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10.0.36.31\財政班\□新居\203 財政状況資料集（内容確認等）\平成30年度決算（R2年度作業）\04 公表データ（1回目のデータと結合）\"/>
    </mc:Choice>
  </mc:AlternateContent>
  <xr:revisionPtr revIDLastSave="0" documentId="13_ncr:1_{5A7AC7D3-50EE-4DC8-9C78-D5E8A134D90B}" xr6:coauthVersionLast="45" xr6:coauthVersionMax="45" xr10:uidLastSave="{00000000-0000-0000-0000-000000000000}"/>
  <bookViews>
    <workbookView xWindow="-120" yWindow="-120" windowWidth="29040" windowHeight="15840" tabRatio="86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G37" i="10" l="1"/>
  <c r="BG36" i="10"/>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C35" i="10"/>
  <c r="U34" i="10"/>
  <c r="U35" i="10" s="1"/>
  <c r="U36" i="10" s="1"/>
  <c r="C34" i="10"/>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CO34" i="10"/>
  <c r="BW34" i="10"/>
  <c r="BW35" i="10" s="1"/>
  <c r="BW36" i="10" s="1"/>
  <c r="BW37" i="10" s="1"/>
  <c r="BW38" i="10" s="1"/>
  <c r="BW39" i="10" s="1"/>
  <c r="BW40" i="10" s="1"/>
  <c r="BW41" i="10" s="1"/>
</calcChain>
</file>

<file path=xl/sharedStrings.xml><?xml version="1.0" encoding="utf-8"?>
<sst xmlns="http://schemas.openxmlformats.org/spreadsheetml/2006/main" count="1078" uniqueCount="621">
  <si>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</si>
  <si>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</si>
  <si>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</si>
  <si>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</si>
  <si>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</si>
  <si>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</si>
  <si>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</si>
  <si>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</si>
  <si>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</si>
  <si>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</si>
  <si>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</si>
  <si>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</si>
  <si>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</si>
  <si>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</si>
  <si>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</si>
  <si>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</si>
  <si>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</si>
  <si>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</si>
  <si>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</si>
  <si>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</si>
  <si>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</si>
  <si>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</si>
  <si>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</si>
  <si>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</si>
  <si>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</si>
  <si>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</si>
  <si>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</si>
  <si>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</si>
  <si>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</si>
  <si>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</si>
  <si>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</si>
  <si>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</si>
  <si>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</si>
  <si>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</si>
  <si>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</si>
  <si>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</si>
  <si>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</si>
  <si>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</si>
  <si>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</si>
  <si>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</si>
  <si>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</si>
  <si>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</si>
  <si>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</si>
  <si>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</si>
  <si>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</si>
  <si>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</si>
  <si>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</si>
  <si>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</si>
  <si>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</si>
  <si>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</si>
  <si>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</si>
  <si>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</si>
  <si>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</si>
  <si>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</si>
  <si>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</si>
  <si>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</si>
  <si>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</si>
  <si>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</si>
  <si>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</si>
  <si>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</si>
  <si>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</si>
  <si>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</si>
  <si>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</si>
  <si>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</si>
  <si>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</si>
  <si>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</si>
  <si>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</si>
  <si>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</si>
  <si>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</si>
  <si>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</si>
  <si>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</si>
  <si>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</si>
  <si>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</si>
  <si>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</si>
  <si>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</si>
  <si>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</si>
  <si>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</si>
  <si>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</si>
  <si>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</si>
  <si>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</si>
  <si>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</si>
  <si>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</si>
  <si>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</si>
  <si>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</si>
  <si>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</si>
  <si>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</si>
  <si>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</si>
  <si>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</si>
  <si>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</si>
  <si>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</si>
  <si>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</si>
  <si>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</si>
  <si>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</si>
  <si>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</si>
  <si>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</si>
  <si>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</si>
  <si>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西海市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</si>
  <si>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</si>
  <si>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</si>
  <si>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</si>
  <si>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</si>
  <si>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</si>
  <si>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</si>
  <si>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</si>
  <si>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</si>
  <si>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</si>
  <si>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</si>
  <si>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</si>
  <si>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</si>
  <si>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</si>
  <si>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</si>
  <si>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</si>
  <si>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</si>
  <si>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</si>
  <si>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</si>
  <si>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</si>
  <si>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</si>
  <si>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</si>
  <si>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</si>
  <si>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</si>
  <si>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</si>
  <si>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</si>
  <si>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</si>
  <si>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</si>
  <si>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</si>
  <si>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</si>
  <si>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</si>
  <si>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</si>
  <si>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</si>
  <si>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</si>
  <si>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</si>
  <si>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</si>
  <si>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</si>
  <si>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</si>
  <si>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</si>
  <si>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</si>
  <si>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</si>
  <si>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</si>
  <si>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</si>
  <si>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</si>
  <si>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</si>
  <si>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</si>
  <si>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</si>
  <si>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</si>
  <si>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</si>
  <si>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</si>
  <si>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</si>
  <si>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</si>
  <si>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</si>
  <si>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</si>
  <si>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</si>
  <si>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</si>
  <si>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</si>
  <si>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</si>
  <si>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</si>
  <si>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</si>
  <si>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</si>
  <si>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</si>
  <si>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</si>
  <si>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</si>
  <si>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</si>
  <si>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</si>
  <si>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</si>
  <si>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</si>
  <si>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</si>
  <si>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</si>
  <si>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</si>
  <si>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</si>
  <si>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</si>
  <si>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</si>
  <si>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</si>
  <si>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</si>
  <si>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</si>
  <si>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</si>
  <si>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</si>
  <si>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</si>
  <si>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</si>
  <si>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</si>
  <si>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</si>
  <si>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</si>
  <si>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</si>
  <si>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</si>
  <si>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</si>
  <si>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</si>
  <si>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</si>
  <si>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</si>
  <si>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</si>
  <si>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</si>
  <si>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</si>
  <si>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</si>
  <si>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</si>
  <si>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</si>
  <si>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</si>
  <si>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</si>
  <si>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</si>
  <si>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</si>
  <si>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</si>
  <si>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</si>
  <si>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</si>
  <si>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</si>
  <si>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</si>
  <si>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</si>
  <si>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</si>
  <si>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</si>
  <si>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</si>
  <si>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</si>
  <si>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</si>
  <si>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</si>
  <si>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</si>
  <si>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</si>
  <si>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</si>
  <si>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</si>
  <si>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</si>
  <si>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</si>
  <si>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</si>
  <si>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</si>
  <si>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長崎県西海市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</si>
  <si>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</si>
  <si>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</si>
  <si>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</si>
  <si>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</si>
  <si>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</si>
  <si>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</si>
  <si>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</si>
  <si>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</si>
  <si>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</si>
  <si>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</si>
  <si>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</si>
  <si>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</si>
  <si>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</si>
  <si>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</si>
  <si>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</si>
  <si>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</si>
  <si>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</si>
  <si>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</si>
  <si>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</si>
  <si>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</si>
  <si>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</si>
  <si>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</si>
  <si>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</si>
  <si>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</si>
  <si>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</si>
  <si>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</si>
  <si>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</si>
  <si>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</si>
  <si>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</si>
  <si>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</si>
  <si>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</si>
  <si>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</si>
  <si>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</si>
  <si>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</si>
  <si>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</si>
  <si>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</si>
  <si>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</si>
  <si>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</si>
  <si>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</si>
  <si>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</si>
  <si>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</si>
  <si>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</si>
  <si>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</si>
  <si>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</si>
  <si>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</si>
  <si>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</si>
  <si>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</si>
  <si>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</si>
  <si>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</si>
  <si>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</si>
  <si>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</si>
  <si>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</si>
  <si>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</si>
  <si>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</si>
  <si>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</si>
  <si>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</si>
  <si>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</si>
  <si>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</si>
  <si>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</si>
  <si>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</si>
  <si>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</si>
  <si>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</si>
  <si>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</si>
  <si>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</si>
  <si>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</si>
  <si>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</si>
  <si>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</si>
  <si>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</si>
  <si>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</si>
  <si>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</si>
  <si>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</si>
  <si>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</si>
  <si>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</si>
  <si>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</si>
  <si>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</si>
  <si>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</si>
  <si>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</si>
  <si>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</si>
  <si>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</si>
  <si>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</si>
  <si>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</si>
  <si>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</si>
  <si>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</si>
  <si>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</si>
  <si>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</si>
  <si>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</si>
  <si>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</si>
  <si>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</si>
  <si>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</si>
  <si>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</si>
  <si>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</si>
  <si>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</si>
  <si>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</si>
  <si>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</si>
  <si>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</si>
  <si>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</si>
  <si>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</si>
  <si>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</si>
  <si>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</si>
  <si>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</si>
  <si>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</si>
  <si>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</si>
  <si>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</si>
  <si>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</si>
  <si>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</si>
  <si>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</si>
  <si>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</si>
  <si>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</si>
  <si>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</si>
  <si>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</si>
  <si>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</si>
  <si>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</si>
  <si>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</si>
  <si>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</si>
  <si>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</si>
  <si>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</si>
  <si>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</si>
  <si>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</si>
  <si>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</si>
  <si>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</si>
  <si>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</si>
  <si>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</si>
  <si>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</si>
  <si>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</si>
  <si>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</si>
  <si>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宅地造成</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</si>
  <si>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</si>
  <si>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</si>
  <si>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</si>
  <si>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</si>
  <si>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</si>
  <si>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</si>
  <si>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</si>
  <si>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</si>
  <si>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</si>
  <si>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</si>
  <si>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</si>
  <si>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</si>
  <si>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</si>
  <si>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</si>
  <si>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</si>
  <si>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</si>
  <si>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</si>
  <si>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</si>
  <si>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</si>
  <si>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</si>
  <si>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</si>
  <si>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</si>
  <si>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</si>
  <si>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</si>
  <si>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</si>
  <si>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長崎県西海市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</si>
  <si>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</si>
  <si>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</si>
  <si>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</si>
  <si>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</si>
  <si>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</si>
  <si>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</si>
  <si>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</si>
  <si>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</si>
  <si>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</si>
  <si>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</si>
  <si>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</si>
  <si>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</si>
  <si>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</si>
  <si>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</si>
  <si>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</si>
  <si>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</si>
  <si>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</si>
  <si>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</si>
  <si>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</si>
  <si>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</si>
  <si>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</si>
  <si>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</si>
  <si>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</si>
  <si>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</si>
  <si>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</si>
  <si>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</si>
  <si>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</si>
  <si>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</si>
  <si>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</si>
  <si>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</si>
  <si>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</si>
  <si>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</si>
  <si>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</si>
  <si>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</si>
  <si>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</si>
  <si>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</si>
  <si>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</si>
  <si>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</si>
  <si>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</si>
  <si>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工業用水道事業会計</t>
    <phoneticPr fontId="5"/>
  </si>
  <si>
    <t>法適用企業</t>
    <phoneticPr fontId="5"/>
  </si>
  <si>
    <t>簡易水道事業特別会計</t>
    <phoneticPr fontId="5"/>
  </si>
  <si>
    <t>法非適用企業</t>
    <phoneticPr fontId="5"/>
  </si>
  <si>
    <t>下水道事業特別会計</t>
    <phoneticPr fontId="5"/>
  </si>
  <si>
    <t>交通船特別会計</t>
    <phoneticPr fontId="5"/>
  </si>
  <si>
    <t>法非適用企業</t>
    <phoneticPr fontId="5"/>
  </si>
  <si>
    <t>工業団地整備事業特別会計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</si>
  <si>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</si>
  <si>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</si>
  <si>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</si>
  <si>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</si>
  <si>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</si>
  <si>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</si>
  <si>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</si>
  <si>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</si>
  <si>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</si>
  <si>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</si>
  <si>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</si>
  <si>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</si>
  <si>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</si>
  <si>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</si>
  <si>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</si>
  <si>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</si>
  <si>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</si>
  <si>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</si>
  <si>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</si>
  <si>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</si>
  <si>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</si>
  <si>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</si>
  <si>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</si>
  <si>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</si>
  <si>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</si>
  <si>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</si>
  <si>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</si>
  <si>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</si>
  <si>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</si>
  <si>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</si>
  <si>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</si>
  <si>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</si>
  <si>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</si>
  <si>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</si>
  <si>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</si>
  <si>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</si>
  <si>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</si>
  <si>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</si>
  <si>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</si>
  <si>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</si>
  <si>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</si>
  <si>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</si>
  <si>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</si>
  <si>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</si>
  <si>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</si>
  <si>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</si>
  <si>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</si>
  <si>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</si>
  <si>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</si>
  <si>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</si>
  <si>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</si>
  <si>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</si>
  <si>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</si>
  <si>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</si>
  <si>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</si>
  <si>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</si>
  <si>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</si>
  <si>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</si>
  <si>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</si>
  <si>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</si>
  <si>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</si>
  <si>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</si>
  <si>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工業団地整備事業特別会計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</si>
  <si>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</si>
  <si>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</si>
  <si>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</si>
  <si>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</si>
  <si>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t>
    <phoneticPr fontId="5"/>
  </si>
  <si>
    <t>-</t>
    <phoneticPr fontId="5"/>
  </si>
  <si>
    <t>将来負担比率（(Ｅ)－(Ｆ)）／（(Ｃ)－(Ｄ)）×１００</t>
    <rPh sb="0" eb="2">
      <t>ショウライ</t>
    </rPh>
    <rPh sb="2" eb="4">
      <t>フタン</t>
    </rPh>
    <rPh sb="4" eb="6">
      <t>ヒリツ</t>
    </rPh>
    <phoneticPr fontId="5"/>
  </si>
  <si>
    <t>-</t>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</si>
  <si>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</si>
  <si>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</si>
  <si>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</si>
  <si>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</si>
  <si>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</si>
  <si>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</si>
  <si>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</si>
  <si>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</si>
  <si>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</si>
  <si>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</si>
  <si>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</si>
  <si>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</si>
  <si>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</si>
  <si>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</si>
  <si>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</si>
  <si>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</si>
  <si>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</si>
  <si>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</si>
  <si>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</si>
  <si>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</si>
  <si>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</si>
  <si>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</si>
  <si>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</si>
  <si>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</si>
  <si>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</si>
  <si>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</si>
  <si>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</si>
  <si>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</si>
  <si>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</si>
  <si>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</si>
  <si>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</si>
  <si>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</si>
  <si>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</si>
  <si>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</si>
  <si>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</si>
  <si>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</si>
  <si>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</si>
  <si>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</si>
  <si>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</si>
  <si>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</si>
  <si>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</si>
  <si>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</si>
  <si>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</si>
  <si>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</si>
  <si>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</si>
  <si>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</si>
  <si>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</si>
  <si>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</si>
  <si>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</si>
  <si>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</si>
  <si>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</si>
  <si>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</si>
  <si>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</si>
  <si>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</si>
  <si>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</si>
  <si>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</si>
  <si>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</si>
  <si>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</si>
  <si>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</si>
  <si>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</si>
  <si>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</si>
  <si>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</si>
  <si>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</si>
  <si>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</si>
  <si>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</si>
  <si>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</si>
  <si>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</si>
  <si>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</si>
  <si>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</si>
  <si>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</si>
  <si>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</si>
  <si>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</si>
  <si>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</si>
  <si>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</si>
  <si>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</si>
  <si>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</si>
  <si>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</si>
  <si>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</si>
  <si>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</si>
  <si>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</si>
  <si>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</si>
  <si>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</si>
  <si>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</si>
  <si>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</si>
  <si>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</si>
  <si>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</si>
  <si>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</si>
  <si>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</si>
  <si>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水道事業会計</t>
  </si>
  <si>
    <t>一般会計</t>
  </si>
  <si>
    <t>工業用水道事業会計</t>
  </si>
  <si>
    <t>国民健康保険特別会計</t>
  </si>
  <si>
    <t>介護保険特別会計</t>
  </si>
  <si>
    <t>下水道事業特別会計</t>
  </si>
  <si>
    <t>交通船特別会計</t>
  </si>
  <si>
    <t>簡易水道事業特別会計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</si>
  <si>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</si>
  <si>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</si>
  <si>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</si>
  <si>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</si>
  <si>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</si>
  <si>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</si>
  <si>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</si>
  <si>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</si>
  <si>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長崎県市町村総合事務組合（一般会計）</t>
    <rPh sb="0" eb="2">
      <t>ナガサキ</t>
    </rPh>
    <rPh sb="2" eb="3">
      <t>ケン</t>
    </rPh>
    <rPh sb="3" eb="6">
      <t>シチョウソン</t>
    </rPh>
    <rPh sb="6" eb="8">
      <t>ソウゴウ</t>
    </rPh>
    <rPh sb="8" eb="10">
      <t>ジム</t>
    </rPh>
    <rPh sb="10" eb="12">
      <t>クミアイ</t>
    </rPh>
    <rPh sb="13" eb="15">
      <t>イッパン</t>
    </rPh>
    <rPh sb="15" eb="17">
      <t>カイケイ</t>
    </rPh>
    <phoneticPr fontId="2"/>
  </si>
  <si>
    <t>長崎県市町村総合事務組合（市町村会館管理事業特別会計）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2"/>
  </si>
  <si>
    <t>長崎県市町村総合事務組合（市町村会館馬町別館管理事業特別会計）</t>
    <rPh sb="0" eb="2">
      <t>ナガサキ</t>
    </rPh>
    <rPh sb="2" eb="3">
      <t>ケン</t>
    </rPh>
    <rPh sb="3" eb="6">
      <t>シチョウソン</t>
    </rPh>
    <rPh sb="6" eb="8">
      <t>ソウゴウ</t>
    </rPh>
    <rPh sb="8" eb="10">
      <t>ジム</t>
    </rPh>
    <rPh sb="10" eb="12">
      <t>クミアイ</t>
    </rPh>
    <rPh sb="13" eb="16">
      <t>シチョウソン</t>
    </rPh>
    <rPh sb="16" eb="18">
      <t>カイカン</t>
    </rPh>
    <rPh sb="18" eb="20">
      <t>ウママチ</t>
    </rPh>
    <rPh sb="20" eb="22">
      <t>ベッカン</t>
    </rPh>
    <rPh sb="22" eb="24">
      <t>カンリ</t>
    </rPh>
    <rPh sb="24" eb="26">
      <t>ジギョウ</t>
    </rPh>
    <rPh sb="26" eb="28">
      <t>トクベツ</t>
    </rPh>
    <rPh sb="28" eb="30">
      <t>カイケイ</t>
    </rPh>
    <phoneticPr fontId="2"/>
  </si>
  <si>
    <t>長崎県市町村総合事務組合（公平委員会事業特別会計）</t>
    <rPh sb="0" eb="2">
      <t>ナガサキ</t>
    </rPh>
    <rPh sb="2" eb="3">
      <t>ケン</t>
    </rPh>
    <rPh sb="3" eb="6">
      <t>シチョウソン</t>
    </rPh>
    <rPh sb="6" eb="8">
      <t>ソウゴウ</t>
    </rPh>
    <rPh sb="8" eb="10">
      <t>ジム</t>
    </rPh>
    <rPh sb="10" eb="12">
      <t>クミアイ</t>
    </rPh>
    <rPh sb="13" eb="15">
      <t>コウヘイ</t>
    </rPh>
    <rPh sb="15" eb="18">
      <t>イインカイ</t>
    </rPh>
    <rPh sb="18" eb="20">
      <t>ジギョウ</t>
    </rPh>
    <rPh sb="20" eb="22">
      <t>トクベツ</t>
    </rPh>
    <rPh sb="22" eb="24">
      <t>カイケイ</t>
    </rPh>
    <phoneticPr fontId="2"/>
  </si>
  <si>
    <t>長崎県市町村総合事務組合（行政不服審査会事業特別会計）</t>
    <rPh sb="0" eb="2">
      <t>ナガサキ</t>
    </rPh>
    <rPh sb="2" eb="3">
      <t>ケン</t>
    </rPh>
    <rPh sb="3" eb="6">
      <t>シチョウソン</t>
    </rPh>
    <rPh sb="6" eb="8">
      <t>ソウゴウ</t>
    </rPh>
    <rPh sb="8" eb="10">
      <t>ジム</t>
    </rPh>
    <rPh sb="10" eb="12">
      <t>クミアイ</t>
    </rPh>
    <rPh sb="13" eb="15">
      <t>ギョウセイ</t>
    </rPh>
    <rPh sb="15" eb="17">
      <t>フフク</t>
    </rPh>
    <rPh sb="17" eb="20">
      <t>シンサカイ</t>
    </rPh>
    <rPh sb="20" eb="22">
      <t>ジギョウ</t>
    </rPh>
    <rPh sb="22" eb="24">
      <t>トクベツ</t>
    </rPh>
    <rPh sb="24" eb="26">
      <t>カイケイ</t>
    </rPh>
    <phoneticPr fontId="2"/>
  </si>
  <si>
    <t>長崎県市町村総合事務組合（交通災害共済事業特別会計）</t>
    <rPh sb="0" eb="2">
      <t>ナガサキ</t>
    </rPh>
    <rPh sb="2" eb="3">
      <t>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</si>
  <si>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長崎県後期高齢者医療広域連合（一般会計）</t>
    <rPh sb="0" eb="2">
      <t>ナガサキ</t>
    </rPh>
    <rPh sb="2" eb="3">
      <t>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</si>
  <si>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長崎県後期高齢者医療広域連合（後期高齢者医療特別会計）</t>
    <rPh sb="0" eb="2">
      <t>ナガサキ</t>
    </rPh>
    <rPh sb="2" eb="3">
      <t>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</si>
  <si>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〇</t>
    <phoneticPr fontId="2"/>
  </si>
  <si>
    <t>長崎県林業公社</t>
    <rPh sb="0" eb="3">
      <t>ナガサキケン</t>
    </rPh>
    <rPh sb="3" eb="5">
      <t>リンギョウ</t>
    </rPh>
    <rPh sb="5" eb="7">
      <t>コウシャ</t>
    </rPh>
    <phoneticPr fontId="2"/>
  </si>
  <si>
    <t>-</t>
    <phoneticPr fontId="2"/>
  </si>
  <si>
    <t>-</t>
    <phoneticPr fontId="2"/>
  </si>
  <si>
    <t>地域振興基金</t>
    <rPh sb="0" eb="2">
      <t>チイキ</t>
    </rPh>
    <rPh sb="2" eb="4">
      <t>シンコウ</t>
    </rPh>
    <rPh sb="4" eb="6">
      <t>キキン</t>
    </rPh>
    <phoneticPr fontId="2"/>
  </si>
  <si>
    <t>合併市町村振興基金</t>
    <rPh sb="0" eb="2">
      <t>ガッペイ</t>
    </rPh>
    <rPh sb="2" eb="5">
      <t>シチョウソン</t>
    </rPh>
    <rPh sb="5" eb="7">
      <t>シンコウ</t>
    </rPh>
    <rPh sb="7" eb="9">
      <t>キキン</t>
    </rPh>
    <phoneticPr fontId="2"/>
  </si>
  <si>
    <t>社会福祉基金</t>
    <rPh sb="0" eb="2">
      <t>シャカイ</t>
    </rPh>
    <rPh sb="2" eb="4">
      <t>フクシ</t>
    </rPh>
    <rPh sb="4" eb="6">
      <t>キキン</t>
    </rPh>
    <phoneticPr fontId="2"/>
  </si>
  <si>
    <t>子ども夢基金</t>
    <rPh sb="0" eb="1">
      <t>コ</t>
    </rPh>
    <rPh sb="3" eb="4">
      <t>ユメ</t>
    </rPh>
    <rPh sb="4" eb="6">
      <t>キキン</t>
    </rPh>
    <phoneticPr fontId="2"/>
  </si>
  <si>
    <t>青少年スポーツ振興基金</t>
    <rPh sb="0" eb="3">
      <t>セイショウネン</t>
    </rPh>
    <rPh sb="7" eb="9">
      <t>シンコウ</t>
    </rPh>
    <rPh sb="9" eb="11">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</si>
  <si>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</si>
  <si>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</si>
  <si>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</si>
  <si>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当市の将来負担比率は、充当可能財源等が将来負担額を上回ったことから比率なしとなっており、有形固定資産減価償却率は類似団体平均値と比較すると2.6ポイント低い54.9％となっている。
　有形固定資産減価償却率の上昇を抑制するためには老朽化した公共施設の集約化・複合化、除却に取り組む必要があり、地方債の発行に伴い将来負担比率は一定上昇することが見込まれる。
　公共施設の維持管理経費の減少等も考慮しつつ、公共施設等総合管理計画に基づいて老朽化した公共施設の集約化・複合化や除却に努める。</t>
    <rPh sb="1" eb="3">
      <t>トウシ</t>
    </rPh>
    <rPh sb="4" eb="6">
      <t>ショウライ</t>
    </rPh>
    <rPh sb="6" eb="8">
      <t>フタン</t>
    </rPh>
    <rPh sb="8" eb="10">
      <t>ヒリツ</t>
    </rPh>
    <rPh sb="12" eb="14">
      <t>ジュウトウ</t>
    </rPh>
    <rPh sb="14" eb="16">
      <t>カノウ</t>
    </rPh>
    <rPh sb="16" eb="18">
      <t>ザイゲン</t>
    </rPh>
    <rPh sb="18" eb="19">
      <t>トウ</t>
    </rPh>
    <rPh sb="20" eb="22">
      <t>ショウライ</t>
    </rPh>
    <rPh sb="22" eb="24">
      <t>フタン</t>
    </rPh>
    <rPh sb="24" eb="25">
      <t>ガク</t>
    </rPh>
    <rPh sb="26" eb="28">
      <t>ウワマワ</t>
    </rPh>
    <rPh sb="34" eb="36">
      <t>ヒリツ</t>
    </rPh>
    <rPh sb="45" eb="47">
      <t>ユウケイ</t>
    </rPh>
    <rPh sb="47" eb="49">
      <t>コテイ</t>
    </rPh>
    <rPh sb="49" eb="51">
      <t>シサン</t>
    </rPh>
    <rPh sb="51" eb="53">
      <t>ゲンカ</t>
    </rPh>
    <rPh sb="53" eb="55">
      <t>ショウキャク</t>
    </rPh>
    <rPh sb="55" eb="56">
      <t>リツ</t>
    </rPh>
    <rPh sb="93" eb="95">
      <t>ユウケイ</t>
    </rPh>
    <rPh sb="95" eb="97">
      <t>コテイ</t>
    </rPh>
    <rPh sb="97" eb="99">
      <t>シサン</t>
    </rPh>
    <rPh sb="99" eb="101">
      <t>ゲンカ</t>
    </rPh>
    <rPh sb="101" eb="103">
      <t>ショウキャク</t>
    </rPh>
    <rPh sb="103" eb="104">
      <t>リツ</t>
    </rPh>
    <rPh sb="105" eb="107">
      <t>ジョウショウ</t>
    </rPh>
    <rPh sb="108" eb="110">
      <t>ヨクセイ</t>
    </rPh>
    <rPh sb="116" eb="119">
      <t>ロウキュウカ</t>
    </rPh>
    <rPh sb="121" eb="123">
      <t>コウキョウ</t>
    </rPh>
    <rPh sb="123" eb="125">
      <t>シセツ</t>
    </rPh>
    <rPh sb="126" eb="129">
      <t>シュウヤクカ</t>
    </rPh>
    <rPh sb="130" eb="133">
      <t>フクゴウカ</t>
    </rPh>
    <rPh sb="134" eb="136">
      <t>ジョキャク</t>
    </rPh>
    <rPh sb="137" eb="138">
      <t>ト</t>
    </rPh>
    <rPh sb="139" eb="140">
      <t>ク</t>
    </rPh>
    <rPh sb="141" eb="143">
      <t>ヒツヨウ</t>
    </rPh>
    <rPh sb="147" eb="150">
      <t>チホウサイ</t>
    </rPh>
    <rPh sb="151" eb="153">
      <t>ハッコウ</t>
    </rPh>
    <rPh sb="154" eb="155">
      <t>トモナ</t>
    </rPh>
    <rPh sb="156" eb="158">
      <t>ショウライ</t>
    </rPh>
    <rPh sb="158" eb="160">
      <t>フタン</t>
    </rPh>
    <rPh sb="160" eb="162">
      <t>ヒリツ</t>
    </rPh>
    <rPh sb="163" eb="165">
      <t>イッテイ</t>
    </rPh>
    <rPh sb="165" eb="167">
      <t>ジョウショウ</t>
    </rPh>
    <rPh sb="172" eb="174">
      <t>ミコ</t>
    </rPh>
    <rPh sb="180" eb="182">
      <t>コウキョウ</t>
    </rPh>
    <rPh sb="182" eb="184">
      <t>シセツ</t>
    </rPh>
    <rPh sb="185" eb="187">
      <t>イジ</t>
    </rPh>
    <rPh sb="187" eb="189">
      <t>カンリ</t>
    </rPh>
    <rPh sb="189" eb="191">
      <t>ケイヒ</t>
    </rPh>
    <rPh sb="192" eb="194">
      <t>ゲンショウ</t>
    </rPh>
    <rPh sb="194" eb="195">
      <t>トウ</t>
    </rPh>
    <rPh sb="196" eb="198">
      <t>コウリョ</t>
    </rPh>
    <rPh sb="239" eb="240">
      <t>ツト</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</si>
  <si>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</si>
  <si>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</si>
  <si>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</si>
  <si>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</si>
  <si>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</si>
  <si>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</si>
  <si>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当市の将来負担比率は、充当可能財源等が将来負担額を上回ったことから比率なしとなっており、実質公債費比率は継続的に実施してきた地方債繰上償還の効果により、類似団体平均値と比較すると9.9ポイント低い▲1.4％となっている。
　今後は超高速ブロードバンド環境整備事業や工業団地整備事業などの大型事業の影響により地方債発行額の増加が見込まれるため、新規の地方債発行抑制や計画的な地方債繰上償還などを行い、両比率の上昇抑制に努める。
</t>
    <rPh sb="45" eb="47">
      <t>ジッシツ</t>
    </rPh>
    <rPh sb="47" eb="49">
      <t>コウサイ</t>
    </rPh>
    <rPh sb="49" eb="50">
      <t>ヒ</t>
    </rPh>
    <rPh sb="50" eb="52">
      <t>ヒリツ</t>
    </rPh>
    <rPh sb="53" eb="56">
      <t>ケイゾクテキ</t>
    </rPh>
    <rPh sb="57" eb="59">
      <t>ジッシ</t>
    </rPh>
    <rPh sb="63" eb="66">
      <t>チホウサイ</t>
    </rPh>
    <rPh sb="66" eb="68">
      <t>クリアゲ</t>
    </rPh>
    <rPh sb="68" eb="70">
      <t>ショウカン</t>
    </rPh>
    <rPh sb="71" eb="73">
      <t>コウカ</t>
    </rPh>
    <rPh sb="77" eb="79">
      <t>ルイジ</t>
    </rPh>
    <rPh sb="79" eb="81">
      <t>ダンタイ</t>
    </rPh>
    <rPh sb="81" eb="83">
      <t>ヘイキン</t>
    </rPh>
    <rPh sb="83" eb="84">
      <t>チ</t>
    </rPh>
    <rPh sb="85" eb="87">
      <t>ヒカク</t>
    </rPh>
    <rPh sb="97" eb="98">
      <t>ヒク</t>
    </rPh>
    <rPh sb="197" eb="198">
      <t>オコナ</t>
    </rPh>
    <rPh sb="200" eb="201">
      <t>リョウ</t>
    </rPh>
    <rPh sb="201" eb="203">
      <t>ヒリツ</t>
    </rPh>
    <rPh sb="204" eb="206">
      <t>ジョウショウ</t>
    </rPh>
    <rPh sb="206" eb="208">
      <t>ヨクセイ</t>
    </rPh>
    <rPh sb="209" eb="210">
      <t>ツト</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</si>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</sst>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83623</c:v>
                </c:pt>
                <c:pt idx="1">
                  <c:v>87974</c:v>
                </c:pt>
                <c:pt idx="2">
                  <c:v>78864</c:v>
                </c:pt>
                <c:pt idx="3">
                  <c:v>85042</c:v>
                </c:pt>
                <c:pt idx="4">
                  <c:v>83774</c:v>
                </c:pt>
              </c:numCache>
            </c:numRef>
          </c:val>
          <c:smooth val="0"/>
          <c:extLst>
            <c:ext xmlns:c16="http://schemas.microsoft.com/office/drawing/2014/chart" uri="{C3380CC4-5D6E-409C-BE32-E72D297353CC}">
              <c16:uniqueId val="{00000000-E03F-4139-8F90-72E987CF90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166944</c:v>
                </c:pt>
                <c:pt idx="1">
                  <c:v>102102</c:v>
                </c:pt>
                <c:pt idx="2">
                  <c:v>116381</c:v>
                </c:pt>
                <c:pt idx="3">
                  <c:v>123827</c:v>
                </c:pt>
                <c:pt idx="4">
                  <c:v>99143</c:v>
                </c:pt>
              </c:numCache>
            </c:numRef>
          </c:val>
          <c:smooth val="0"/>
          <c:extLst>
            <c:ext xmlns:c16="http://schemas.microsoft.com/office/drawing/2014/chart" uri="{C3380CC4-5D6E-409C-BE32-E72D297353CC}">
              <c16:uniqueId val="{00000001-E03F-4139-8F90-72E987CF90AD}"/>
            </c:ext>
          </c:extLst>
        </c:ser>
        <c:dLbls>
          <c:showLegendKey val="0"/>
          <c:showVal val="0"/>
          <c:showCatName val="0"/>
          <c:showSerName val="0"/>
          <c:showPercent val="0"/>
          <c:showBubbleSize val="0"/>
        </c:dLbls>
        <c:marker val="1"/>
        <c:smooth val="0"/>
        <c:axId val="381040320"/>
        <c:axId val="381040704"/>
      </c:lineChart>
      <c:catAx>
        <c:axId val="381040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040704"/>
        <c:crosses val="autoZero"/>
        <c:auto val="1"/>
        <c:lblAlgn val="ctr"/>
        <c:lblOffset val="100"/>
        <c:tickLblSkip val="1"/>
        <c:tickMarkSkip val="1"/>
        <c:noMultiLvlLbl val="0"/>
      </c:catAx>
      <c:valAx>
        <c:axId val="381040704"/>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040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5.63</c:v>
                </c:pt>
                <c:pt idx="1">
                  <c:v>6.58</c:v>
                </c:pt>
                <c:pt idx="2">
                  <c:v>7</c:v>
                </c:pt>
                <c:pt idx="3">
                  <c:v>6.93</c:v>
                </c:pt>
                <c:pt idx="4">
                  <c:v>7.01</c:v>
                </c:pt>
              </c:numCache>
            </c:numRef>
          </c:val>
          <c:extLst>
            <c:ext xmlns:c16="http://schemas.microsoft.com/office/drawing/2014/chart" uri="{C3380CC4-5D6E-409C-BE32-E72D297353CC}">
              <c16:uniqueId val="{00000000-AB3F-416E-940B-0A9FD719D6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12.05</c:v>
                </c:pt>
                <c:pt idx="1">
                  <c:v>16.989999999999998</c:v>
                </c:pt>
                <c:pt idx="2">
                  <c:v>29.61</c:v>
                </c:pt>
                <c:pt idx="3">
                  <c:v>23.17</c:v>
                </c:pt>
                <c:pt idx="4">
                  <c:v>24.64</c:v>
                </c:pt>
              </c:numCache>
            </c:numRef>
          </c:val>
          <c:extLst>
            <c:ext xmlns:c16="http://schemas.microsoft.com/office/drawing/2014/chart" uri="{C3380CC4-5D6E-409C-BE32-E72D297353CC}">
              <c16:uniqueId val="{00000001-AB3F-416E-940B-0A9FD719D61E}"/>
            </c:ext>
          </c:extLst>
        </c:ser>
        <c:dLbls>
          <c:showLegendKey val="0"/>
          <c:showVal val="0"/>
          <c:showCatName val="0"/>
          <c:showSerName val="0"/>
          <c:showPercent val="0"/>
          <c:showBubbleSize val="0"/>
        </c:dLbls>
        <c:gapWidth val="250"/>
        <c:overlap val="100"/>
        <c:axId val="384046896"/>
        <c:axId val="384046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16.25</c:v>
                </c:pt>
                <c:pt idx="1">
                  <c:v>6.24</c:v>
                </c:pt>
                <c:pt idx="2">
                  <c:v>12.11</c:v>
                </c:pt>
                <c:pt idx="3">
                  <c:v>10.18</c:v>
                </c:pt>
                <c:pt idx="4">
                  <c:v>9.85</c:v>
                </c:pt>
              </c:numCache>
            </c:numRef>
          </c:val>
          <c:smooth val="0"/>
          <c:extLst>
            <c:ext xmlns:c16="http://schemas.microsoft.com/office/drawing/2014/chart" uri="{C3380CC4-5D6E-409C-BE32-E72D297353CC}">
              <c16:uniqueId val="{00000002-AB3F-416E-940B-0A9FD719D61E}"/>
            </c:ext>
          </c:extLst>
        </c:ser>
        <c:dLbls>
          <c:showLegendKey val="0"/>
          <c:showVal val="0"/>
          <c:showCatName val="0"/>
          <c:showSerName val="0"/>
          <c:showPercent val="0"/>
          <c:showBubbleSize val="0"/>
        </c:dLbls>
        <c:marker val="1"/>
        <c:smooth val="0"/>
        <c:axId val="384046896"/>
        <c:axId val="384046504"/>
      </c:lineChart>
      <c:catAx>
        <c:axId val="384046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84046504"/>
        <c:crosses val="autoZero"/>
        <c:auto val="1"/>
        <c:lblAlgn val="ctr"/>
        <c:lblOffset val="100"/>
        <c:tickLblSkip val="1"/>
        <c:tickMarkSkip val="1"/>
        <c:noMultiLvlLbl val="0"/>
      </c:catAx>
      <c:valAx>
        <c:axId val="384046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46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0.02</c:v>
                </c:pt>
                <c:pt idx="2">
                  <c:v>#N/A</c:v>
                </c:pt>
                <c:pt idx="3">
                  <c:v>0.03</c:v>
                </c:pt>
                <c:pt idx="4">
                  <c:v>#N/A</c:v>
                </c:pt>
                <c:pt idx="5">
                  <c:v>0</c:v>
                </c:pt>
                <c:pt idx="6">
                  <c:v>#N/A</c:v>
                </c:pt>
                <c:pt idx="7">
                  <c:v>0</c:v>
                </c:pt>
                <c:pt idx="8">
                  <c:v>#N/A</c:v>
                </c:pt>
                <c:pt idx="9">
                  <c:v>0</c:v>
                </c:pt>
              </c:numCache>
            </c:numRef>
          </c:val>
          <c:extLst>
            <c:ext xmlns:c16="http://schemas.microsoft.com/office/drawing/2014/chart" uri="{C3380CC4-5D6E-409C-BE32-E72D297353CC}">
              <c16:uniqueId val="{00000000-30C3-408E-ADC4-B40D20E95D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C3-408E-ADC4-B40D20E95D6D}"/>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0.23</c:v>
                </c:pt>
                <c:pt idx="2">
                  <c:v>#N/A</c:v>
                </c:pt>
                <c:pt idx="3">
                  <c:v>0.34</c:v>
                </c:pt>
                <c:pt idx="4">
                  <c:v>#N/A</c:v>
                </c:pt>
                <c:pt idx="5">
                  <c:v>0.4</c:v>
                </c:pt>
                <c:pt idx="6">
                  <c:v>#N/A</c:v>
                </c:pt>
                <c:pt idx="7">
                  <c:v>0.05</c:v>
                </c:pt>
                <c:pt idx="8">
                  <c:v>#N/A</c:v>
                </c:pt>
                <c:pt idx="9">
                  <c:v>0</c:v>
                </c:pt>
              </c:numCache>
            </c:numRef>
          </c:val>
          <c:extLst>
            <c:ext xmlns:c16="http://schemas.microsoft.com/office/drawing/2014/chart" uri="{C3380CC4-5D6E-409C-BE32-E72D297353CC}">
              <c16:uniqueId val="{00000002-30C3-408E-ADC4-B40D20E95D6D}"/>
            </c:ext>
          </c:extLst>
        </c:ser>
        <c:ser>
          <c:idx val="3"/>
          <c:order val="3"/>
          <c:tx>
            <c:strRef>
              <c:f>データシート!$A$30</c:f>
              <c:strCache>
                <c:ptCount val="1"/>
                <c:pt idx="0">
                  <c:v>交通船特別会計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0.12</c:v>
                </c:pt>
                <c:pt idx="4">
                  <c:v>#N/A</c:v>
                </c:pt>
                <c:pt idx="5">
                  <c:v>0.13</c:v>
                </c:pt>
                <c:pt idx="6">
                  <c:v>#N/A</c:v>
                </c:pt>
                <c:pt idx="7">
                  <c:v>7.0000000000000007E-2</c:v>
                </c:pt>
                <c:pt idx="8">
                  <c:v>#N/A</c:v>
                </c:pt>
                <c:pt idx="9">
                  <c:v>0.06</c:v>
                </c:pt>
              </c:numCache>
            </c:numRef>
          </c:val>
          <c:extLst>
            <c:ext xmlns:c16="http://schemas.microsoft.com/office/drawing/2014/chart" uri="{C3380CC4-5D6E-409C-BE32-E72D297353CC}">
              <c16:uniqueId val="{00000003-30C3-408E-ADC4-B40D20E95D6D}"/>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0.19</c:v>
                </c:pt>
                <c:pt idx="2">
                  <c:v>#N/A</c:v>
                </c:pt>
                <c:pt idx="3">
                  <c:v>0.19</c:v>
                </c:pt>
                <c:pt idx="4">
                  <c:v>#N/A</c:v>
                </c:pt>
                <c:pt idx="5">
                  <c:v>0.36</c:v>
                </c:pt>
                <c:pt idx="6">
                  <c:v>#N/A</c:v>
                </c:pt>
                <c:pt idx="7">
                  <c:v>0.28999999999999998</c:v>
                </c:pt>
                <c:pt idx="8">
                  <c:v>#N/A</c:v>
                </c:pt>
                <c:pt idx="9">
                  <c:v>0.28000000000000003</c:v>
                </c:pt>
              </c:numCache>
            </c:numRef>
          </c:val>
          <c:extLst>
            <c:ext xmlns:c16="http://schemas.microsoft.com/office/drawing/2014/chart" uri="{C3380CC4-5D6E-409C-BE32-E72D297353CC}">
              <c16:uniqueId val="{00000004-30C3-408E-ADC4-B40D20E95D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c:v>
                </c:pt>
                <c:pt idx="2">
                  <c:v>#N/A</c:v>
                </c:pt>
                <c:pt idx="3">
                  <c:v>1.33</c:v>
                </c:pt>
                <c:pt idx="4">
                  <c:v>#N/A</c:v>
                </c:pt>
                <c:pt idx="5">
                  <c:v>0.73</c:v>
                </c:pt>
                <c:pt idx="6">
                  <c:v>#N/A</c:v>
                </c:pt>
                <c:pt idx="7">
                  <c:v>0.82</c:v>
                </c:pt>
                <c:pt idx="8">
                  <c:v>#N/A</c:v>
                </c:pt>
                <c:pt idx="9">
                  <c:v>0.77</c:v>
                </c:pt>
              </c:numCache>
            </c:numRef>
          </c:val>
          <c:extLst>
            <c:ext xmlns:c16="http://schemas.microsoft.com/office/drawing/2014/chart" uri="{C3380CC4-5D6E-409C-BE32-E72D297353CC}">
              <c16:uniqueId val="{00000005-30C3-408E-ADC4-B40D20E95D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2.2599999999999998</c:v>
                </c:pt>
                <c:pt idx="2">
                  <c:v>#N/A</c:v>
                </c:pt>
                <c:pt idx="3">
                  <c:v>0.84</c:v>
                </c:pt>
                <c:pt idx="4">
                  <c:v>#N/A</c:v>
                </c:pt>
                <c:pt idx="5">
                  <c:v>1.9</c:v>
                </c:pt>
                <c:pt idx="6">
                  <c:v>#N/A</c:v>
                </c:pt>
                <c:pt idx="7">
                  <c:v>1.1599999999999999</c:v>
                </c:pt>
                <c:pt idx="8">
                  <c:v>#N/A</c:v>
                </c:pt>
                <c:pt idx="9">
                  <c:v>1.39</c:v>
                </c:pt>
              </c:numCache>
            </c:numRef>
          </c:val>
          <c:extLst>
            <c:ext xmlns:c16="http://schemas.microsoft.com/office/drawing/2014/chart" uri="{C3380CC4-5D6E-409C-BE32-E72D297353CC}">
              <c16:uniqueId val="{00000006-30C3-408E-ADC4-B40D20E95D6D}"/>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2.06</c:v>
                </c:pt>
                <c:pt idx="2">
                  <c:v>#N/A</c:v>
                </c:pt>
                <c:pt idx="3">
                  <c:v>2.15</c:v>
                </c:pt>
                <c:pt idx="4">
                  <c:v>#N/A</c:v>
                </c:pt>
                <c:pt idx="5">
                  <c:v>2.34</c:v>
                </c:pt>
                <c:pt idx="6">
                  <c:v>#N/A</c:v>
                </c:pt>
                <c:pt idx="7">
                  <c:v>2.4300000000000002</c:v>
                </c:pt>
                <c:pt idx="8">
                  <c:v>#N/A</c:v>
                </c:pt>
                <c:pt idx="9">
                  <c:v>2.46</c:v>
                </c:pt>
              </c:numCache>
            </c:numRef>
          </c:val>
          <c:extLst>
            <c:ext xmlns:c16="http://schemas.microsoft.com/office/drawing/2014/chart" uri="{C3380CC4-5D6E-409C-BE32-E72D297353CC}">
              <c16:uniqueId val="{00000007-30C3-408E-ADC4-B40D20E95D6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6.42</c:v>
                </c:pt>
                <c:pt idx="2">
                  <c:v>#N/A</c:v>
                </c:pt>
                <c:pt idx="3">
                  <c:v>6.54</c:v>
                </c:pt>
                <c:pt idx="4">
                  <c:v>#N/A</c:v>
                </c:pt>
                <c:pt idx="5">
                  <c:v>6.92</c:v>
                </c:pt>
                <c:pt idx="6">
                  <c:v>#N/A</c:v>
                </c:pt>
                <c:pt idx="7">
                  <c:v>6.87</c:v>
                </c:pt>
                <c:pt idx="8">
                  <c:v>#N/A</c:v>
                </c:pt>
                <c:pt idx="9">
                  <c:v>6.92</c:v>
                </c:pt>
              </c:numCache>
            </c:numRef>
          </c:val>
          <c:extLst>
            <c:ext xmlns:c16="http://schemas.microsoft.com/office/drawing/2014/chart" uri="{C3380CC4-5D6E-409C-BE32-E72D297353CC}">
              <c16:uniqueId val="{00000008-30C3-408E-ADC4-B40D20E95D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2.87</c:v>
                </c:pt>
                <c:pt idx="2">
                  <c:v>#N/A</c:v>
                </c:pt>
                <c:pt idx="3">
                  <c:v>7.52</c:v>
                </c:pt>
                <c:pt idx="4">
                  <c:v>#N/A</c:v>
                </c:pt>
                <c:pt idx="5">
                  <c:v>9.2200000000000006</c:v>
                </c:pt>
                <c:pt idx="6">
                  <c:v>#N/A</c:v>
                </c:pt>
                <c:pt idx="7">
                  <c:v>8.06</c:v>
                </c:pt>
                <c:pt idx="8">
                  <c:v>#N/A</c:v>
                </c:pt>
                <c:pt idx="9">
                  <c:v>8.3000000000000007</c:v>
                </c:pt>
              </c:numCache>
            </c:numRef>
          </c:val>
          <c:extLst>
            <c:ext xmlns:c16="http://schemas.microsoft.com/office/drawing/2014/chart" uri="{C3380CC4-5D6E-409C-BE32-E72D297353CC}">
              <c16:uniqueId val="{00000009-30C3-408E-ADC4-B40D20E95D6D}"/>
            </c:ext>
          </c:extLst>
        </c:ser>
        <c:dLbls>
          <c:showLegendKey val="0"/>
          <c:showVal val="0"/>
          <c:showCatName val="0"/>
          <c:showSerName val="0"/>
          <c:showPercent val="0"/>
          <c:showBubbleSize val="0"/>
        </c:dLbls>
        <c:gapWidth val="150"/>
        <c:overlap val="100"/>
        <c:axId val="384044152"/>
        <c:axId val="384047288"/>
      </c:barChart>
      <c:catAx>
        <c:axId val="38404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047288"/>
        <c:crosses val="autoZero"/>
        <c:auto val="1"/>
        <c:lblAlgn val="ctr"/>
        <c:lblOffset val="100"/>
        <c:tickLblSkip val="1"/>
        <c:tickMarkSkip val="1"/>
        <c:noMultiLvlLbl val="0"/>
      </c:catAx>
      <c:valAx>
        <c:axId val="3840472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441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3211</c:v>
                </c:pt>
                <c:pt idx="5">
                  <c:v>3124</c:v>
                </c:pt>
                <c:pt idx="8">
                  <c:v>3070</c:v>
                </c:pt>
                <c:pt idx="11">
                  <c:v>3013</c:v>
                </c:pt>
                <c:pt idx="14">
                  <c:v>3013</c:v>
                </c:pt>
              </c:numCache>
            </c:numRef>
          </c:val>
          <c:extLst>
            <c:ext xmlns:c16="http://schemas.microsoft.com/office/drawing/2014/chart" uri="{C3380CC4-5D6E-409C-BE32-E72D297353CC}">
              <c16:uniqueId val="{00000000-C641-425A-B040-8C9E3EE8335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1</c:v>
                </c:pt>
                <c:pt idx="6">
                  <c:v>1</c:v>
                </c:pt>
                <c:pt idx="9">
                  <c:v>0</c:v>
                </c:pt>
                <c:pt idx="12">
                  <c:v>0</c:v>
                </c:pt>
              </c:numCache>
            </c:numRef>
          </c:val>
          <c:extLst>
            <c:ext xmlns:c16="http://schemas.microsoft.com/office/drawing/2014/chart" uri="{C3380CC4-5D6E-409C-BE32-E72D297353CC}">
              <c16:uniqueId val="{00000001-C641-425A-B040-8C9E3EE8335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C641-425A-B040-8C9E3EE8335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41-425A-B040-8C9E3EE8335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887</c:v>
                </c:pt>
                <c:pt idx="3">
                  <c:v>903</c:v>
                </c:pt>
                <c:pt idx="6">
                  <c:v>842</c:v>
                </c:pt>
                <c:pt idx="9">
                  <c:v>707</c:v>
                </c:pt>
                <c:pt idx="12">
                  <c:v>720</c:v>
                </c:pt>
              </c:numCache>
            </c:numRef>
          </c:val>
          <c:extLst>
            <c:ext xmlns:c16="http://schemas.microsoft.com/office/drawing/2014/chart" uri="{C3380CC4-5D6E-409C-BE32-E72D297353CC}">
              <c16:uniqueId val="{00000004-C641-425A-B040-8C9E3EE8335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41-425A-B040-8C9E3EE8335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641-425A-B040-8C9E3EE8335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2442</c:v>
                </c:pt>
                <c:pt idx="3">
                  <c:v>2170</c:v>
                </c:pt>
                <c:pt idx="6">
                  <c:v>2161</c:v>
                </c:pt>
                <c:pt idx="9">
                  <c:v>2220</c:v>
                </c:pt>
                <c:pt idx="12">
                  <c:v>2032</c:v>
                </c:pt>
              </c:numCache>
            </c:numRef>
          </c:val>
          <c:extLst>
            <c:ext xmlns:c16="http://schemas.microsoft.com/office/drawing/2014/chart" uri="{C3380CC4-5D6E-409C-BE32-E72D297353CC}">
              <c16:uniqueId val="{00000007-C641-425A-B040-8C9E3EE83357}"/>
            </c:ext>
          </c:extLst>
        </c:ser>
        <c:dLbls>
          <c:showLegendKey val="0"/>
          <c:showVal val="0"/>
          <c:showCatName val="0"/>
          <c:showSerName val="0"/>
          <c:showPercent val="0"/>
          <c:showBubbleSize val="0"/>
        </c:dLbls>
        <c:gapWidth val="100"/>
        <c:overlap val="100"/>
        <c:axId val="384044544"/>
        <c:axId val="384045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119</c:v>
                </c:pt>
                <c:pt idx="2">
                  <c:v>#N/A</c:v>
                </c:pt>
                <c:pt idx="3">
                  <c:v>#N/A</c:v>
                </c:pt>
                <c:pt idx="4">
                  <c:v>-49</c:v>
                </c:pt>
                <c:pt idx="5">
                  <c:v>#N/A</c:v>
                </c:pt>
                <c:pt idx="6">
                  <c:v>#N/A</c:v>
                </c:pt>
                <c:pt idx="7">
                  <c:v>-65</c:v>
                </c:pt>
                <c:pt idx="8">
                  <c:v>#N/A</c:v>
                </c:pt>
                <c:pt idx="9">
                  <c:v>#N/A</c:v>
                </c:pt>
                <c:pt idx="10">
                  <c:v>-86</c:v>
                </c:pt>
                <c:pt idx="11">
                  <c:v>#N/A</c:v>
                </c:pt>
                <c:pt idx="12">
                  <c:v>#N/A</c:v>
                </c:pt>
                <c:pt idx="13">
                  <c:v>-261</c:v>
                </c:pt>
                <c:pt idx="14">
                  <c:v>#N/A</c:v>
                </c:pt>
              </c:numCache>
            </c:numRef>
          </c:val>
          <c:smooth val="0"/>
          <c:extLst>
            <c:ext xmlns:c16="http://schemas.microsoft.com/office/drawing/2014/chart" uri="{C3380CC4-5D6E-409C-BE32-E72D297353CC}">
              <c16:uniqueId val="{00000008-C641-425A-B040-8C9E3EE83357}"/>
            </c:ext>
          </c:extLst>
        </c:ser>
        <c:dLbls>
          <c:showLegendKey val="0"/>
          <c:showVal val="0"/>
          <c:showCatName val="0"/>
          <c:showSerName val="0"/>
          <c:showPercent val="0"/>
          <c:showBubbleSize val="0"/>
        </c:dLbls>
        <c:marker val="1"/>
        <c:smooth val="0"/>
        <c:axId val="384044544"/>
        <c:axId val="384045720"/>
      </c:lineChart>
      <c:catAx>
        <c:axId val="384044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045720"/>
        <c:crosses val="autoZero"/>
        <c:auto val="1"/>
        <c:lblAlgn val="ctr"/>
        <c:lblOffset val="100"/>
        <c:tickLblSkip val="1"/>
        <c:tickMarkSkip val="1"/>
        <c:noMultiLvlLbl val="0"/>
      </c:catAx>
      <c:valAx>
        <c:axId val="384045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4044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27023</c:v>
                </c:pt>
                <c:pt idx="5">
                  <c:v>26854</c:v>
                </c:pt>
                <c:pt idx="8">
                  <c:v>26582</c:v>
                </c:pt>
                <c:pt idx="11">
                  <c:v>25678</c:v>
                </c:pt>
                <c:pt idx="14">
                  <c:v>25052</c:v>
                </c:pt>
              </c:numCache>
            </c:numRef>
          </c:val>
          <c:extLst>
            <c:ext xmlns:c16="http://schemas.microsoft.com/office/drawing/2014/chart" uri="{C3380CC4-5D6E-409C-BE32-E72D297353CC}">
              <c16:uniqueId val="{00000000-B7D9-462A-84A0-C3ADF620A7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919</c:v>
                </c:pt>
                <c:pt idx="5">
                  <c:v>1013</c:v>
                </c:pt>
                <c:pt idx="8">
                  <c:v>1007</c:v>
                </c:pt>
                <c:pt idx="11">
                  <c:v>939</c:v>
                </c:pt>
                <c:pt idx="14">
                  <c:v>894</c:v>
                </c:pt>
              </c:numCache>
            </c:numRef>
          </c:val>
          <c:extLst>
            <c:ext xmlns:c16="http://schemas.microsoft.com/office/drawing/2014/chart" uri="{C3380CC4-5D6E-409C-BE32-E72D297353CC}">
              <c16:uniqueId val="{00000001-B7D9-462A-84A0-C3ADF620A7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9676</c:v>
                </c:pt>
                <c:pt idx="5">
                  <c:v>12418</c:v>
                </c:pt>
                <c:pt idx="8">
                  <c:v>15080</c:v>
                </c:pt>
                <c:pt idx="11">
                  <c:v>13475</c:v>
                </c:pt>
                <c:pt idx="14">
                  <c:v>13714</c:v>
                </c:pt>
              </c:numCache>
            </c:numRef>
          </c:val>
          <c:extLst>
            <c:ext xmlns:c16="http://schemas.microsoft.com/office/drawing/2014/chart" uri="{C3380CC4-5D6E-409C-BE32-E72D297353CC}">
              <c16:uniqueId val="{00000002-B7D9-462A-84A0-C3ADF620A7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7D9-462A-84A0-C3ADF620A7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7D9-462A-84A0-C3ADF620A7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20</c:v>
                </c:pt>
                <c:pt idx="3">
                  <c:v>19</c:v>
                </c:pt>
                <c:pt idx="6">
                  <c:v>18</c:v>
                </c:pt>
                <c:pt idx="9">
                  <c:v>16</c:v>
                </c:pt>
                <c:pt idx="12">
                  <c:v>15</c:v>
                </c:pt>
              </c:numCache>
            </c:numRef>
          </c:val>
          <c:extLst>
            <c:ext xmlns:c16="http://schemas.microsoft.com/office/drawing/2014/chart" uri="{C3380CC4-5D6E-409C-BE32-E72D297353CC}">
              <c16:uniqueId val="{00000005-B7D9-462A-84A0-C3ADF620A7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3322</c:v>
                </c:pt>
                <c:pt idx="3">
                  <c:v>3382</c:v>
                </c:pt>
                <c:pt idx="6">
                  <c:v>3415</c:v>
                </c:pt>
                <c:pt idx="9">
                  <c:v>3522</c:v>
                </c:pt>
                <c:pt idx="12">
                  <c:v>3434</c:v>
                </c:pt>
              </c:numCache>
            </c:numRef>
          </c:val>
          <c:extLst>
            <c:ext xmlns:c16="http://schemas.microsoft.com/office/drawing/2014/chart" uri="{C3380CC4-5D6E-409C-BE32-E72D297353CC}">
              <c16:uniqueId val="{00000006-B7D9-462A-84A0-C3ADF620A7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7D9-462A-84A0-C3ADF620A7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9939</c:v>
                </c:pt>
                <c:pt idx="3">
                  <c:v>11168</c:v>
                </c:pt>
                <c:pt idx="6">
                  <c:v>8576</c:v>
                </c:pt>
                <c:pt idx="9">
                  <c:v>6654</c:v>
                </c:pt>
                <c:pt idx="12">
                  <c:v>6928</c:v>
                </c:pt>
              </c:numCache>
            </c:numRef>
          </c:val>
          <c:extLst>
            <c:ext xmlns:c16="http://schemas.microsoft.com/office/drawing/2014/chart" uri="{C3380CC4-5D6E-409C-BE32-E72D297353CC}">
              <c16:uniqueId val="{00000008-B7D9-462A-84A0-C3ADF620A7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27</c:v>
                </c:pt>
                <c:pt idx="3">
                  <c:v>21</c:v>
                </c:pt>
                <c:pt idx="6">
                  <c:v>16</c:v>
                </c:pt>
                <c:pt idx="9">
                  <c:v>11</c:v>
                </c:pt>
                <c:pt idx="12">
                  <c:v>5</c:v>
                </c:pt>
              </c:numCache>
            </c:numRef>
          </c:val>
          <c:extLst>
            <c:ext xmlns:c16="http://schemas.microsoft.com/office/drawing/2014/chart" uri="{C3380CC4-5D6E-409C-BE32-E72D297353CC}">
              <c16:uniqueId val="{00000009-B7D9-462A-84A0-C3ADF620A7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20073</c:v>
                </c:pt>
                <c:pt idx="3">
                  <c:v>21150</c:v>
                </c:pt>
                <c:pt idx="6">
                  <c:v>21925</c:v>
                </c:pt>
                <c:pt idx="9">
                  <c:v>20049</c:v>
                </c:pt>
                <c:pt idx="12">
                  <c:v>19947</c:v>
                </c:pt>
              </c:numCache>
            </c:numRef>
          </c:val>
          <c:extLst>
            <c:ext xmlns:c16="http://schemas.microsoft.com/office/drawing/2014/chart" uri="{C3380CC4-5D6E-409C-BE32-E72D297353CC}">
              <c16:uniqueId val="{0000000A-B7D9-462A-84A0-C3ADF620A719}"/>
            </c:ext>
          </c:extLst>
        </c:ser>
        <c:dLbls>
          <c:showLegendKey val="0"/>
          <c:showVal val="0"/>
          <c:showCatName val="0"/>
          <c:showSerName val="0"/>
          <c:showPercent val="0"/>
          <c:showBubbleSize val="0"/>
        </c:dLbls>
        <c:gapWidth val="100"/>
        <c:overlap val="100"/>
        <c:axId val="391590768"/>
        <c:axId val="3915903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7D9-462A-84A0-C3ADF620A719}"/>
            </c:ext>
          </c:extLst>
        </c:ser>
        <c:dLbls>
          <c:showLegendKey val="0"/>
          <c:showVal val="0"/>
          <c:showCatName val="0"/>
          <c:showSerName val="0"/>
          <c:showPercent val="0"/>
          <c:showBubbleSize val="0"/>
        </c:dLbls>
        <c:marker val="1"/>
        <c:smooth val="0"/>
        <c:axId val="391590768"/>
        <c:axId val="391590376"/>
      </c:lineChart>
      <c:catAx>
        <c:axId val="39159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91590376"/>
        <c:crosses val="autoZero"/>
        <c:auto val="1"/>
        <c:lblAlgn val="ctr"/>
        <c:lblOffset val="100"/>
        <c:tickLblSkip val="1"/>
        <c:tickMarkSkip val="1"/>
        <c:noMultiLvlLbl val="0"/>
      </c:catAx>
      <c:valAx>
        <c:axId val="391590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159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3833</c:v>
                </c:pt>
                <c:pt idx="1">
                  <c:v>2948</c:v>
                </c:pt>
                <c:pt idx="2">
                  <c:v>3065</c:v>
                </c:pt>
              </c:numCache>
            </c:numRef>
          </c:val>
          <c:extLst>
            <c:ext xmlns:c16="http://schemas.microsoft.com/office/drawing/2014/chart" uri="{C3380CC4-5D6E-409C-BE32-E72D297353CC}">
              <c16:uniqueId val="{00000000-8F6A-4594-AB0E-C45A6C66ED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3184</c:v>
                </c:pt>
                <c:pt idx="1">
                  <c:v>1073</c:v>
                </c:pt>
                <c:pt idx="2">
                  <c:v>1181</c:v>
                </c:pt>
              </c:numCache>
            </c:numRef>
          </c:val>
          <c:extLst>
            <c:ext xmlns:c16="http://schemas.microsoft.com/office/drawing/2014/chart" uri="{C3380CC4-5D6E-409C-BE32-E72D297353CC}">
              <c16:uniqueId val="{00000001-8F6A-4594-AB0E-C45A6C66ED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10659</c:v>
                </c:pt>
                <c:pt idx="1">
                  <c:v>11896</c:v>
                </c:pt>
                <c:pt idx="2">
                  <c:v>11826</c:v>
                </c:pt>
              </c:numCache>
            </c:numRef>
          </c:val>
          <c:extLst>
            <c:ext xmlns:c16="http://schemas.microsoft.com/office/drawing/2014/chart" uri="{C3380CC4-5D6E-409C-BE32-E72D297353CC}">
              <c16:uniqueId val="{00000002-8F6A-4594-AB0E-C45A6C66ED35}"/>
            </c:ext>
          </c:extLst>
        </c:ser>
        <c:dLbls>
          <c:showLegendKey val="0"/>
          <c:showVal val="0"/>
          <c:showCatName val="0"/>
          <c:showSerName val="0"/>
          <c:showPercent val="0"/>
          <c:showBubbleSize val="0"/>
        </c:dLbls>
        <c:gapWidth val="120"/>
        <c:overlap val="100"/>
        <c:axId val="391585280"/>
        <c:axId val="391589200"/>
      </c:barChart>
      <c:catAx>
        <c:axId val="39158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91589200"/>
        <c:crosses val="autoZero"/>
        <c:auto val="1"/>
        <c:lblAlgn val="ctr"/>
        <c:lblOffset val="100"/>
        <c:tickLblSkip val="1"/>
        <c:tickMarkSkip val="1"/>
        <c:noMultiLvlLbl val="0"/>
      </c:catAx>
      <c:valAx>
        <c:axId val="39158920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9158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{959A3480-96FE-4C4F-AB1F-55372C0EF952}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26C-48A0-A526-A461776CC5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{A04975F6-3439-4429-8ADE-8BF53D0D1B17}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6C-48A0-A526-A461776CC5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{D3688262-346C-4DA3-A16F-CB884BA35439}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6C-48A0-A526-A461776CC5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{A9B03CAA-7BC2-40E5-A9F9-71429F3AC515}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6C-48A0-A526-A461776CC5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{BF1378C7-ABE6-4DB2-A1AB-E7907A057D80}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6C-48A0-A526-A461776CC5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{7525F92A-A851-46E7-B040-D0CC75F2611E}</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26C-48A0-A526-A461776CC5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{20794752-1A9E-466E-969C-3C333745EB38}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26C-48A0-A526-A461776CC5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{2756EB67-2CD3-44F1-90A1-9279E0EC612E}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26C-48A0-A526-A461776CC5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{D7D24F23-E742-490A-8272-F15D28E250CD}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26C-48A0-A526-A461776CC5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51.2</c:v>
                </c:pt>
                <c:pt idx="24">
                  <c:v>53.1</c:v>
                </c:pt>
                <c:pt idx="32">
                  <c:v>54.9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6C-48A0-A526-A461776CC5F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{4716C728-1FDC-453F-B694-8C0F635C0041}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26C-48A0-A526-A461776CC5F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{AC48E81D-B237-4610-981E-81AE4917C231}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6C-48A0-A526-A461776CC5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{9A877B90-9358-46B6-8F19-8C261982770C}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6C-48A0-A526-A461776CC5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{40B5F946-33AC-4196-AF90-80218F846E90}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6C-48A0-A526-A461776CC5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{2CC717A0-9B0B-4BD0-B2F2-64991732A507}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6C-48A0-A526-A461776CC5FF}"/>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{9D05B22F-D453-4FC5-9556-2718BD72C3BD}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26C-48A0-A526-A461776CC5FF}"/>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{E8AB4E52-ED86-40D0-B141-DD56BD6204E9}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26C-48A0-A526-A461776CC5FF}"/>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{33C7D49C-C3F8-4A15-A8FC-45B685FC8981}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26C-48A0-A526-A461776CC5FF}"/>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{DCCCD4A0-E58A-479C-B394-7B25809A7DD3}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26C-48A0-A526-A461776CC5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53.6</c:v>
                </c:pt>
                <c:pt idx="24">
                  <c:v>56.1</c:v>
                </c:pt>
                <c:pt idx="32">
                  <c:v>57.5</c:v>
                </c:pt>
              </c:numCache>
            </c:numRef>
          </c:xVal>
          <c:yVal>
            <c:numRef>
              <c:f>公会計指標分析・財政指標組合せ分析表!$BP$55:$DC$55</c:f>
              <c:numCache>
                <c:formatCode>#,##0.0;"▲ "#,##0.0</c:formatCode>
                <c:ptCount val="40"/>
                <c:pt idx="16">
                  <c:v>20.2</c:v>
                </c:pt>
                <c:pt idx="24">
                  <c:v>19</c:v>
                </c:pt>
                <c:pt idx="32">
                  <c:v>15.4</c:v>
                </c:pt>
              </c:numCache>
            </c:numRef>
          </c:yVal>
          <c:smooth val="0"/>
          <c:extLst>
            <c:ext xmlns:c16="http://schemas.microsoft.com/office/drawing/2014/chart" uri="{C3380CC4-5D6E-409C-BE32-E72D297353CC}">
              <c16:uniqueId val="{00000013-C26C-48A0-A526-A461776CC5FF}"/>
            </c:ext>
          </c:extLst>
        </c:ser>
        <c:dLbls>
          <c:showLegendKey val="0"/>
          <c:showVal val="1"/>
          <c:showCatName val="0"/>
          <c:showSerName val="0"/>
          <c:showPercent val="0"/>
          <c:showBubbleSize val="0"/>
        </c:dLbls>
        <c:axId val="391589592"/>
        <c:axId val="391584888"/>
      </c:scatterChart>
      <c:valAx>
        <c:axId val="391589592"/>
        <c:scaling>
          <c:orientation val="minMax"/>
          <c:max val="57.9"/>
          <c:min val="53.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584888"/>
        <c:crosses val="autoZero"/>
        <c:crossBetween val="midCat"/>
      </c:valAx>
      <c:valAx>
        <c:axId val="391584888"/>
        <c:scaling>
          <c:orientation val="minMax"/>
          <c:max val="21"/>
          <c:min val="14.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5895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{4ACA2A1C-3168-4D7E-B504-32D289064DA1}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21D-42D0-BF4D-E21453A032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{3EC7E932-539B-4836-93D3-783E519E2FC0}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21D-42D0-BF4D-E21453A032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{571207A9-39C4-44F0-BB12-4B84F8319D9A}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21D-42D0-BF4D-E21453A032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{3484B56A-F939-4C2F-961F-91849DBEBACF}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21D-42D0-BF4D-E21453A032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{179966B8-44C4-42A7-AA5D-D8CACC2C0DF3}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21D-42D0-BF4D-E21453A032E7}"/>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{F16D2E73-056A-420F-B5FD-DCCE3DDE5920}</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21D-42D0-BF4D-E21453A032E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{FD5B9FA4-C699-4018-A1AD-FC56B6F5C76A}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21D-42D0-BF4D-E21453A032E7}"/>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{5C3AB9FE-4F09-4848-A540-C93D3C96423A}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21D-42D0-BF4D-E21453A032E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{1C5DA7B9-A766-4620-950A-C100E85C6231}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21D-42D0-BF4D-E21453A032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c:v>
                </c:pt>
                <c:pt idx="8">
                  <c:v>1.4</c:v>
                </c:pt>
                <c:pt idx="16">
                  <c:v>0</c:v>
                </c:pt>
                <c:pt idx="24">
                  <c:v>-0.6</c:v>
                </c:pt>
                <c:pt idx="32">
                  <c:v>-1.4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21D-42D0-BF4D-E21453A032E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{10E336D0-F03D-4D3A-8F40-57C72120FBD1}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21D-42D0-BF4D-E21453A032E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{A4057BF5-29A8-44EE-A975-808F8ED7A733}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21D-42D0-BF4D-E21453A032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{E0053275-5526-40E9-B266-581D4C7EC5CF}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21D-42D0-BF4D-E21453A032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{07840AEE-3AC3-48E1-A465-888BA6CA521F}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21D-42D0-BF4D-E21453A032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{1A4A9529-2041-4D2D-99CE-FBBD993E5926}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21D-42D0-BF4D-E21453A032E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{A59BDA05-71A9-42CE-85D4-E6FD7AA68033}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21D-42D0-BF4D-E21453A032E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{E91692D5-8C99-4ECB-9D77-D0E8352E3F41}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21D-42D0-BF4D-E21453A032E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{D06285DE-42F8-45AA-80D5-2A4E909C6B1D}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21D-42D0-BF4D-E21453A032E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{384C2A9B-5AEE-419C-B4A4-344C0ABCAD27}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21D-42D0-BF4D-E21453A032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9.5</c:v>
                </c:pt>
                <c:pt idx="16">
                  <c:v>8.6</c:v>
                </c:pt>
                <c:pt idx="24">
                  <c:v>8.5</c:v>
                </c:pt>
                <c:pt idx="32">
                  <c:v>8.5</c:v>
                </c:pt>
              </c:numCache>
            </c:numRef>
          </c:xVal>
          <c:yVal>
            <c:numRef>
              <c:f>公会計指標分析・財政指標組合せ分析表!$BP$77:$DC$77</c:f>
              <c:numCache>
                <c:formatCode>#,##0.0;"▲ "#,##0.0</c:formatCode>
                <c:ptCount val="40"/>
                <c:pt idx="0">
                  <c:v>48.6</c:v>
                </c:pt>
                <c:pt idx="8">
                  <c:v>32.799999999999997</c:v>
                </c:pt>
                <c:pt idx="16">
                  <c:v>20.2</c:v>
                </c:pt>
                <c:pt idx="24">
                  <c:v>19</c:v>
                </c:pt>
                <c:pt idx="32">
                  <c:v>15.4</c:v>
                </c:pt>
              </c:numCache>
            </c:numRef>
          </c:yVal>
          <c:smooth val="0"/>
          <c:extLst>
            <c:ext xmlns:c16="http://schemas.microsoft.com/office/drawing/2014/chart" uri="{C3380CC4-5D6E-409C-BE32-E72D297353CC}">
              <c16:uniqueId val="{00000013-021D-42D0-BF4D-E21453A032E7}"/>
            </c:ext>
          </c:extLst>
        </c:ser>
        <c:dLbls>
          <c:showLegendKey val="0"/>
          <c:showVal val="1"/>
          <c:showCatName val="0"/>
          <c:showSerName val="0"/>
          <c:showPercent val="0"/>
          <c:showBubbleSize val="0"/>
        </c:dLbls>
        <c:axId val="391585672"/>
        <c:axId val="391592336"/>
      </c:scatterChart>
      <c:valAx>
        <c:axId val="391585672"/>
        <c:scaling>
          <c:orientation val="minMax"/>
          <c:max val="10.6"/>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91592336"/>
        <c:crosses val="autoZero"/>
        <c:crossBetween val="midCat"/>
      </c:valAx>
      <c:valAx>
        <c:axId val="391592336"/>
        <c:scaling>
          <c:orientation val="minMax"/>
          <c:max val="55"/>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91585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元利償還金については、これまで継続的に実施してきた起債元金の繰上償還の効果により、前年度比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前年度と同様に算入公債費等が元利償還金等を上回ったため、実質公債費比率の分子は▲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今後も新規地方債の発行抑制や計画的な起債元金の繰上償還などに努める。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満期一括償還に係る減債基金の積立無</a:t>
          </a:r>
          <a:r>
            <a:rPr kumimoji="1" lang="ja-JP" altLang="en-US" sz="1000">
              <a:latin typeface="ＭＳ ゴシック" pitchFamily="49" charset="-128"/>
              <a:ea typeface="ＭＳ ゴシック" pitchFamily="49" charset="-128"/>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一般会計等に係る地方債の現在高は、当該年度に実施した繰上償還により前年度比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百万円の減となっているものの、公営企業債等繰入見込額が、工業団地整備事業特別会計の敷地造成工事にかかる地方債現在高の増（前年度比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充当可能基金は、財政調整基金の増（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百万円の増となっているものの、基準財政需要額算入見込額が、公債費の減（▲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百万円）、下水道費の減（▲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百万円）などにより前年度比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前年度と同様に充当可能財源等が将来負担額を上回ったため、将来負担比率の分子は▲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百万円となった。今後も公債費等義務的経費の削減などにより、財政健全化に努める。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長崎県西海市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前年度繰越金の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千万円を財政調整基金に、歳計剰余金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を後年度の繰上償還の財源とするため減債基金に積立を行ったことにより、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財源不足を補う財政調整基金の取崩や当該年度の繰上償還に係る減債基金の取崩、その他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特定目的基金の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取崩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があるものの全体では約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千万円の増額となった。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における合併算定替縮減に伴う収入減や、大型事業に係る事業費、公共施設の維持管理費等の増加に備えるため、一定額の財政調整基金を保ち、使途の明確化を図るため特定目的基金へ積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地域振興基金：地域の振興・発展に資する事業の財源とするため。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合併市町村振興基金：地域住民の連帯の強化及び地域の振興に資する事業の財源とするため。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社会福祉基金：社会福祉の推進を図る事業の財源とするため。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子ども夢基金：子どもたちのふるさとを思う気持ちを醸成し、将来への夢を抱き育む事業の財源とするため。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青少年スポーツ振興基金：市内学校等の児童生徒が行うスポーツ活動の支援事業の財源とするため。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各基金の運用益や防衛交付金を財源とした積立を行ったが、ふるさと西海応援寄付金基金や青少年スポーツ振興基金をその基金目的に沿った事業の財源として取崩を行ったため前年度より約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千万円の減となり、年度末残高は約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基金の使途の明確化を図るため、特定目的基金への積立を推進し、長期的な債券運用等を行いながら基金の目的に沿った事業の財源とするため取崩を行っていく。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事業の財源不足等により約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千万円を取り崩したが、前年度繰越金の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千万円を積立てたことにより前年度より約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千万円の増となり、年度末残高は約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普通交付税の合併算定替縮減や人口減少に伴う税収等の減少、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大型事業に係る事業費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公共施設の維持管理費等の増加に備えるため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一定水準の基金額を維持する。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繰上償還の財源とするため約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億円の取崩をおこなったが、歳計剰余金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を後年度の繰上償還の財源とするため積立てたことにより前年度より約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億円の増となり、年度末残高は約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公債費抑制のため繰上償還を行っていくため一定水準の基金額を維持する。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本市の有形固定資産減価償却率は類似団体平均値と比較すると</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54.9</a:t>
          </a:r>
          <a:r>
            <a:rPr kumimoji="1" lang="ja-JP" altLang="en-US" sz="1100">
              <a:latin typeface="ＭＳ Ｐゴシック" panose="020B0600070205080204" pitchFamily="50" charset="-128"/>
              <a:ea typeface="ＭＳ Ｐゴシック" panose="020B0600070205080204" pitchFamily="50" charset="-128"/>
            </a:rPr>
            <a:t>％となっている。市町合併による公共施設保有数が多いため、今後老朽化が進むと類似団体平均値を上回ることが想定される。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当比率の上昇を抑制する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100">
              <a:latin typeface="ＭＳ Ｐゴシック" panose="020B0600070205080204" pitchFamily="50" charset="-128"/>
              <a:ea typeface="ＭＳ Ｐゴシック" panose="020B0600070205080204" pitchFamily="50" charset="-128"/>
            </a:rPr>
            <a:t>公共施設等総合管理計画に基づいて老朽化した公共施設の集約化・複合化や除却に努める。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00000000-0008-0000-0D00-000045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56261</xdr:rowOff>
    </xdr:from>
    <xdr:to>
      <xdr:col>23</xdr:col>
      <xdr:colOff>85090</xdr:colOff>
      <xdr:row>33</xdr:row>
      <xdr:rowOff>9017</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flipV="1">
          <a:off x="4760595" y="528548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12844</xdr:rowOff>
    </xdr:from>
    <xdr:ext cx="405111" cy="259045"/>
    <xdr:sp macro="" textlink="">
      <xdr:nvSpPr>
        <xdr:cNvPr id="71" name="有形固定資産減価償却率最小値テキスト">
          <a:extLst>
            <a:ext uri="{FF2B5EF4-FFF2-40B4-BE49-F238E27FC236}">
              <a16:creationId xmlns:a16="http://schemas.microsoft.com/office/drawing/2014/main" id="{00000000-0008-0000-0D00-000047000000}"/>
            </a:ext>
          </a:extLst>
        </xdr:cNvPr>
        <xdr:cNvSpPr txBox="1"/>
      </xdr:nvSpPr>
      <xdr:spPr>
        <a:xfrm>
          <a:off x="4813300" y="644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9017</xdr:rowOff>
    </xdr:from>
    <xdr:to>
      <xdr:col>23</xdr:col>
      <xdr:colOff>174625</xdr:colOff>
      <xdr:row>33</xdr:row>
      <xdr:rowOff>9017</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4673600" y="643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2938</xdr:rowOff>
    </xdr:from>
    <xdr:ext cx="405111" cy="259045"/>
    <xdr:sp macro="" textlink="">
      <xdr:nvSpPr>
        <xdr:cNvPr id="73" name="有形固定資産減価償却率最大値テキスト">
          <a:extLst>
            <a:ext uri="{FF2B5EF4-FFF2-40B4-BE49-F238E27FC236}">
              <a16:creationId xmlns:a16="http://schemas.microsoft.com/office/drawing/2014/main" id="{00000000-0008-0000-0D00-000049000000}"/>
            </a:ext>
          </a:extLst>
        </xdr:cNvPr>
        <xdr:cNvSpPr txBox="1"/>
      </xdr:nvSpPr>
      <xdr:spPr>
        <a:xfrm>
          <a:off x="4813300" y="50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56261</xdr:rowOff>
    </xdr:from>
    <xdr:to>
      <xdr:col>23</xdr:col>
      <xdr:colOff>174625</xdr:colOff>
      <xdr:row>26</xdr:row>
      <xdr:rowOff>56261</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99077</xdr:rowOff>
    </xdr:from>
    <xdr:ext cx="405111" cy="259045"/>
    <xdr:sp macro="" textlink="">
      <xdr:nvSpPr>
        <xdr:cNvPr id="75" name="有形固定資産減価償却率平均値テキスト">
          <a:extLst>
            <a:ext uri="{FF2B5EF4-FFF2-40B4-BE49-F238E27FC236}">
              <a16:creationId xmlns:a16="http://schemas.microsoft.com/office/drawing/2014/main" id="{00000000-0008-0000-0D00-00004B000000}"/>
            </a:ext>
          </a:extLst>
        </xdr:cNvPr>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106426</xdr:rowOff>
    </xdr:from>
    <xdr:to>
      <xdr:col>19</xdr:col>
      <xdr:colOff>187325</xdr:colOff>
      <xdr:row>30</xdr:row>
      <xdr:rowOff>36576</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000500" y="58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160401</xdr:rowOff>
    </xdr:from>
    <xdr:to>
      <xdr:col>15</xdr:col>
      <xdr:colOff>187325</xdr:colOff>
      <xdr:row>30</xdr:row>
      <xdr:rowOff>90551</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3238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52451</xdr:rowOff>
    </xdr:from>
    <xdr:to>
      <xdr:col>11</xdr:col>
      <xdr:colOff>187325</xdr:colOff>
      <xdr:row>29</xdr:row>
      <xdr:rowOff>154051</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2476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132334</xdr:rowOff>
    </xdr:from>
    <xdr:to>
      <xdr:col>23</xdr:col>
      <xdr:colOff>136525</xdr:colOff>
      <xdr:row>30</xdr:row>
      <xdr:rowOff>62484</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7117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110761</xdr:rowOff>
    </xdr:from>
    <xdr:ext cx="405111" cy="259045"/>
    <xdr:sp macro="" textlink="">
      <xdr:nvSpPr>
        <xdr:cNvPr id="86" name="有形固定資産減価償却率該当値テキスト">
          <a:extLst>
            <a:ext uri="{FF2B5EF4-FFF2-40B4-BE49-F238E27FC236}">
              <a16:creationId xmlns:a16="http://schemas.microsoft.com/office/drawing/2014/main" id="{00000000-0008-0000-0D00-000056000000}"/>
            </a:ext>
          </a:extLst>
        </xdr:cNvPr>
        <xdr:cNvSpPr txBox="1"/>
      </xdr:nvSpPr>
      <xdr:spPr>
        <a:xfrm>
          <a:off x="4813300" y="5854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171196</xdr:rowOff>
    </xdr:from>
    <xdr:to>
      <xdr:col>19</xdr:col>
      <xdr:colOff>187325</xdr:colOff>
      <xdr:row>30</xdr:row>
      <xdr:rowOff>101346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000500" y="591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11684</xdr:rowOff>
    </xdr:from>
    <xdr:to>
      <xdr:col>23</xdr:col>
      <xdr:colOff>85725</xdr:colOff>
      <xdr:row>30</xdr:row>
      <xdr:rowOff>50546</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flipV="1">
          <a:off x="4051300" y="5926709"/>
          <a:ext cx="711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40767</xdr:rowOff>
    </xdr:from>
    <xdr:to>
      <xdr:col>15</xdr:col>
      <xdr:colOff>187325</xdr:colOff>
      <xdr:row>30</xdr:row>
      <xdr:rowOff>142367</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32385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50546</xdr:rowOff>
    </xdr:from>
    <xdr:to>
      <xdr:col>19</xdr:col>
      <xdr:colOff>136525</xdr:colOff>
      <xdr:row>30</xdr:row>
      <xdr:rowOff>91567</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3289300" y="5965571"/>
          <a:ext cx="762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53103</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625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107078</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679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170578</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92473</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007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133494</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048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本市の債務償還比率は類似団体平均値と比較すると</a:t>
          </a:r>
          <a:r>
            <a:rPr kumimoji="1" lang="en-US" altLang="ja-JP" sz="1100">
              <a:latin typeface="ＭＳ Ｐゴシック" panose="020B0600070205080204" pitchFamily="50" charset="-128"/>
              <a:ea typeface="ＭＳ Ｐゴシック" panose="020B0600070205080204" pitchFamily="50" charset="-128"/>
            </a:rPr>
            <a:t>241.9</a:t>
          </a:r>
          <a:r>
            <a:rPr kumimoji="1" lang="ja-JP" altLang="en-US" sz="1100">
              <a:latin typeface="ＭＳ Ｐゴシック" panose="020B0600070205080204" pitchFamily="50" charset="-128"/>
              <a:ea typeface="ＭＳ Ｐゴシック" panose="020B0600070205080204" pitchFamily="50" charset="-128"/>
            </a:rPr>
            <a:t>ポイント低い</a:t>
          </a:r>
          <a:r>
            <a:rPr kumimoji="1" lang="en-US" altLang="ja-JP" sz="1100">
              <a:latin typeface="ＭＳ Ｐゴシック" panose="020B0600070205080204" pitchFamily="50" charset="-128"/>
              <a:ea typeface="ＭＳ Ｐゴシック" panose="020B0600070205080204" pitchFamily="50" charset="-128"/>
            </a:rPr>
            <a:t>343.3</a:t>
          </a:r>
          <a:r>
            <a:rPr kumimoji="1" lang="ja-JP" altLang="en-US" sz="1100">
              <a:latin typeface="ＭＳ Ｐゴシック" panose="020B0600070205080204" pitchFamily="50" charset="-128"/>
              <a:ea typeface="ＭＳ Ｐゴシック" panose="020B0600070205080204" pitchFamily="50" charset="-128"/>
            </a:rPr>
            <a:t>％となっている。これは平成</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年度から平成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年度にかけて繰上償還を行い、地方債残高を約</a:t>
          </a:r>
          <a:r>
            <a:rPr kumimoji="1" lang="en-US" altLang="ja-JP" sz="1100">
              <a:latin typeface="ＭＳ Ｐゴシック" panose="020B0600070205080204" pitchFamily="50" charset="-128"/>
              <a:ea typeface="ＭＳ Ｐゴシック" panose="020B0600070205080204" pitchFamily="50" charset="-128"/>
            </a:rPr>
            <a:t>151</a:t>
          </a:r>
          <a:r>
            <a:rPr kumimoji="1" lang="ja-JP" altLang="en-US" sz="1100">
              <a:latin typeface="ＭＳ Ｐゴシック" panose="020B0600070205080204" pitchFamily="50" charset="-128"/>
              <a:ea typeface="ＭＳ Ｐゴシック" panose="020B0600070205080204" pitchFamily="50" charset="-128"/>
            </a:rPr>
            <a:t>億円減少させたことが要因となっている。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超高速ブロードバンド環境整備事業や工業団地整備事業などの大型事業の影響により地方債発行額の増加が見込まれるため、新規の地方債発行抑制や計画的な地方債繰上償還など、債務の減少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8163</xdr:rowOff>
    </xdr:from>
    <xdr:to>
      <xdr:col>76</xdr:col>
      <xdr:colOff>21589</xdr:colOff>
      <xdr:row>34</xdr:row>
      <xdr:rowOff>151342</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237388"/>
          <a:ext cx="1269" cy="151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126290</xdr:rowOff>
    </xdr:from>
    <xdr:ext cx="560923"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01261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8163</xdr:rowOff>
    </xdr:from>
    <xdr:to>
      <xdr:col>76</xdr:col>
      <xdr:colOff>111125</xdr:colOff>
      <xdr:row>26</xdr:row>
      <xdr:rowOff>8163</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23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107304</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8508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84427</xdr:rowOff>
    </xdr:from>
    <xdr:to>
      <xdr:col>76</xdr:col>
      <xdr:colOff>73025</xdr:colOff>
      <xdr:row>31</xdr:row>
      <xdr:rowOff>14577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99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100619</xdr:rowOff>
    </xdr:from>
    <xdr:to>
      <xdr:col>72</xdr:col>
      <xdr:colOff>123825</xdr:colOff>
      <xdr:row>31</xdr:row>
      <xdr:rowOff>30769</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601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31672</xdr:rowOff>
    </xdr:from>
    <xdr:to>
      <xdr:col>76</xdr:col>
      <xdr:colOff>73025</xdr:colOff>
      <xdr:row>32</xdr:row>
      <xdr:rowOff>133272</xdr:rowOff>
    </xdr:to>
    <xdr:sp macro="" textlink="">
      <xdr:nvSpPr>
        <xdr:cNvPr id="137" name="楕円 136">
          <a:extLst>
            <a:ext uri="{FF2B5EF4-FFF2-40B4-BE49-F238E27FC236}">
              <a16:creationId xmlns:a16="http://schemas.microsoft.com/office/drawing/2014/main" id="{00000000-0008-0000-0D00-000089000000}"/>
            </a:ext>
          </a:extLst>
        </xdr:cNvPr>
        <xdr:cNvSpPr/>
      </xdr:nvSpPr>
      <xdr:spPr>
        <a:xfrm>
          <a:off x="14744700" y="628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10099</xdr:rowOff>
    </xdr:from>
    <xdr:ext cx="469744" cy="259045"/>
    <xdr:sp macro="" textlink="">
      <xdr:nvSpPr>
        <xdr:cNvPr id="138" name="債務償還比率該当値テキスト">
          <a:extLst>
            <a:ext uri="{FF2B5EF4-FFF2-40B4-BE49-F238E27FC236}">
              <a16:creationId xmlns:a16="http://schemas.microsoft.com/office/drawing/2014/main" id="{00000000-0008-0000-0D00-00008A000000}"/>
            </a:ext>
          </a:extLst>
        </xdr:cNvPr>
        <xdr:cNvSpPr txBox="1"/>
      </xdr:nvSpPr>
      <xdr:spPr>
        <a:xfrm>
          <a:off x="14846300" y="6268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60699</xdr:rowOff>
    </xdr:from>
    <xdr:to>
      <xdr:col>72</xdr:col>
      <xdr:colOff>123825</xdr:colOff>
      <xdr:row>32</xdr:row>
      <xdr:rowOff>162299</xdr:rowOff>
    </xdr:to>
    <xdr:sp macro="" textlink="">
      <xdr:nvSpPr>
        <xdr:cNvPr id="139" name="楕円 138">
          <a:extLst>
            <a:ext uri="{FF2B5EF4-FFF2-40B4-BE49-F238E27FC236}">
              <a16:creationId xmlns:a16="http://schemas.microsoft.com/office/drawing/2014/main" id="{00000000-0008-0000-0D00-00008B000000}"/>
            </a:ext>
          </a:extLst>
        </xdr:cNvPr>
        <xdr:cNvSpPr/>
      </xdr:nvSpPr>
      <xdr:spPr>
        <a:xfrm>
          <a:off x="14033500" y="631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82472</xdr:rowOff>
    </xdr:from>
    <xdr:to>
      <xdr:col>76</xdr:col>
      <xdr:colOff>22225</xdr:colOff>
      <xdr:row>32</xdr:row>
      <xdr:rowOff>111499</xdr:rowOff>
    </xdr:to>
    <xdr:cxnSp macro="">
      <xdr:nvCxnSpPr>
        <xdr:cNvPr id="140" name="直線コネクタ 139">
          <a:extLst>
            <a:ext uri="{FF2B5EF4-FFF2-40B4-BE49-F238E27FC236}">
              <a16:creationId xmlns:a16="http://schemas.microsoft.com/office/drawing/2014/main" id="{00000000-0008-0000-0D00-00008C000000}"/>
            </a:ext>
          </a:extLst>
        </xdr:cNvPr>
        <xdr:cNvCxnSpPr/>
      </xdr:nvCxnSpPr>
      <xdr:spPr>
        <a:xfrm flipV="1">
          <a:off x="14084300" y="6340397"/>
          <a:ext cx="711200" cy="2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47296</xdr:rowOff>
    </xdr:from>
    <xdr:ext cx="469744" cy="259045"/>
    <xdr:sp macro="" textlink="">
      <xdr:nvSpPr>
        <xdr:cNvPr id="141" name="n_1aveValue債務償還比率">
          <a:extLst>
            <a:ext uri="{FF2B5EF4-FFF2-40B4-BE49-F238E27FC236}">
              <a16:creationId xmlns:a16="http://schemas.microsoft.com/office/drawing/2014/main" id="{00000000-0008-0000-0D00-00008D000000}"/>
            </a:ext>
          </a:extLst>
        </xdr:cNvPr>
        <xdr:cNvSpPr txBox="1"/>
      </xdr:nvSpPr>
      <xdr:spPr>
        <a:xfrm>
          <a:off x="13836727" y="5790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153426</xdr:rowOff>
    </xdr:from>
    <xdr:ext cx="469744" cy="259045"/>
    <xdr:sp macro="" textlink="">
      <xdr:nvSpPr>
        <xdr:cNvPr id="142" name="n_1mainValue債務償還比率">
          <a:extLst>
            <a:ext uri="{FF2B5EF4-FFF2-40B4-BE49-F238E27FC236}">
              <a16:creationId xmlns:a16="http://schemas.microsoft.com/office/drawing/2014/main" id="{00000000-0008-0000-0D00-00008E000000}"/>
            </a:ext>
          </a:extLst>
        </xdr:cNvPr>
        <xdr:cNvSpPr txBox="1"/>
      </xdr:nvSpPr>
      <xdr:spPr>
        <a:xfrm>
          <a:off x="13836727" y="6411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a:extLst>
            <a:ext uri="{FF2B5EF4-FFF2-40B4-BE49-F238E27FC236}">
              <a16:creationId xmlns:a16="http://schemas.microsoft.com/office/drawing/2014/main" id="{00000000-0008-0000-0D00-00009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xdr:rowOff>
    </xdr:from>
    <xdr:to>
      <xdr:col>24</xdr:col>
      <xdr:colOff>62865</xdr:colOff>
      <xdr:row>41</xdr:row>
      <xdr:rowOff>133350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31205"/>
          <a:ext cx="0" cy="1331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120032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0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xdr:rowOff>
    </xdr:from>
    <xdr:to>
      <xdr:col>24</xdr:col>
      <xdr:colOff>152400</xdr:colOff>
      <xdr:row>34</xdr:row>
      <xdr:rowOff>1905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3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15892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164465</xdr:rowOff>
    </xdr:from>
    <xdr:to>
      <xdr:col>24</xdr:col>
      <xdr:colOff>114300</xdr:colOff>
      <xdr:row>38</xdr:row>
      <xdr:rowOff>94615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29210</xdr:rowOff>
    </xdr:from>
    <xdr:to>
      <xdr:col>20</xdr:col>
      <xdr:colOff>38100</xdr:colOff>
      <xdr:row>38</xdr:row>
      <xdr:rowOff>130810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97790</xdr:rowOff>
    </xdr:from>
    <xdr:to>
      <xdr:col>10</xdr:col>
      <xdr:colOff>165100</xdr:colOff>
      <xdr:row>38</xdr:row>
      <xdr:rowOff>27940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135890</xdr:rowOff>
    </xdr:from>
    <xdr:to>
      <xdr:col>24</xdr:col>
      <xdr:colOff>114300</xdr:colOff>
      <xdr:row>39</xdr:row>
      <xdr:rowOff>66040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114317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635</xdr:rowOff>
    </xdr:from>
    <xdr:to>
      <xdr:col>20</xdr:col>
      <xdr:colOff>38100</xdr:colOff>
      <xdr:row>39</xdr:row>
      <xdr:rowOff>102235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15240</xdr:rowOff>
    </xdr:from>
    <xdr:to>
      <xdr:col>24</xdr:col>
      <xdr:colOff>63500</xdr:colOff>
      <xdr:row>39</xdr:row>
      <xdr:rowOff>51435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7017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53975</xdr:rowOff>
    </xdr:from>
    <xdr:to>
      <xdr:col>15</xdr:col>
      <xdr:colOff>101600</xdr:colOff>
      <xdr:row>39</xdr:row>
      <xdr:rowOff>155575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51435</xdr:rowOff>
    </xdr:from>
    <xdr:to>
      <xdr:col>19</xdr:col>
      <xdr:colOff>177800</xdr:colOff>
      <xdr:row>39</xdr:row>
      <xdr:rowOff>104775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7379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147337</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12082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35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44467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93362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146702</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道路】&#10;一人当たり延長グラフ枠">
          <a:extLst>
            <a:ext uri="{FF2B5EF4-FFF2-40B4-BE49-F238E27FC236}">
              <a16:creationId xmlns:a16="http://schemas.microsoft.com/office/drawing/2014/main" id="{00000000-0008-0000-0E00-000068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7715</xdr:rowOff>
    </xdr:from>
    <xdr:to>
      <xdr:col>54</xdr:col>
      <xdr:colOff>189865</xdr:colOff>
      <xdr:row>42</xdr:row>
      <xdr:rowOff>35528</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flipV="1">
          <a:off x="10476865" y="5837015"/>
          <a:ext cx="0"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39355</xdr:rowOff>
    </xdr:from>
    <xdr:ext cx="469744" cy="259045"/>
    <xdr:sp macro="" textlink="">
      <xdr:nvSpPr>
        <xdr:cNvPr id="106" name="【道路】&#10;一人当たり延長最小値テキスト">
          <a:extLst>
            <a:ext uri="{FF2B5EF4-FFF2-40B4-BE49-F238E27FC236}">
              <a16:creationId xmlns:a16="http://schemas.microsoft.com/office/drawing/2014/main" id="{00000000-0008-0000-0E00-00006A000000}"/>
            </a:ext>
          </a:extLst>
        </xdr:cNvPr>
        <xdr:cNvSpPr txBox="1"/>
      </xdr:nvSpPr>
      <xdr:spPr>
        <a:xfrm>
          <a:off x="10515600" y="7240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35528</xdr:rowOff>
    </xdr:from>
    <xdr:to>
      <xdr:col>55</xdr:col>
      <xdr:colOff>88900</xdr:colOff>
      <xdr:row>42</xdr:row>
      <xdr:rowOff>35528</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7236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125842</xdr:rowOff>
    </xdr:from>
    <xdr:ext cx="534377" cy="259045"/>
    <xdr:sp macro="" textlink="">
      <xdr:nvSpPr>
        <xdr:cNvPr id="108" name="【道路】&#10;一人当たり延長最大値テキスト">
          <a:extLst>
            <a:ext uri="{FF2B5EF4-FFF2-40B4-BE49-F238E27FC236}">
              <a16:creationId xmlns:a16="http://schemas.microsoft.com/office/drawing/2014/main" id="{00000000-0008-0000-0E00-00006C000000}"/>
            </a:ext>
          </a:extLst>
        </xdr:cNvPr>
        <xdr:cNvSpPr txBox="1"/>
      </xdr:nvSpPr>
      <xdr:spPr>
        <a:xfrm>
          <a:off x="10515600" y="561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7715</xdr:rowOff>
    </xdr:from>
    <xdr:to>
      <xdr:col>55</xdr:col>
      <xdr:colOff>88900</xdr:colOff>
      <xdr:row>34</xdr:row>
      <xdr:rowOff>7715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0388600" y="5837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111059</xdr:rowOff>
    </xdr:from>
    <xdr:ext cx="534377" cy="259045"/>
    <xdr:sp macro="" textlink="">
      <xdr:nvSpPr>
        <xdr:cNvPr id="110" name="【道路】&#10;一人当たり延長平均値テキスト">
          <a:extLst>
            <a:ext uri="{FF2B5EF4-FFF2-40B4-BE49-F238E27FC236}">
              <a16:creationId xmlns:a16="http://schemas.microsoft.com/office/drawing/2014/main" id="{00000000-0008-0000-0E00-00006E000000}"/>
            </a:ext>
          </a:extLst>
        </xdr:cNvPr>
        <xdr:cNvSpPr txBox="1"/>
      </xdr:nvSpPr>
      <xdr:spPr>
        <a:xfrm>
          <a:off x="10515600" y="662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132632</xdr:rowOff>
    </xdr:from>
    <xdr:to>
      <xdr:col>55</xdr:col>
      <xdr:colOff>50800</xdr:colOff>
      <xdr:row>39</xdr:row>
      <xdr:rowOff>62782</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10426700" y="66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132747</xdr:rowOff>
    </xdr:from>
    <xdr:to>
      <xdr:col>50</xdr:col>
      <xdr:colOff>165100</xdr:colOff>
      <xdr:row>39</xdr:row>
      <xdr:rowOff>62897</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9588500" y="664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89427</xdr:rowOff>
    </xdr:from>
    <xdr:to>
      <xdr:col>46</xdr:col>
      <xdr:colOff>38100</xdr:colOff>
      <xdr:row>39</xdr:row>
      <xdr:rowOff>19577</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8699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125488</xdr:rowOff>
    </xdr:from>
    <xdr:to>
      <xdr:col>41</xdr:col>
      <xdr:colOff>101600</xdr:colOff>
      <xdr:row>39</xdr:row>
      <xdr:rowOff>55638</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7810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156026</xdr:rowOff>
    </xdr:from>
    <xdr:to>
      <xdr:col>55</xdr:col>
      <xdr:colOff>50800</xdr:colOff>
      <xdr:row>38</xdr:row>
      <xdr:rowOff>86176</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10426700" y="64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7453</xdr:rowOff>
    </xdr:from>
    <xdr:ext cx="534377" cy="259045"/>
    <xdr:sp macro="" textlink="">
      <xdr:nvSpPr>
        <xdr:cNvPr id="121" name="【道路】&#10;一人当たり延長該当値テキスト">
          <a:extLst>
            <a:ext uri="{FF2B5EF4-FFF2-40B4-BE49-F238E27FC236}">
              <a16:creationId xmlns:a16="http://schemas.microsoft.com/office/drawing/2014/main" id="{00000000-0008-0000-0E00-000079000000}"/>
            </a:ext>
          </a:extLst>
        </xdr:cNvPr>
        <xdr:cNvSpPr txBox="1"/>
      </xdr:nvSpPr>
      <xdr:spPr>
        <a:xfrm>
          <a:off x="10515600" y="635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169228</xdr:rowOff>
    </xdr:from>
    <xdr:to>
      <xdr:col>50</xdr:col>
      <xdr:colOff>165100</xdr:colOff>
      <xdr:row>38</xdr:row>
      <xdr:rowOff>99378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9588500" y="651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35376</xdr:rowOff>
    </xdr:from>
    <xdr:to>
      <xdr:col>55</xdr:col>
      <xdr:colOff>0</xdr:colOff>
      <xdr:row>38</xdr:row>
      <xdr:rowOff>48578</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9639300" y="6550476"/>
          <a:ext cx="838200" cy="1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166198</xdr:rowOff>
    </xdr:from>
    <xdr:to>
      <xdr:col>46</xdr:col>
      <xdr:colOff>38100</xdr:colOff>
      <xdr:row>38</xdr:row>
      <xdr:rowOff>96348</xdr:rowOff>
    </xdr:to>
    <xdr:sp macro="" textlink="">
      <xdr:nvSpPr>
        <xdr:cNvPr id="124" name="楕円 123">
          <a:extLst>
            <a:ext uri="{FF2B5EF4-FFF2-40B4-BE49-F238E27FC236}">
              <a16:creationId xmlns:a16="http://schemas.microsoft.com/office/drawing/2014/main" id="{00000000-0008-0000-0E00-00007C000000}"/>
            </a:ext>
          </a:extLst>
        </xdr:cNvPr>
        <xdr:cNvSpPr/>
      </xdr:nvSpPr>
      <xdr:spPr>
        <a:xfrm>
          <a:off x="8699500" y="65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45548</xdr:rowOff>
    </xdr:from>
    <xdr:to>
      <xdr:col>50</xdr:col>
      <xdr:colOff>114300</xdr:colOff>
      <xdr:row>38</xdr:row>
      <xdr:rowOff>48578</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8750300" y="6560648"/>
          <a:ext cx="889000" cy="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54024</xdr:rowOff>
    </xdr:from>
    <xdr:ext cx="534377" cy="259045"/>
    <xdr:sp macro="" textlink="">
      <xdr:nvSpPr>
        <xdr:cNvPr id="126" name="n_1aveValue【道路】&#10;一人当たり延長">
          <a:extLst>
            <a:ext uri="{FF2B5EF4-FFF2-40B4-BE49-F238E27FC236}">
              <a16:creationId xmlns:a16="http://schemas.microsoft.com/office/drawing/2014/main" id="{00000000-0008-0000-0E00-00007E000000}"/>
            </a:ext>
          </a:extLst>
        </xdr:cNvPr>
        <xdr:cNvSpPr txBox="1"/>
      </xdr:nvSpPr>
      <xdr:spPr>
        <a:xfrm>
          <a:off x="9359411" y="67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10704</xdr:rowOff>
    </xdr:from>
    <xdr:ext cx="534377" cy="259045"/>
    <xdr:sp macro="" textlink="">
      <xdr:nvSpPr>
        <xdr:cNvPr id="127" name="n_2aveValue【道路】&#10;一人当たり延長">
          <a:extLst>
            <a:ext uri="{FF2B5EF4-FFF2-40B4-BE49-F238E27FC236}">
              <a16:creationId xmlns:a16="http://schemas.microsoft.com/office/drawing/2014/main" id="{00000000-0008-0000-0E00-00007F000000}"/>
            </a:ext>
          </a:extLst>
        </xdr:cNvPr>
        <xdr:cNvSpPr txBox="1"/>
      </xdr:nvSpPr>
      <xdr:spPr>
        <a:xfrm>
          <a:off x="84831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72166</xdr:rowOff>
    </xdr:from>
    <xdr:ext cx="534377" cy="259045"/>
    <xdr:sp macro="" textlink="">
      <xdr:nvSpPr>
        <xdr:cNvPr id="128" name="n_3aveValue【道路】&#10;一人当たり延長">
          <a:extLst>
            <a:ext uri="{FF2B5EF4-FFF2-40B4-BE49-F238E27FC236}">
              <a16:creationId xmlns:a16="http://schemas.microsoft.com/office/drawing/2014/main" id="{00000000-0008-0000-0E00-000080000000}"/>
            </a:ext>
          </a:extLst>
        </xdr:cNvPr>
        <xdr:cNvSpPr txBox="1"/>
      </xdr:nvSpPr>
      <xdr:spPr>
        <a:xfrm>
          <a:off x="7594111" y="6415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115905</xdr:rowOff>
    </xdr:from>
    <xdr:ext cx="534377" cy="259045"/>
    <xdr:sp macro="" textlink="">
      <xdr:nvSpPr>
        <xdr:cNvPr id="129" name="n_1mainValue【道路】&#10;一人当たり延長">
          <a:extLst>
            <a:ext uri="{FF2B5EF4-FFF2-40B4-BE49-F238E27FC236}">
              <a16:creationId xmlns:a16="http://schemas.microsoft.com/office/drawing/2014/main" id="{00000000-0008-0000-0E00-000081000000}"/>
            </a:ext>
          </a:extLst>
        </xdr:cNvPr>
        <xdr:cNvSpPr txBox="1"/>
      </xdr:nvSpPr>
      <xdr:spPr>
        <a:xfrm>
          <a:off x="9359411" y="628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112875</xdr:rowOff>
    </xdr:from>
    <xdr:ext cx="534377" cy="259045"/>
    <xdr:sp macro="" textlink="">
      <xdr:nvSpPr>
        <xdr:cNvPr id="130" name="n_2mainValue【道路】&#10;一人当たり延長">
          <a:extLst>
            <a:ext uri="{FF2B5EF4-FFF2-40B4-BE49-F238E27FC236}">
              <a16:creationId xmlns:a16="http://schemas.microsoft.com/office/drawing/2014/main" id="{00000000-0008-0000-0E00-000082000000}"/>
            </a:ext>
          </a:extLst>
        </xdr:cNvPr>
        <xdr:cNvSpPr txBox="1"/>
      </xdr:nvSpPr>
      <xdr:spPr>
        <a:xfrm>
          <a:off x="8483111" y="628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2" name="テキスト ボックス 141">
          <a:extLst>
            <a:ext uri="{FF2B5EF4-FFF2-40B4-BE49-F238E27FC236}">
              <a16:creationId xmlns:a16="http://schemas.microsoft.com/office/drawing/2014/main" id="{00000000-0008-0000-0E00-00008E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26126</xdr:rowOff>
    </xdr:from>
    <xdr:to>
      <xdr:col>24</xdr:col>
      <xdr:colOff>62865</xdr:colOff>
      <xdr:row>64</xdr:row>
      <xdr:rowOff>8165</xdr:rowOff>
    </xdr:to>
    <xdr:cxnSp macro="">
      <xdr:nvCxnSpPr>
        <xdr:cNvPr id="156" name="直線コネクタ 155">
          <a:extLst>
            <a:ext uri="{FF2B5EF4-FFF2-40B4-BE49-F238E27FC236}">
              <a16:creationId xmlns:a16="http://schemas.microsoft.com/office/drawing/2014/main" id="{00000000-0008-0000-0E00-00009C000000}"/>
            </a:ext>
          </a:extLst>
        </xdr:cNvPr>
        <xdr:cNvCxnSpPr/>
      </xdr:nvCxnSpPr>
      <xdr:spPr>
        <a:xfrm flipV="1">
          <a:off x="4634865" y="9627326"/>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11992</xdr:rowOff>
    </xdr:from>
    <xdr:ext cx="340478" cy="259045"/>
    <xdr:sp macro="" textlink="">
      <xdr:nvSpPr>
        <xdr:cNvPr id="157" name="【橋りょう・トンネル】&#10;有形固定資産減価償却率最小値テキスト">
          <a:extLst>
            <a:ext uri="{FF2B5EF4-FFF2-40B4-BE49-F238E27FC236}">
              <a16:creationId xmlns:a16="http://schemas.microsoft.com/office/drawing/2014/main" id="{00000000-0008-0000-0E00-00009D000000}"/>
            </a:ext>
          </a:extLst>
        </xdr:cNvPr>
        <xdr:cNvSpPr txBox="1"/>
      </xdr:nvSpPr>
      <xdr:spPr>
        <a:xfrm>
          <a:off x="4673600" y="109847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8165</xdr:rowOff>
    </xdr:from>
    <xdr:to>
      <xdr:col>24</xdr:col>
      <xdr:colOff>152400</xdr:colOff>
      <xdr:row>64</xdr:row>
      <xdr:rowOff>8165</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4546600" y="10980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144253</xdr:rowOff>
    </xdr:from>
    <xdr:ext cx="405111" cy="259045"/>
    <xdr:sp macro="" textlink="">
      <xdr:nvSpPr>
        <xdr:cNvPr id="159" name="【橋りょう・トンネル】&#10;有形固定資産減価償却率最大値テキスト">
          <a:extLst>
            <a:ext uri="{FF2B5EF4-FFF2-40B4-BE49-F238E27FC236}">
              <a16:creationId xmlns:a16="http://schemas.microsoft.com/office/drawing/2014/main" id="{00000000-0008-0000-0E00-00009F000000}"/>
            </a:ext>
          </a:extLst>
        </xdr:cNvPr>
        <xdr:cNvSpPr txBox="1"/>
      </xdr:nvSpPr>
      <xdr:spPr>
        <a:xfrm>
          <a:off x="4673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26126</xdr:rowOff>
    </xdr:from>
    <xdr:to>
      <xdr:col>24</xdr:col>
      <xdr:colOff>152400</xdr:colOff>
      <xdr:row>56</xdr:row>
      <xdr:rowOff>26126</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4546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145160</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00000000-0008-0000-0E00-0000A1000000}"/>
            </a:ext>
          </a:extLst>
        </xdr:cNvPr>
        <xdr:cNvSpPr txBox="1"/>
      </xdr:nvSpPr>
      <xdr:spPr>
        <a:xfrm>
          <a:off x="4673600" y="99178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122283</xdr:rowOff>
    </xdr:from>
    <xdr:to>
      <xdr:col>24</xdr:col>
      <xdr:colOff>114300</xdr:colOff>
      <xdr:row>59</xdr:row>
      <xdr:rowOff>52433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45847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133713</xdr:rowOff>
    </xdr:from>
    <xdr:to>
      <xdr:col>20</xdr:col>
      <xdr:colOff>38100</xdr:colOff>
      <xdr:row>59</xdr:row>
      <xdr:rowOff>63863</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3746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133713</xdr:rowOff>
    </xdr:from>
    <xdr:to>
      <xdr:col>15</xdr:col>
      <xdr:colOff>101600</xdr:colOff>
      <xdr:row>59</xdr:row>
      <xdr:rowOff>63863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2857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133713</xdr:rowOff>
    </xdr:from>
    <xdr:to>
      <xdr:col>10</xdr:col>
      <xdr:colOff>165100</xdr:colOff>
      <xdr:row>59</xdr:row>
      <xdr:rowOff>63863</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1968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132080</xdr:rowOff>
    </xdr:from>
    <xdr:to>
      <xdr:col>24</xdr:col>
      <xdr:colOff>114300</xdr:colOff>
      <xdr:row>62</xdr:row>
      <xdr:rowOff>62230</xdr:rowOff>
    </xdr:to>
    <xdr:sp macro="" textlink="">
      <xdr:nvSpPr>
        <xdr:cNvPr id="171" name="楕円 170">
          <a:extLst>
            <a:ext uri="{FF2B5EF4-FFF2-40B4-BE49-F238E27FC236}">
              <a16:creationId xmlns:a16="http://schemas.microsoft.com/office/drawing/2014/main" id="{00000000-0008-0000-0E00-0000AB000000}"/>
            </a:ext>
          </a:extLst>
        </xdr:cNvPr>
        <xdr:cNvSpPr/>
      </xdr:nvSpPr>
      <xdr:spPr>
        <a:xfrm>
          <a:off x="45847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110507</xdr:rowOff>
    </xdr:from>
    <xdr:ext cx="405111" cy="259045"/>
    <xdr:sp macro="" textlink="">
      <xdr:nvSpPr>
        <xdr:cNvPr id="172" name="【橋りょう・トンネル】&#10;有形固定資産減価償却率該当値テキスト">
          <a:extLst>
            <a:ext uri="{FF2B5EF4-FFF2-40B4-BE49-F238E27FC236}">
              <a16:creationId xmlns:a16="http://schemas.microsoft.com/office/drawing/2014/main" id="{00000000-0008-0000-0E00-0000AC000000}"/>
            </a:ext>
          </a:extLst>
        </xdr:cNvPr>
        <xdr:cNvSpPr txBox="1"/>
      </xdr:nvSpPr>
      <xdr:spPr>
        <a:xfrm>
          <a:off x="4673600"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156573</xdr:rowOff>
    </xdr:from>
    <xdr:to>
      <xdr:col>20</xdr:col>
      <xdr:colOff>38100</xdr:colOff>
      <xdr:row>62</xdr:row>
      <xdr:rowOff>86723</xdr:rowOff>
    </xdr:to>
    <xdr:sp macro="" textlink="">
      <xdr:nvSpPr>
        <xdr:cNvPr id="173" name="楕円 172">
          <a:extLst>
            <a:ext uri="{FF2B5EF4-FFF2-40B4-BE49-F238E27FC236}">
              <a16:creationId xmlns:a16="http://schemas.microsoft.com/office/drawing/2014/main" id="{00000000-0008-0000-0E00-0000AD000000}"/>
            </a:ext>
          </a:extLst>
        </xdr:cNvPr>
        <xdr:cNvSpPr/>
      </xdr:nvSpPr>
      <xdr:spPr>
        <a:xfrm>
          <a:off x="3746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xdr:rowOff>
    </xdr:from>
    <xdr:to>
      <xdr:col>24</xdr:col>
      <xdr:colOff>63500</xdr:colOff>
      <xdr:row>62</xdr:row>
      <xdr:rowOff>35923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3797300" y="1064133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9616</xdr:rowOff>
    </xdr:from>
    <xdr:to>
      <xdr:col>15</xdr:col>
      <xdr:colOff>101600</xdr:colOff>
      <xdr:row>62</xdr:row>
      <xdr:rowOff>111216</xdr:rowOff>
    </xdr:to>
    <xdr:sp macro="" textlink="">
      <xdr:nvSpPr>
        <xdr:cNvPr id="175" name="楕円 174">
          <a:extLst>
            <a:ext uri="{FF2B5EF4-FFF2-40B4-BE49-F238E27FC236}">
              <a16:creationId xmlns:a16="http://schemas.microsoft.com/office/drawing/2014/main" id="{00000000-0008-0000-0E00-0000AF000000}"/>
            </a:ext>
          </a:extLst>
        </xdr:cNvPr>
        <xdr:cNvSpPr/>
      </xdr:nvSpPr>
      <xdr:spPr>
        <a:xfrm>
          <a:off x="2857500" y="1063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35923</xdr:rowOff>
    </xdr:from>
    <xdr:to>
      <xdr:col>19</xdr:col>
      <xdr:colOff>177800</xdr:colOff>
      <xdr:row>62</xdr:row>
      <xdr:rowOff>60416</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flipV="1">
          <a:off x="2908300" y="106658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80390</xdr:rowOff>
    </xdr:from>
    <xdr:ext cx="405111" cy="259045"/>
    <xdr:sp macro="" textlink="">
      <xdr:nvSpPr>
        <xdr:cNvPr id="177" name="n_1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35820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80390</xdr:rowOff>
    </xdr:from>
    <xdr:ext cx="405111" cy="259045"/>
    <xdr:sp macro="" textlink="">
      <xdr:nvSpPr>
        <xdr:cNvPr id="178" name="n_2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2705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80390</xdr:rowOff>
    </xdr:from>
    <xdr:ext cx="405111" cy="259045"/>
    <xdr:sp macro="" textlink="">
      <xdr:nvSpPr>
        <xdr:cNvPr id="179" name="n_3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1816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77850</xdr:rowOff>
    </xdr:from>
    <xdr:ext cx="405111" cy="259045"/>
    <xdr:sp macro="" textlink="">
      <xdr:nvSpPr>
        <xdr:cNvPr id="180" name="n_1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3582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102343</xdr:rowOff>
    </xdr:from>
    <xdr:ext cx="405111" cy="259045"/>
    <xdr:sp macro="" textlink="">
      <xdr:nvSpPr>
        <xdr:cNvPr id="181" name="n_2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2705744"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3" name="テキスト ボックス 192">
          <a:extLst>
            <a:ext uri="{FF2B5EF4-FFF2-40B4-BE49-F238E27FC236}">
              <a16:creationId xmlns:a16="http://schemas.microsoft.com/office/drawing/2014/main" id="{00000000-0008-0000-0E00-0000C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95" name="テキスト ボックス 194">
          <a:extLst>
            <a:ext uri="{FF2B5EF4-FFF2-40B4-BE49-F238E27FC236}">
              <a16:creationId xmlns:a16="http://schemas.microsoft.com/office/drawing/2014/main" id="{00000000-0008-0000-0E00-0000C3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7" name="テキスト ボックス 196">
          <a:extLst>
            <a:ext uri="{FF2B5EF4-FFF2-40B4-BE49-F238E27FC236}">
              <a16:creationId xmlns:a16="http://schemas.microsoft.com/office/drawing/2014/main" id="{00000000-0008-0000-0E00-0000C5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9" name="テキスト ボックス 198">
          <a:extLst>
            <a:ext uri="{FF2B5EF4-FFF2-40B4-BE49-F238E27FC236}">
              <a16:creationId xmlns:a16="http://schemas.microsoft.com/office/drawing/2014/main" id="{00000000-0008-0000-0E00-0000C7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a:extLst>
            <a:ext uri="{FF2B5EF4-FFF2-40B4-BE49-F238E27FC236}">
              <a16:creationId xmlns:a16="http://schemas.microsoft.com/office/drawing/2014/main" id="{00000000-0008-0000-0E00-0000C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a:extLst>
            <a:ext uri="{FF2B5EF4-FFF2-40B4-BE49-F238E27FC236}">
              <a16:creationId xmlns:a16="http://schemas.microsoft.com/office/drawing/2014/main" id="{00000000-0008-0000-0E00-0000C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88888</xdr:rowOff>
    </xdr:from>
    <xdr:to>
      <xdr:col>54</xdr:col>
      <xdr:colOff>189865</xdr:colOff>
      <xdr:row>64</xdr:row>
      <xdr:rowOff>118406</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flipV="1">
          <a:off x="10476865" y="9518638"/>
          <a:ext cx="0" cy="1572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122233</xdr:rowOff>
    </xdr:from>
    <xdr:ext cx="534377" cy="259045"/>
    <xdr:sp macro="" textlink="">
      <xdr:nvSpPr>
        <xdr:cNvPr id="208" name="【橋りょう・トンネル】&#10;一人当たり有形固定資産（償却資産）額最小値テキスト">
          <a:extLst>
            <a:ext uri="{FF2B5EF4-FFF2-40B4-BE49-F238E27FC236}">
              <a16:creationId xmlns:a16="http://schemas.microsoft.com/office/drawing/2014/main" id="{00000000-0008-0000-0E00-0000D0000000}"/>
            </a:ext>
          </a:extLst>
        </xdr:cNvPr>
        <xdr:cNvSpPr txBox="1"/>
      </xdr:nvSpPr>
      <xdr:spPr>
        <a:xfrm>
          <a:off x="10515600" y="1109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118406</xdr:rowOff>
    </xdr:from>
    <xdr:to>
      <xdr:col>55</xdr:col>
      <xdr:colOff>88900</xdr:colOff>
      <xdr:row>64</xdr:row>
      <xdr:rowOff>118406</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10388600" y="11091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35565</xdr:rowOff>
    </xdr:from>
    <xdr:ext cx="690189" cy="259045"/>
    <xdr:sp macro="" textlink="">
      <xdr:nvSpPr>
        <xdr:cNvPr id="210" name="【橋りょう・トンネル】&#10;一人当たり有形固定資産（償却資産）額最大値テキスト">
          <a:extLst>
            <a:ext uri="{FF2B5EF4-FFF2-40B4-BE49-F238E27FC236}">
              <a16:creationId xmlns:a16="http://schemas.microsoft.com/office/drawing/2014/main" id="{00000000-0008-0000-0E00-0000D2000000}"/>
            </a:ext>
          </a:extLst>
        </xdr:cNvPr>
        <xdr:cNvSpPr txBox="1"/>
      </xdr:nvSpPr>
      <xdr:spPr>
        <a:xfrm>
          <a:off x="10515600" y="9293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88888</xdr:rowOff>
    </xdr:from>
    <xdr:to>
      <xdr:col>55</xdr:col>
      <xdr:colOff>88900</xdr:colOff>
      <xdr:row>55</xdr:row>
      <xdr:rowOff>88888</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10388600" y="9518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89433</xdr:rowOff>
    </xdr:from>
    <xdr:ext cx="599010" cy="259045"/>
    <xdr:sp macro="" textlink="">
      <xdr:nvSpPr>
        <xdr:cNvPr id="212" name="【橋りょう・トンネル】&#10;一人当たり有形固定資産（償却資産）額平均値テキスト">
          <a:extLst>
            <a:ext uri="{FF2B5EF4-FFF2-40B4-BE49-F238E27FC236}">
              <a16:creationId xmlns:a16="http://schemas.microsoft.com/office/drawing/2014/main" id="{00000000-0008-0000-0E00-0000D4000000}"/>
            </a:ext>
          </a:extLst>
        </xdr:cNvPr>
        <xdr:cNvSpPr txBox="1"/>
      </xdr:nvSpPr>
      <xdr:spPr>
        <a:xfrm>
          <a:off x="10515600" y="107193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111006</xdr:rowOff>
    </xdr:from>
    <xdr:to>
      <xdr:col>55</xdr:col>
      <xdr:colOff>50800</xdr:colOff>
      <xdr:row>63</xdr:row>
      <xdr:rowOff>41156</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10426700" y="107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122690</xdr:rowOff>
    </xdr:from>
    <xdr:to>
      <xdr:col>50</xdr:col>
      <xdr:colOff>165100</xdr:colOff>
      <xdr:row>63</xdr:row>
      <xdr:rowOff>52840</xdr:rowOff>
    </xdr:to>
    <xdr:sp macro="" textlink="">
      <xdr:nvSpPr>
        <xdr:cNvPr id="214" name="フローチャート: 判断 213">
          <a:extLst>
            <a:ext uri="{FF2B5EF4-FFF2-40B4-BE49-F238E27FC236}">
              <a16:creationId xmlns:a16="http://schemas.microsoft.com/office/drawing/2014/main" id="{00000000-0008-0000-0E00-0000D6000000}"/>
            </a:ext>
          </a:extLst>
        </xdr:cNvPr>
        <xdr:cNvSpPr/>
      </xdr:nvSpPr>
      <xdr:spPr>
        <a:xfrm>
          <a:off x="9588500" y="1075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101497</xdr:rowOff>
    </xdr:from>
    <xdr:to>
      <xdr:col>46</xdr:col>
      <xdr:colOff>38100</xdr:colOff>
      <xdr:row>63</xdr:row>
      <xdr:rowOff>31647</xdr:rowOff>
    </xdr:to>
    <xdr:sp macro="" textlink="">
      <xdr:nvSpPr>
        <xdr:cNvPr id="215" name="フローチャート: 判断 214">
          <a:extLst>
            <a:ext uri="{FF2B5EF4-FFF2-40B4-BE49-F238E27FC236}">
              <a16:creationId xmlns:a16="http://schemas.microsoft.com/office/drawing/2014/main" id="{00000000-0008-0000-0E00-0000D7000000}"/>
            </a:ext>
          </a:extLst>
        </xdr:cNvPr>
        <xdr:cNvSpPr/>
      </xdr:nvSpPr>
      <xdr:spPr>
        <a:xfrm>
          <a:off x="8699500" y="107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126291</xdr:rowOff>
    </xdr:from>
    <xdr:to>
      <xdr:col>41</xdr:col>
      <xdr:colOff>101600</xdr:colOff>
      <xdr:row>63</xdr:row>
      <xdr:rowOff>56441</xdr:rowOff>
    </xdr:to>
    <xdr:sp macro="" textlink="">
      <xdr:nvSpPr>
        <xdr:cNvPr id="216" name="フローチャート: 判断 215">
          <a:extLst>
            <a:ext uri="{FF2B5EF4-FFF2-40B4-BE49-F238E27FC236}">
              <a16:creationId xmlns:a16="http://schemas.microsoft.com/office/drawing/2014/main" id="{00000000-0008-0000-0E00-0000D8000000}"/>
            </a:ext>
          </a:extLst>
        </xdr:cNvPr>
        <xdr:cNvSpPr/>
      </xdr:nvSpPr>
      <xdr:spPr>
        <a:xfrm>
          <a:off x="7810500" y="10756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56579</xdr:rowOff>
    </xdr:from>
    <xdr:to>
      <xdr:col>55</xdr:col>
      <xdr:colOff>50800</xdr:colOff>
      <xdr:row>62</xdr:row>
      <xdr:rowOff>158179</xdr:rowOff>
    </xdr:to>
    <xdr:sp macro="" textlink="">
      <xdr:nvSpPr>
        <xdr:cNvPr id="222" name="楕円 221">
          <a:extLst>
            <a:ext uri="{FF2B5EF4-FFF2-40B4-BE49-F238E27FC236}">
              <a16:creationId xmlns:a16="http://schemas.microsoft.com/office/drawing/2014/main" id="{00000000-0008-0000-0E00-0000DE000000}"/>
            </a:ext>
          </a:extLst>
        </xdr:cNvPr>
        <xdr:cNvSpPr/>
      </xdr:nvSpPr>
      <xdr:spPr>
        <a:xfrm>
          <a:off x="10426700" y="1068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79456</xdr:rowOff>
    </xdr:from>
    <xdr:ext cx="599010" cy="259045"/>
    <xdr:sp macro="" textlink="">
      <xdr:nvSpPr>
        <xdr:cNvPr id="223" name="【橋りょう・トンネル】&#10;一人当たり有形固定資産（償却資産）額該当値テキスト">
          <a:extLst>
            <a:ext uri="{FF2B5EF4-FFF2-40B4-BE49-F238E27FC236}">
              <a16:creationId xmlns:a16="http://schemas.microsoft.com/office/drawing/2014/main" id="{00000000-0008-0000-0E00-0000DF000000}"/>
            </a:ext>
          </a:extLst>
        </xdr:cNvPr>
        <xdr:cNvSpPr txBox="1"/>
      </xdr:nvSpPr>
      <xdr:spPr>
        <a:xfrm>
          <a:off x="10515600" y="10537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65754</xdr:rowOff>
    </xdr:from>
    <xdr:to>
      <xdr:col>50</xdr:col>
      <xdr:colOff>165100</xdr:colOff>
      <xdr:row>62</xdr:row>
      <xdr:rowOff>167354</xdr:rowOff>
    </xdr:to>
    <xdr:sp macro="" textlink="">
      <xdr:nvSpPr>
        <xdr:cNvPr id="224" name="楕円 223">
          <a:extLst>
            <a:ext uri="{FF2B5EF4-FFF2-40B4-BE49-F238E27FC236}">
              <a16:creationId xmlns:a16="http://schemas.microsoft.com/office/drawing/2014/main" id="{00000000-0008-0000-0E00-0000E0000000}"/>
            </a:ext>
          </a:extLst>
        </xdr:cNvPr>
        <xdr:cNvSpPr/>
      </xdr:nvSpPr>
      <xdr:spPr>
        <a:xfrm>
          <a:off x="9588500" y="1069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107379</xdr:rowOff>
    </xdr:from>
    <xdr:to>
      <xdr:col>55</xdr:col>
      <xdr:colOff>0</xdr:colOff>
      <xdr:row>62</xdr:row>
      <xdr:rowOff>116554</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flipV="1">
          <a:off x="9639300" y="10737279"/>
          <a:ext cx="838200" cy="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76317</xdr:rowOff>
    </xdr:from>
    <xdr:to>
      <xdr:col>46</xdr:col>
      <xdr:colOff>38100</xdr:colOff>
      <xdr:row>63</xdr:row>
      <xdr:rowOff>6467</xdr:rowOff>
    </xdr:to>
    <xdr:sp macro="" textlink="">
      <xdr:nvSpPr>
        <xdr:cNvPr id="226" name="楕円 225">
          <a:extLst>
            <a:ext uri="{FF2B5EF4-FFF2-40B4-BE49-F238E27FC236}">
              <a16:creationId xmlns:a16="http://schemas.microsoft.com/office/drawing/2014/main" id="{00000000-0008-0000-0E00-0000E2000000}"/>
            </a:ext>
          </a:extLst>
        </xdr:cNvPr>
        <xdr:cNvSpPr/>
      </xdr:nvSpPr>
      <xdr:spPr>
        <a:xfrm>
          <a:off x="8699500" y="1070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116554</xdr:rowOff>
    </xdr:from>
    <xdr:to>
      <xdr:col>50</xdr:col>
      <xdr:colOff>114300</xdr:colOff>
      <xdr:row>62</xdr:row>
      <xdr:rowOff>127117</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8750300" y="10746454"/>
          <a:ext cx="889000" cy="10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43967</xdr:rowOff>
    </xdr:from>
    <xdr:ext cx="599010" cy="259045"/>
    <xdr:sp macro="" textlink="">
      <xdr:nvSpPr>
        <xdr:cNvPr id="228" name="n_1ave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1084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22774</xdr:rowOff>
    </xdr:from>
    <xdr:ext cx="599010" cy="259045"/>
    <xdr:sp macro="" textlink="">
      <xdr:nvSpPr>
        <xdr:cNvPr id="229" name="n_2ave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1082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72968</xdr:rowOff>
    </xdr:from>
    <xdr:ext cx="599010" cy="259045"/>
    <xdr:sp macro="" textlink="">
      <xdr:nvSpPr>
        <xdr:cNvPr id="230" name="n_3aveValue【橋りょう・トンネル】&#10;一人当たり有形固定資産（償却資産）額">
          <a:extLst>
            <a:ext uri="{FF2B5EF4-FFF2-40B4-BE49-F238E27FC236}">
              <a16:creationId xmlns:a16="http://schemas.microsoft.com/office/drawing/2014/main" id="{00000000-0008-0000-0E00-0000E6000000}"/>
            </a:ext>
          </a:extLst>
        </xdr:cNvPr>
        <xdr:cNvSpPr txBox="1"/>
      </xdr:nvSpPr>
      <xdr:spPr>
        <a:xfrm>
          <a:off x="7561795" y="10531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12431</xdr:rowOff>
    </xdr:from>
    <xdr:ext cx="599010" cy="259045"/>
    <xdr:sp macro="" textlink="">
      <xdr:nvSpPr>
        <xdr:cNvPr id="231" name="n_1mainValue【橋りょう・トンネル】&#10;一人当たり有形固定資産（償却資産）額">
          <a:extLst>
            <a:ext uri="{FF2B5EF4-FFF2-40B4-BE49-F238E27FC236}">
              <a16:creationId xmlns:a16="http://schemas.microsoft.com/office/drawing/2014/main" id="{00000000-0008-0000-0E00-0000E7000000}"/>
            </a:ext>
          </a:extLst>
        </xdr:cNvPr>
        <xdr:cNvSpPr txBox="1"/>
      </xdr:nvSpPr>
      <xdr:spPr>
        <a:xfrm>
          <a:off x="9327095" y="1047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22994</xdr:rowOff>
    </xdr:from>
    <xdr:ext cx="599010" cy="259045"/>
    <xdr:sp macro="" textlink="">
      <xdr:nvSpPr>
        <xdr:cNvPr id="232" name="n_2mainValue【橋りょう・トンネル】&#10;一人当たり有形固定資産（償却資産）額">
          <a:extLst>
            <a:ext uri="{FF2B5EF4-FFF2-40B4-BE49-F238E27FC236}">
              <a16:creationId xmlns:a16="http://schemas.microsoft.com/office/drawing/2014/main" id="{00000000-0008-0000-0E00-0000E8000000}"/>
            </a:ext>
          </a:extLst>
        </xdr:cNvPr>
        <xdr:cNvSpPr txBox="1"/>
      </xdr:nvSpPr>
      <xdr:spPr>
        <a:xfrm>
          <a:off x="8450795" y="10481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a:extLst>
            <a:ext uri="{FF2B5EF4-FFF2-40B4-BE49-F238E27FC236}">
              <a16:creationId xmlns:a16="http://schemas.microsoft.com/office/drawing/2014/main" id="{00000000-0008-0000-0E00-0000E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a:extLst>
            <a:ext uri="{FF2B5EF4-FFF2-40B4-BE49-F238E27FC236}">
              <a16:creationId xmlns:a16="http://schemas.microsoft.com/office/drawing/2014/main" id="{00000000-0008-0000-0E00-0000F2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4" name="直線コネクタ 243">
          <a:extLst>
            <a:ext uri="{FF2B5EF4-FFF2-40B4-BE49-F238E27FC236}">
              <a16:creationId xmlns:a16="http://schemas.microsoft.com/office/drawing/2014/main" id="{00000000-0008-0000-0E00-0000F4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1" name="テキスト ボックス 250">
          <a:extLst>
            <a:ext uri="{FF2B5EF4-FFF2-40B4-BE49-F238E27FC236}">
              <a16:creationId xmlns:a16="http://schemas.microsoft.com/office/drawing/2014/main" id="{00000000-0008-0000-0E00-0000FB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3" name="テキスト ボックス 252">
          <a:extLst>
            <a:ext uri="{FF2B5EF4-FFF2-40B4-BE49-F238E27FC236}">
              <a16:creationId xmlns:a16="http://schemas.microsoft.com/office/drawing/2014/main" id="{00000000-0008-0000-0E00-0000FD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5" name="テキスト ボックス 254">
          <a:extLst>
            <a:ext uri="{FF2B5EF4-FFF2-40B4-BE49-F238E27FC236}">
              <a16:creationId xmlns:a16="http://schemas.microsoft.com/office/drawing/2014/main" id="{00000000-0008-0000-0E00-0000F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6" name="【公営住宅】&#10;有形固定資産減価償却率グラフ枠">
          <a:extLst>
            <a:ext uri="{FF2B5EF4-FFF2-40B4-BE49-F238E27FC236}">
              <a16:creationId xmlns:a16="http://schemas.microsoft.com/office/drawing/2014/main" id="{00000000-0008-0000-0E00-00000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22861</xdr:rowOff>
    </xdr:from>
    <xdr:to>
      <xdr:col>24</xdr:col>
      <xdr:colOff>62865</xdr:colOff>
      <xdr:row>86</xdr:row>
      <xdr:rowOff>146686</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4634865" y="13395961"/>
          <a:ext cx="0" cy="149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150513</xdr:rowOff>
    </xdr:from>
    <xdr:ext cx="405111" cy="259045"/>
    <xdr:sp macro="" textlink="">
      <xdr:nvSpPr>
        <xdr:cNvPr id="258" name="【公営住宅】&#10;有形固定資産減価償却率最小値テキスト">
          <a:extLst>
            <a:ext uri="{FF2B5EF4-FFF2-40B4-BE49-F238E27FC236}">
              <a16:creationId xmlns:a16="http://schemas.microsoft.com/office/drawing/2014/main" id="{00000000-0008-0000-0E00-000002010000}"/>
            </a:ext>
          </a:extLst>
        </xdr:cNvPr>
        <xdr:cNvSpPr txBox="1"/>
      </xdr:nvSpPr>
      <xdr:spPr>
        <a:xfrm>
          <a:off x="4673600"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146686</xdr:rowOff>
    </xdr:from>
    <xdr:to>
      <xdr:col>24</xdr:col>
      <xdr:colOff>152400</xdr:colOff>
      <xdr:row>86</xdr:row>
      <xdr:rowOff>146686</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4546600" y="1489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140988</xdr:rowOff>
    </xdr:from>
    <xdr:ext cx="405111" cy="259045"/>
    <xdr:sp macro="" textlink="">
      <xdr:nvSpPr>
        <xdr:cNvPr id="260" name="【公営住宅】&#10;有形固定資産減価償却率最大値テキスト">
          <a:extLst>
            <a:ext uri="{FF2B5EF4-FFF2-40B4-BE49-F238E27FC236}">
              <a16:creationId xmlns:a16="http://schemas.microsoft.com/office/drawing/2014/main" id="{00000000-0008-0000-0E00-000004010000}"/>
            </a:ext>
          </a:extLst>
        </xdr:cNvPr>
        <xdr:cNvSpPr txBox="1"/>
      </xdr:nvSpPr>
      <xdr:spPr>
        <a:xfrm>
          <a:off x="4673600" y="1317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22861</xdr:rowOff>
    </xdr:from>
    <xdr:to>
      <xdr:col>24</xdr:col>
      <xdr:colOff>152400</xdr:colOff>
      <xdr:row>78</xdr:row>
      <xdr:rowOff>22861</xdr:rowOff>
    </xdr:to>
    <xdr:cxnSp macro="">
      <xdr:nvCxnSpPr>
        <xdr:cNvPr id="261" name="直線コネクタ 260">
          <a:extLst>
            <a:ext uri="{FF2B5EF4-FFF2-40B4-BE49-F238E27FC236}">
              <a16:creationId xmlns:a16="http://schemas.microsoft.com/office/drawing/2014/main" id="{00000000-0008-0000-0E00-000005010000}"/>
            </a:ext>
          </a:extLst>
        </xdr:cNvPr>
        <xdr:cNvCxnSpPr/>
      </xdr:nvCxnSpPr>
      <xdr:spPr>
        <a:xfrm>
          <a:off x="4546600" y="1339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160672</xdr:rowOff>
    </xdr:from>
    <xdr:ext cx="405111" cy="259045"/>
    <xdr:sp macro="" textlink="">
      <xdr:nvSpPr>
        <xdr:cNvPr id="262" name="【公営住宅】&#10;有形固定資産減価償却率平均値テキスト">
          <a:extLst>
            <a:ext uri="{FF2B5EF4-FFF2-40B4-BE49-F238E27FC236}">
              <a16:creationId xmlns:a16="http://schemas.microsoft.com/office/drawing/2014/main" id="{00000000-0008-0000-0E00-000006010000}"/>
            </a:ext>
          </a:extLst>
        </xdr:cNvPr>
        <xdr:cNvSpPr txBox="1"/>
      </xdr:nvSpPr>
      <xdr:spPr>
        <a:xfrm>
          <a:off x="4673600" y="13705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137795</xdr:rowOff>
    </xdr:from>
    <xdr:to>
      <xdr:col>24</xdr:col>
      <xdr:colOff>114300</xdr:colOff>
      <xdr:row>81</xdr:row>
      <xdr:rowOff>67945</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45847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170180</xdr:rowOff>
    </xdr:from>
    <xdr:to>
      <xdr:col>20</xdr:col>
      <xdr:colOff>38100</xdr:colOff>
      <xdr:row>81</xdr:row>
      <xdr:rowOff>100330</xdr:rowOff>
    </xdr:to>
    <xdr:sp macro="" textlink="">
      <xdr:nvSpPr>
        <xdr:cNvPr id="264" name="フローチャート: 判断 263">
          <a:extLst>
            <a:ext uri="{FF2B5EF4-FFF2-40B4-BE49-F238E27FC236}">
              <a16:creationId xmlns:a16="http://schemas.microsoft.com/office/drawing/2014/main" id="{00000000-0008-0000-0E00-000008010000}"/>
            </a:ext>
          </a:extLst>
        </xdr:cNvPr>
        <xdr:cNvSpPr/>
      </xdr:nvSpPr>
      <xdr:spPr>
        <a:xfrm>
          <a:off x="3746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29211</xdr:rowOff>
    </xdr:from>
    <xdr:to>
      <xdr:col>15</xdr:col>
      <xdr:colOff>101600</xdr:colOff>
      <xdr:row>81</xdr:row>
      <xdr:rowOff>130811</xdr:rowOff>
    </xdr:to>
    <xdr:sp macro="" textlink="">
      <xdr:nvSpPr>
        <xdr:cNvPr id="265" name="フローチャート: 判断 264">
          <a:extLst>
            <a:ext uri="{FF2B5EF4-FFF2-40B4-BE49-F238E27FC236}">
              <a16:creationId xmlns:a16="http://schemas.microsoft.com/office/drawing/2014/main" id="{00000000-0008-0000-0E00-000009010000}"/>
            </a:ext>
          </a:extLst>
        </xdr:cNvPr>
        <xdr:cNvSpPr/>
      </xdr:nvSpPr>
      <xdr:spPr>
        <a:xfrm>
          <a:off x="2857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120650</xdr:rowOff>
    </xdr:from>
    <xdr:to>
      <xdr:col>10</xdr:col>
      <xdr:colOff>165100</xdr:colOff>
      <xdr:row>82</xdr:row>
      <xdr:rowOff>50800</xdr:rowOff>
    </xdr:to>
    <xdr:sp macro="" textlink="">
      <xdr:nvSpPr>
        <xdr:cNvPr id="266" name="フローチャート: 判断 265">
          <a:extLst>
            <a:ext uri="{FF2B5EF4-FFF2-40B4-BE49-F238E27FC236}">
              <a16:creationId xmlns:a16="http://schemas.microsoft.com/office/drawing/2014/main" id="{00000000-0008-0000-0E00-00000A010000}"/>
            </a:ext>
          </a:extLst>
        </xdr:cNvPr>
        <xdr:cNvSpPr/>
      </xdr:nvSpPr>
      <xdr:spPr>
        <a:xfrm>
          <a:off x="1968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272" name="楕円 271">
          <a:extLst>
            <a:ext uri="{FF2B5EF4-FFF2-40B4-BE49-F238E27FC236}">
              <a16:creationId xmlns:a16="http://schemas.microsoft.com/office/drawing/2014/main" id="{00000000-0008-0000-0E00-000010010000}"/>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55263</xdr:rowOff>
    </xdr:from>
    <xdr:ext cx="405111" cy="259045"/>
    <xdr:sp macro="" textlink="">
      <xdr:nvSpPr>
        <xdr:cNvPr id="273" name="【公営住宅】&#10;有形固定資産減価償却率該当値テキスト">
          <a:extLst>
            <a:ext uri="{FF2B5EF4-FFF2-40B4-BE49-F238E27FC236}">
              <a16:creationId xmlns:a16="http://schemas.microsoft.com/office/drawing/2014/main" id="{00000000-0008-0000-0E00-000011010000}"/>
            </a:ext>
          </a:extLst>
        </xdr:cNvPr>
        <xdr:cNvSpPr txBox="1"/>
      </xdr:nvSpPr>
      <xdr:spPr>
        <a:xfrm>
          <a:off x="4673600" y="1394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59689</xdr:rowOff>
    </xdr:from>
    <xdr:to>
      <xdr:col>20</xdr:col>
      <xdr:colOff>38100</xdr:colOff>
      <xdr:row>81</xdr:row>
      <xdr:rowOff>161289</xdr:rowOff>
    </xdr:to>
    <xdr:sp macro="" textlink="">
      <xdr:nvSpPr>
        <xdr:cNvPr id="274" name="楕円 273">
          <a:extLst>
            <a:ext uri="{FF2B5EF4-FFF2-40B4-BE49-F238E27FC236}">
              <a16:creationId xmlns:a16="http://schemas.microsoft.com/office/drawing/2014/main" id="{00000000-0008-0000-0E00-000012010000}"/>
            </a:ext>
          </a:extLst>
        </xdr:cNvPr>
        <xdr:cNvSpPr/>
      </xdr:nvSpPr>
      <xdr:spPr>
        <a:xfrm>
          <a:off x="37465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110489</xdr:rowOff>
    </xdr:from>
    <xdr:to>
      <xdr:col>24</xdr:col>
      <xdr:colOff>63500</xdr:colOff>
      <xdr:row>81</xdr:row>
      <xdr:rowOff>127636</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3797300" y="13997939"/>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76836</xdr:rowOff>
    </xdr:from>
    <xdr:to>
      <xdr:col>15</xdr:col>
      <xdr:colOff>101600</xdr:colOff>
      <xdr:row>82</xdr:row>
      <xdr:rowOff>6986</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2857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110489</xdr:rowOff>
    </xdr:from>
    <xdr:to>
      <xdr:col>19</xdr:col>
      <xdr:colOff>177800</xdr:colOff>
      <xdr:row>81</xdr:row>
      <xdr:rowOff>127636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flipV="1">
          <a:off x="2908300" y="13997939"/>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116857</xdr:rowOff>
    </xdr:from>
    <xdr:ext cx="405111" cy="259045"/>
    <xdr:sp macro="" textlink="">
      <xdr:nvSpPr>
        <xdr:cNvPr id="278" name="n_1ave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147338</xdr:rowOff>
    </xdr:from>
    <xdr:ext cx="405111" cy="259045"/>
    <xdr:sp macro="" textlink="">
      <xdr:nvSpPr>
        <xdr:cNvPr id="279" name="n_2ave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67327</xdr:rowOff>
    </xdr:from>
    <xdr:ext cx="405111" cy="259045"/>
    <xdr:sp macro="" textlink="">
      <xdr:nvSpPr>
        <xdr:cNvPr id="280" name="n_3aveValue【公営住宅】&#10;有形固定資産減価償却率">
          <a:extLst>
            <a:ext uri="{FF2B5EF4-FFF2-40B4-BE49-F238E27FC236}">
              <a16:creationId xmlns:a16="http://schemas.microsoft.com/office/drawing/2014/main" id="{00000000-0008-0000-0E00-000018010000}"/>
            </a:ext>
          </a:extLst>
        </xdr:cNvPr>
        <xdr:cNvSpPr txBox="1"/>
      </xdr:nvSpPr>
      <xdr:spPr>
        <a:xfrm>
          <a:off x="18167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152416</xdr:rowOff>
    </xdr:from>
    <xdr:ext cx="405111" cy="259045"/>
    <xdr:sp macro="" textlink="">
      <xdr:nvSpPr>
        <xdr:cNvPr id="281" name="n_1mainValue【公営住宅】&#10;有形固定資産減価償却率">
          <a:extLst>
            <a:ext uri="{FF2B5EF4-FFF2-40B4-BE49-F238E27FC236}">
              <a16:creationId xmlns:a16="http://schemas.microsoft.com/office/drawing/2014/main" id="{00000000-0008-0000-0E00-000019010000}"/>
            </a:ext>
          </a:extLst>
        </xdr:cNvPr>
        <xdr:cNvSpPr txBox="1"/>
      </xdr:nvSpPr>
      <xdr:spPr>
        <a:xfrm>
          <a:off x="3582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169563</xdr:rowOff>
    </xdr:from>
    <xdr:ext cx="405111" cy="259045"/>
    <xdr:sp macro="" textlink="">
      <xdr:nvSpPr>
        <xdr:cNvPr id="282" name="n_2mainValue【公営住宅】&#10;有形固定資産減価償却率">
          <a:extLst>
            <a:ext uri="{FF2B5EF4-FFF2-40B4-BE49-F238E27FC236}">
              <a16:creationId xmlns:a16="http://schemas.microsoft.com/office/drawing/2014/main" id="{00000000-0008-0000-0E00-00001A010000}"/>
            </a:ext>
          </a:extLst>
        </xdr:cNvPr>
        <xdr:cNvSpPr txBox="1"/>
      </xdr:nvSpPr>
      <xdr:spPr>
        <a:xfrm>
          <a:off x="2705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4" name="テキスト ボックス 293">
          <a:extLst>
            <a:ext uri="{FF2B5EF4-FFF2-40B4-BE49-F238E27FC236}">
              <a16:creationId xmlns:a16="http://schemas.microsoft.com/office/drawing/2014/main" id="{00000000-0008-0000-0E00-000026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5" name="直線コネクタ 294">
          <a:extLst>
            <a:ext uri="{FF2B5EF4-FFF2-40B4-BE49-F238E27FC236}">
              <a16:creationId xmlns:a16="http://schemas.microsoft.com/office/drawing/2014/main" id="{00000000-0008-0000-0E00-000027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96" name="テキスト ボックス 295">
          <a:extLst>
            <a:ext uri="{FF2B5EF4-FFF2-40B4-BE49-F238E27FC236}">
              <a16:creationId xmlns:a16="http://schemas.microsoft.com/office/drawing/2014/main" id="{00000000-0008-0000-0E00-000028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97" name="直線コネクタ 296">
          <a:extLst>
            <a:ext uri="{FF2B5EF4-FFF2-40B4-BE49-F238E27FC236}">
              <a16:creationId xmlns:a16="http://schemas.microsoft.com/office/drawing/2014/main" id="{00000000-0008-0000-0E00-000029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99" name="直線コネクタ 298">
          <a:extLst>
            <a:ext uri="{FF2B5EF4-FFF2-40B4-BE49-F238E27FC236}">
              <a16:creationId xmlns:a16="http://schemas.microsoft.com/office/drawing/2014/main" id="{00000000-0008-0000-0E00-00002B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a:extLst>
            <a:ext uri="{FF2B5EF4-FFF2-40B4-BE49-F238E27FC236}">
              <a16:creationId xmlns:a16="http://schemas.microsoft.com/office/drawing/2014/main" id="{00000000-0008-0000-0E00-00002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40842</xdr:rowOff>
    </xdr:from>
    <xdr:to>
      <xdr:col>54</xdr:col>
      <xdr:colOff>189865</xdr:colOff>
      <xdr:row>85</xdr:row>
      <xdr:rowOff>167487</xdr:rowOff>
    </xdr:to>
    <xdr:cxnSp macro="">
      <xdr:nvCxnSpPr>
        <xdr:cNvPr id="304" name="直線コネクタ 303">
          <a:extLst>
            <a:ext uri="{FF2B5EF4-FFF2-40B4-BE49-F238E27FC236}">
              <a16:creationId xmlns:a16="http://schemas.microsoft.com/office/drawing/2014/main" id="{00000000-0008-0000-0E00-000030010000}"/>
            </a:ext>
          </a:extLst>
        </xdr:cNvPr>
        <xdr:cNvCxnSpPr/>
      </xdr:nvCxnSpPr>
      <xdr:spPr>
        <a:xfrm flipV="1">
          <a:off x="10476865" y="13413942"/>
          <a:ext cx="0" cy="1326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171314</xdr:rowOff>
    </xdr:from>
    <xdr:ext cx="469744" cy="259045"/>
    <xdr:sp macro="" textlink="">
      <xdr:nvSpPr>
        <xdr:cNvPr id="305" name="【公営住宅】&#10;一人当たり面積最小値テキスト">
          <a:extLst>
            <a:ext uri="{FF2B5EF4-FFF2-40B4-BE49-F238E27FC236}">
              <a16:creationId xmlns:a16="http://schemas.microsoft.com/office/drawing/2014/main" id="{00000000-0008-0000-0E00-000031010000}"/>
            </a:ext>
          </a:extLst>
        </xdr:cNvPr>
        <xdr:cNvSpPr txBox="1"/>
      </xdr:nvSpPr>
      <xdr:spPr>
        <a:xfrm>
          <a:off x="10515600" y="1474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167487</xdr:rowOff>
    </xdr:from>
    <xdr:to>
      <xdr:col>55</xdr:col>
      <xdr:colOff>88900</xdr:colOff>
      <xdr:row>85</xdr:row>
      <xdr:rowOff>167487</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0388600" y="1474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158969</xdr:rowOff>
    </xdr:from>
    <xdr:ext cx="469744" cy="259045"/>
    <xdr:sp macro="" textlink="">
      <xdr:nvSpPr>
        <xdr:cNvPr id="307" name="【公営住宅】&#10;一人当たり面積最大値テキスト">
          <a:extLst>
            <a:ext uri="{FF2B5EF4-FFF2-40B4-BE49-F238E27FC236}">
              <a16:creationId xmlns:a16="http://schemas.microsoft.com/office/drawing/2014/main" id="{00000000-0008-0000-0E00-000033010000}"/>
            </a:ext>
          </a:extLst>
        </xdr:cNvPr>
        <xdr:cNvSpPr txBox="1"/>
      </xdr:nvSpPr>
      <xdr:spPr>
        <a:xfrm>
          <a:off x="10515600" y="1318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40842</xdr:rowOff>
    </xdr:from>
    <xdr:to>
      <xdr:col>55</xdr:col>
      <xdr:colOff>88900</xdr:colOff>
      <xdr:row>78</xdr:row>
      <xdr:rowOff>40842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0388600" y="1341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85056</xdr:rowOff>
    </xdr:from>
    <xdr:ext cx="469744" cy="259045"/>
    <xdr:sp macro="" textlink="">
      <xdr:nvSpPr>
        <xdr:cNvPr id="309" name="【公営住宅】&#10;一人当たり面積平均値テキスト">
          <a:extLst>
            <a:ext uri="{FF2B5EF4-FFF2-40B4-BE49-F238E27FC236}">
              <a16:creationId xmlns:a16="http://schemas.microsoft.com/office/drawing/2014/main" id="{00000000-0008-0000-0E00-000035010000}"/>
            </a:ext>
          </a:extLst>
        </xdr:cNvPr>
        <xdr:cNvSpPr txBox="1"/>
      </xdr:nvSpPr>
      <xdr:spPr>
        <a:xfrm>
          <a:off x="10515600" y="143154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106629</xdr:rowOff>
    </xdr:from>
    <xdr:to>
      <xdr:col>55</xdr:col>
      <xdr:colOff>50800</xdr:colOff>
      <xdr:row>84</xdr:row>
      <xdr:rowOff>36779</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0426700" y="1433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112573</xdr:rowOff>
    </xdr:from>
    <xdr:to>
      <xdr:col>50</xdr:col>
      <xdr:colOff>165100</xdr:colOff>
      <xdr:row>84</xdr:row>
      <xdr:rowOff>42723</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9588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8699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52679</xdr:rowOff>
    </xdr:from>
    <xdr:to>
      <xdr:col>41</xdr:col>
      <xdr:colOff>101600</xdr:colOff>
      <xdr:row>83</xdr:row>
      <xdr:rowOff>154279</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7810500" y="1428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161492</xdr:rowOff>
    </xdr:from>
    <xdr:to>
      <xdr:col>55</xdr:col>
      <xdr:colOff>50800</xdr:colOff>
      <xdr:row>78</xdr:row>
      <xdr:rowOff>91642</xdr:rowOff>
    </xdr:to>
    <xdr:sp macro="" textlink="">
      <xdr:nvSpPr>
        <xdr:cNvPr id="319" name="楕円 318">
          <a:extLst>
            <a:ext uri="{FF2B5EF4-FFF2-40B4-BE49-F238E27FC236}">
              <a16:creationId xmlns:a16="http://schemas.microsoft.com/office/drawing/2014/main" id="{00000000-0008-0000-0E00-00003F010000}"/>
            </a:ext>
          </a:extLst>
        </xdr:cNvPr>
        <xdr:cNvSpPr/>
      </xdr:nvSpPr>
      <xdr:spPr>
        <a:xfrm>
          <a:off x="10426700" y="1336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114519</xdr:rowOff>
    </xdr:from>
    <xdr:ext cx="469744" cy="259045"/>
    <xdr:sp macro="" textlink="">
      <xdr:nvSpPr>
        <xdr:cNvPr id="320" name="【公営住宅】&#10;一人当たり面積該当値テキスト">
          <a:extLst>
            <a:ext uri="{FF2B5EF4-FFF2-40B4-BE49-F238E27FC236}">
              <a16:creationId xmlns:a16="http://schemas.microsoft.com/office/drawing/2014/main" id="{00000000-0008-0000-0E00-000040010000}"/>
            </a:ext>
          </a:extLst>
        </xdr:cNvPr>
        <xdr:cNvSpPr txBox="1"/>
      </xdr:nvSpPr>
      <xdr:spPr>
        <a:xfrm>
          <a:off x="10515600" y="1331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23876</xdr:rowOff>
    </xdr:from>
    <xdr:to>
      <xdr:col>50</xdr:col>
      <xdr:colOff>165100</xdr:colOff>
      <xdr:row>78</xdr:row>
      <xdr:rowOff>125476</xdr:rowOff>
    </xdr:to>
    <xdr:sp macro="" textlink="">
      <xdr:nvSpPr>
        <xdr:cNvPr id="321" name="楕円 320">
          <a:extLst>
            <a:ext uri="{FF2B5EF4-FFF2-40B4-BE49-F238E27FC236}">
              <a16:creationId xmlns:a16="http://schemas.microsoft.com/office/drawing/2014/main" id="{00000000-0008-0000-0E00-000041010000}"/>
            </a:ext>
          </a:extLst>
        </xdr:cNvPr>
        <xdr:cNvSpPr/>
      </xdr:nvSpPr>
      <xdr:spPr>
        <a:xfrm>
          <a:off x="9588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40842</xdr:rowOff>
    </xdr:from>
    <xdr:to>
      <xdr:col>55</xdr:col>
      <xdr:colOff>0</xdr:colOff>
      <xdr:row>78</xdr:row>
      <xdr:rowOff>74676</xdr:rowOff>
    </xdr:to>
    <xdr:cxnSp macro="">
      <xdr:nvCxnSpPr>
        <xdr:cNvPr id="322" name="直線コネクタ 321">
          <a:extLst>
            <a:ext uri="{FF2B5EF4-FFF2-40B4-BE49-F238E27FC236}">
              <a16:creationId xmlns:a16="http://schemas.microsoft.com/office/drawing/2014/main" id="{00000000-0008-0000-0E00-000042010000}"/>
            </a:ext>
          </a:extLst>
        </xdr:cNvPr>
        <xdr:cNvCxnSpPr/>
      </xdr:nvCxnSpPr>
      <xdr:spPr>
        <a:xfrm flipV="1">
          <a:off x="9639300" y="13413942"/>
          <a:ext cx="838200" cy="3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52679</xdr:rowOff>
    </xdr:from>
    <xdr:to>
      <xdr:col>46</xdr:col>
      <xdr:colOff>38100</xdr:colOff>
      <xdr:row>78</xdr:row>
      <xdr:rowOff>154279</xdr:rowOff>
    </xdr:to>
    <xdr:sp macro="" textlink="">
      <xdr:nvSpPr>
        <xdr:cNvPr id="323" name="楕円 322">
          <a:extLst>
            <a:ext uri="{FF2B5EF4-FFF2-40B4-BE49-F238E27FC236}">
              <a16:creationId xmlns:a16="http://schemas.microsoft.com/office/drawing/2014/main" id="{00000000-0008-0000-0E00-000043010000}"/>
            </a:ext>
          </a:extLst>
        </xdr:cNvPr>
        <xdr:cNvSpPr/>
      </xdr:nvSpPr>
      <xdr:spPr>
        <a:xfrm>
          <a:off x="8699500" y="1342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74676</xdr:rowOff>
    </xdr:from>
    <xdr:to>
      <xdr:col>50</xdr:col>
      <xdr:colOff>114300</xdr:colOff>
      <xdr:row>78</xdr:row>
      <xdr:rowOff>103479</xdr:rowOff>
    </xdr:to>
    <xdr:cxnSp macro="">
      <xdr:nvCxnSpPr>
        <xdr:cNvPr id="324" name="直線コネクタ 323">
          <a:extLst>
            <a:ext uri="{FF2B5EF4-FFF2-40B4-BE49-F238E27FC236}">
              <a16:creationId xmlns:a16="http://schemas.microsoft.com/office/drawing/2014/main" id="{00000000-0008-0000-0E00-000044010000}"/>
            </a:ext>
          </a:extLst>
        </xdr:cNvPr>
        <xdr:cNvCxnSpPr/>
      </xdr:nvCxnSpPr>
      <xdr:spPr>
        <a:xfrm flipV="1">
          <a:off x="8750300" y="13447776"/>
          <a:ext cx="8890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33850</xdr:rowOff>
    </xdr:from>
    <xdr:ext cx="469744" cy="259045"/>
    <xdr:sp macro="" textlink="">
      <xdr:nvSpPr>
        <xdr:cNvPr id="325" name="n_1aveValue【公営住宅】&#10;一人当たり面積">
          <a:extLst>
            <a:ext uri="{FF2B5EF4-FFF2-40B4-BE49-F238E27FC236}">
              <a16:creationId xmlns:a16="http://schemas.microsoft.com/office/drawing/2014/main" id="{00000000-0008-0000-0E00-000045010000}"/>
            </a:ext>
          </a:extLst>
        </xdr:cNvPr>
        <xdr:cNvSpPr txBox="1"/>
      </xdr:nvSpPr>
      <xdr:spPr>
        <a:xfrm>
          <a:off x="9391727" y="1443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26" name="n_2aveValue【公営住宅】&#10;一人当たり面積">
          <a:extLst>
            <a:ext uri="{FF2B5EF4-FFF2-40B4-BE49-F238E27FC236}">
              <a16:creationId xmlns:a16="http://schemas.microsoft.com/office/drawing/2014/main" id="{00000000-0008-0000-0E00-000046010000}"/>
            </a:ext>
          </a:extLst>
        </xdr:cNvPr>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170806</xdr:rowOff>
    </xdr:from>
    <xdr:ext cx="469744" cy="259045"/>
    <xdr:sp macro="" textlink="">
      <xdr:nvSpPr>
        <xdr:cNvPr id="327" name="n_3aveValue【公営住宅】&#10;一人当たり面積">
          <a:extLst>
            <a:ext uri="{FF2B5EF4-FFF2-40B4-BE49-F238E27FC236}">
              <a16:creationId xmlns:a16="http://schemas.microsoft.com/office/drawing/2014/main" id="{00000000-0008-0000-0E00-000047010000}"/>
            </a:ext>
          </a:extLst>
        </xdr:cNvPr>
        <xdr:cNvSpPr txBox="1"/>
      </xdr:nvSpPr>
      <xdr:spPr>
        <a:xfrm>
          <a:off x="7626427" y="14058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142003</xdr:rowOff>
    </xdr:from>
    <xdr:ext cx="469744" cy="259045"/>
    <xdr:sp macro="" textlink="">
      <xdr:nvSpPr>
        <xdr:cNvPr id="328" name="n_1mainValue【公営住宅】&#10;一人当たり面積">
          <a:extLst>
            <a:ext uri="{FF2B5EF4-FFF2-40B4-BE49-F238E27FC236}">
              <a16:creationId xmlns:a16="http://schemas.microsoft.com/office/drawing/2014/main" id="{00000000-0008-0000-0E00-000048010000}"/>
            </a:ext>
          </a:extLst>
        </xdr:cNvPr>
        <xdr:cNvSpPr txBox="1"/>
      </xdr:nvSpPr>
      <xdr:spPr>
        <a:xfrm>
          <a:off x="939172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170806</xdr:rowOff>
    </xdr:from>
    <xdr:ext cx="469744" cy="259045"/>
    <xdr:sp macro="" textlink="">
      <xdr:nvSpPr>
        <xdr:cNvPr id="329" name="n_2mainValue【公営住宅】&#10;一人当たり面積">
          <a:extLst>
            <a:ext uri="{FF2B5EF4-FFF2-40B4-BE49-F238E27FC236}">
              <a16:creationId xmlns:a16="http://schemas.microsoft.com/office/drawing/2014/main" id="{00000000-0008-0000-0E00-000049010000}"/>
            </a:ext>
          </a:extLst>
        </xdr:cNvPr>
        <xdr:cNvSpPr txBox="1"/>
      </xdr:nvSpPr>
      <xdr:spPr>
        <a:xfrm>
          <a:off x="8515427" y="132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港湾・漁港】&#10;有形固定資産減価償却率グラフ枠">
          <a:extLst>
            <a:ext uri="{FF2B5EF4-FFF2-40B4-BE49-F238E27FC236}">
              <a16:creationId xmlns:a16="http://schemas.microsoft.com/office/drawing/2014/main" id="{00000000-0008-0000-0E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54" name="【港湾・漁港】&#10;有形固定資産減価償却率最小値テキスト">
          <a:extLst>
            <a:ext uri="{FF2B5EF4-FFF2-40B4-BE49-F238E27FC236}">
              <a16:creationId xmlns:a16="http://schemas.microsoft.com/office/drawing/2014/main" id="{00000000-0008-0000-0E00-000062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56" name="【港湾・漁港】&#10;有形固定資産減価償却率最大値テキスト">
          <a:extLst>
            <a:ext uri="{FF2B5EF4-FFF2-40B4-BE49-F238E27FC236}">
              <a16:creationId xmlns:a16="http://schemas.microsoft.com/office/drawing/2014/main" id="{00000000-0008-0000-0E00-000064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5097</xdr:rowOff>
    </xdr:from>
    <xdr:ext cx="405111" cy="259045"/>
    <xdr:sp macro="" textlink="">
      <xdr:nvSpPr>
        <xdr:cNvPr id="358" name="【港湾・漁港】&#10;有形固定資産減価償却率平均値テキスト">
          <a:extLst>
            <a:ext uri="{FF2B5EF4-FFF2-40B4-BE49-F238E27FC236}">
              <a16:creationId xmlns:a16="http://schemas.microsoft.com/office/drawing/2014/main" id="{00000000-0008-0000-0E00-000066010000}"/>
            </a:ext>
          </a:extLst>
        </xdr:cNvPr>
        <xdr:cNvSpPr txBox="1"/>
      </xdr:nvSpPr>
      <xdr:spPr>
        <a:xfrm>
          <a:off x="4673600" y="18007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26670</xdr:rowOff>
    </xdr:from>
    <xdr:to>
      <xdr:col>24</xdr:col>
      <xdr:colOff>114300</xdr:colOff>
      <xdr:row>105</xdr:row>
      <xdr:rowOff>128270</xdr:rowOff>
    </xdr:to>
    <xdr:sp macro="" textlink="">
      <xdr:nvSpPr>
        <xdr:cNvPr id="359" name="フローチャート: 判断 358">
          <a:extLst>
            <a:ext uri="{FF2B5EF4-FFF2-40B4-BE49-F238E27FC236}">
              <a16:creationId xmlns:a16="http://schemas.microsoft.com/office/drawing/2014/main" id="{00000000-0008-0000-0E00-000067010000}"/>
            </a:ext>
          </a:extLst>
        </xdr:cNvPr>
        <xdr:cNvSpPr/>
      </xdr:nvSpPr>
      <xdr:spPr>
        <a:xfrm>
          <a:off x="4584700" y="1802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69850</xdr:rowOff>
    </xdr:from>
    <xdr:to>
      <xdr:col>20</xdr:col>
      <xdr:colOff>38100</xdr:colOff>
      <xdr:row>105</xdr:row>
      <xdr:rowOff>0</xdr:rowOff>
    </xdr:to>
    <xdr:sp macro="" textlink="">
      <xdr:nvSpPr>
        <xdr:cNvPr id="360" name="フローチャート: 判断 359">
          <a:extLst>
            <a:ext uri="{FF2B5EF4-FFF2-40B4-BE49-F238E27FC236}">
              <a16:creationId xmlns:a16="http://schemas.microsoft.com/office/drawing/2014/main" id="{00000000-0008-0000-0E00-000068010000}"/>
            </a:ext>
          </a:extLst>
        </xdr:cNvPr>
        <xdr:cNvSpPr/>
      </xdr:nvSpPr>
      <xdr:spPr>
        <a:xfrm>
          <a:off x="3746500" y="1790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115570</xdr:rowOff>
    </xdr:from>
    <xdr:to>
      <xdr:col>15</xdr:col>
      <xdr:colOff>101600</xdr:colOff>
      <xdr:row>105</xdr:row>
      <xdr:rowOff>45720</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2857500" y="1794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44450</xdr:rowOff>
    </xdr:from>
    <xdr:to>
      <xdr:col>10</xdr:col>
      <xdr:colOff>165100</xdr:colOff>
      <xdr:row>105</xdr:row>
      <xdr:rowOff>146050</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196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E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72389</xdr:rowOff>
    </xdr:from>
    <xdr:to>
      <xdr:col>24</xdr:col>
      <xdr:colOff>114300</xdr:colOff>
      <xdr:row>105</xdr:row>
      <xdr:rowOff>2539</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45847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95266</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00000000-0008-0000-0E00-000071010000}"/>
            </a:ext>
          </a:extLst>
        </xdr:cNvPr>
        <xdr:cNvSpPr txBox="1"/>
      </xdr:nvSpPr>
      <xdr:spPr>
        <a:xfrm>
          <a:off x="4673600"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99061</xdr:rowOff>
    </xdr:from>
    <xdr:to>
      <xdr:col>20</xdr:col>
      <xdr:colOff>38100</xdr:colOff>
      <xdr:row>105</xdr:row>
      <xdr:rowOff>29211</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3746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123189</xdr:rowOff>
    </xdr:from>
    <xdr:to>
      <xdr:col>24</xdr:col>
      <xdr:colOff>63500</xdr:colOff>
      <xdr:row>104</xdr:row>
      <xdr:rowOff>149861</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flipV="1">
          <a:off x="3797300" y="179539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124461</xdr:rowOff>
    </xdr:from>
    <xdr:to>
      <xdr:col>15</xdr:col>
      <xdr:colOff>101600</xdr:colOff>
      <xdr:row>105</xdr:row>
      <xdr:rowOff>54611</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2857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149861</xdr:rowOff>
    </xdr:from>
    <xdr:to>
      <xdr:col>19</xdr:col>
      <xdr:colOff>177800</xdr:colOff>
      <xdr:row>105</xdr:row>
      <xdr:rowOff>3811</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2908300" y="179806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16527</xdr:rowOff>
    </xdr:from>
    <xdr:ext cx="405111" cy="259045"/>
    <xdr:sp macro="" textlink="">
      <xdr:nvSpPr>
        <xdr:cNvPr id="374" name="n_1aveValue【港湾・漁港】&#10;有形固定資産減価償却率">
          <a:extLst>
            <a:ext uri="{FF2B5EF4-FFF2-40B4-BE49-F238E27FC236}">
              <a16:creationId xmlns:a16="http://schemas.microsoft.com/office/drawing/2014/main" id="{00000000-0008-0000-0E00-000076010000}"/>
            </a:ext>
          </a:extLst>
        </xdr:cNvPr>
        <xdr:cNvSpPr txBox="1"/>
      </xdr:nvSpPr>
      <xdr:spPr>
        <a:xfrm>
          <a:off x="3582044" y="17675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62247</xdr:rowOff>
    </xdr:from>
    <xdr:ext cx="405111" cy="259045"/>
    <xdr:sp macro="" textlink="">
      <xdr:nvSpPr>
        <xdr:cNvPr id="375" name="n_2aveValue【港湾・漁港】&#10;有形固定資産減価償却率">
          <a:extLst>
            <a:ext uri="{FF2B5EF4-FFF2-40B4-BE49-F238E27FC236}">
              <a16:creationId xmlns:a16="http://schemas.microsoft.com/office/drawing/2014/main" id="{00000000-0008-0000-0E00-000077010000}"/>
            </a:ext>
          </a:extLst>
        </xdr:cNvPr>
        <xdr:cNvSpPr txBox="1"/>
      </xdr:nvSpPr>
      <xdr:spPr>
        <a:xfrm>
          <a:off x="2705744" y="17721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162577</xdr:rowOff>
    </xdr:from>
    <xdr:ext cx="405111" cy="259045"/>
    <xdr:sp macro="" textlink="">
      <xdr:nvSpPr>
        <xdr:cNvPr id="376" name="n_3aveValue【港湾・漁港】&#10;有形固定資産減価償却率">
          <a:extLst>
            <a:ext uri="{FF2B5EF4-FFF2-40B4-BE49-F238E27FC236}">
              <a16:creationId xmlns:a16="http://schemas.microsoft.com/office/drawing/2014/main" id="{00000000-0008-0000-0E00-000078010000}"/>
            </a:ext>
          </a:extLst>
        </xdr:cNvPr>
        <xdr:cNvSpPr txBox="1"/>
      </xdr:nvSpPr>
      <xdr:spPr>
        <a:xfrm>
          <a:off x="18167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20338</xdr:rowOff>
    </xdr:from>
    <xdr:ext cx="405111" cy="259045"/>
    <xdr:sp macro="" textlink="">
      <xdr:nvSpPr>
        <xdr:cNvPr id="377" name="n_1mainValue【港湾・漁港】&#10;有形固定資産減価償却率">
          <a:extLst>
            <a:ext uri="{FF2B5EF4-FFF2-40B4-BE49-F238E27FC236}">
              <a16:creationId xmlns:a16="http://schemas.microsoft.com/office/drawing/2014/main" id="{00000000-0008-0000-0E00-000079010000}"/>
            </a:ext>
          </a:extLst>
        </xdr:cNvPr>
        <xdr:cNvSpPr txBox="1"/>
      </xdr:nvSpPr>
      <xdr:spPr>
        <a:xfrm>
          <a:off x="3582044"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45738</xdr:rowOff>
    </xdr:from>
    <xdr:ext cx="405111" cy="259045"/>
    <xdr:sp macro="" textlink="">
      <xdr:nvSpPr>
        <xdr:cNvPr id="378" name="n_2mainValue【港湾・漁港】&#10;有形固定資産減価償却率">
          <a:extLst>
            <a:ext uri="{FF2B5EF4-FFF2-40B4-BE49-F238E27FC236}">
              <a16:creationId xmlns:a16="http://schemas.microsoft.com/office/drawing/2014/main" id="{00000000-0008-0000-0E00-00007A010000}"/>
            </a:ext>
          </a:extLst>
        </xdr:cNvPr>
        <xdr:cNvSpPr txBox="1"/>
      </xdr:nvSpPr>
      <xdr:spPr>
        <a:xfrm>
          <a:off x="2705744" y="180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港湾・漁港】&#10;一人当たり有形固定資産（償却資産）額グラフ枠">
          <a:extLst>
            <a:ext uri="{FF2B5EF4-FFF2-40B4-BE49-F238E27FC236}">
              <a16:creationId xmlns:a16="http://schemas.microsoft.com/office/drawing/2014/main" id="{00000000-0008-0000-0E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30835</xdr:rowOff>
    </xdr:from>
    <xdr:to>
      <xdr:col>54</xdr:col>
      <xdr:colOff>189865</xdr:colOff>
      <xdr:row>109</xdr:row>
      <xdr:rowOff>35379</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0476865" y="17175835"/>
          <a:ext cx="0" cy="154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39206</xdr:rowOff>
    </xdr:from>
    <xdr:ext cx="249299" cy="259045"/>
    <xdr:sp macro="" textlink="">
      <xdr:nvSpPr>
        <xdr:cNvPr id="405" name="【港湾・漁港】&#10;一人当たり有形固定資産（償却資産）額最小値テキスト">
          <a:extLst>
            <a:ext uri="{FF2B5EF4-FFF2-40B4-BE49-F238E27FC236}">
              <a16:creationId xmlns:a16="http://schemas.microsoft.com/office/drawing/2014/main" id="{00000000-0008-0000-0E00-000095010000}"/>
            </a:ext>
          </a:extLst>
        </xdr:cNvPr>
        <xdr:cNvSpPr txBox="1"/>
      </xdr:nvSpPr>
      <xdr:spPr>
        <a:xfrm>
          <a:off x="10515600" y="1872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35379</xdr:rowOff>
    </xdr:from>
    <xdr:to>
      <xdr:col>55</xdr:col>
      <xdr:colOff>88900</xdr:colOff>
      <xdr:row>109</xdr:row>
      <xdr:rowOff>35379</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0388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148962</xdr:rowOff>
    </xdr:from>
    <xdr:ext cx="599010" cy="259045"/>
    <xdr:sp macro="" textlink="">
      <xdr:nvSpPr>
        <xdr:cNvPr id="407" name="【港湾・漁港】&#10;一人当たり有形固定資産（償却資産）額最大値テキスト">
          <a:extLst>
            <a:ext uri="{FF2B5EF4-FFF2-40B4-BE49-F238E27FC236}">
              <a16:creationId xmlns:a16="http://schemas.microsoft.com/office/drawing/2014/main" id="{00000000-0008-0000-0E00-000097010000}"/>
            </a:ext>
          </a:extLst>
        </xdr:cNvPr>
        <xdr:cNvSpPr txBox="1"/>
      </xdr:nvSpPr>
      <xdr:spPr>
        <a:xfrm>
          <a:off x="10515600" y="1695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30835</xdr:rowOff>
    </xdr:from>
    <xdr:to>
      <xdr:col>55</xdr:col>
      <xdr:colOff>88900</xdr:colOff>
      <xdr:row>100</xdr:row>
      <xdr:rowOff>30835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0388600" y="17175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67082</xdr:rowOff>
    </xdr:from>
    <xdr:ext cx="599010" cy="259045"/>
    <xdr:sp macro="" textlink="">
      <xdr:nvSpPr>
        <xdr:cNvPr id="409" name="【港湾・漁港】&#10;一人当たり有形固定資産（償却資産）額平均値テキスト">
          <a:extLst>
            <a:ext uri="{FF2B5EF4-FFF2-40B4-BE49-F238E27FC236}">
              <a16:creationId xmlns:a16="http://schemas.microsoft.com/office/drawing/2014/main" id="{00000000-0008-0000-0E00-000099010000}"/>
            </a:ext>
          </a:extLst>
        </xdr:cNvPr>
        <xdr:cNvSpPr txBox="1"/>
      </xdr:nvSpPr>
      <xdr:spPr>
        <a:xfrm>
          <a:off x="10515600" y="184122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88655</xdr:rowOff>
    </xdr:from>
    <xdr:to>
      <xdr:col>55</xdr:col>
      <xdr:colOff>50800</xdr:colOff>
      <xdr:row>108</xdr:row>
      <xdr:rowOff>18805</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0426700" y="184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118452</xdr:rowOff>
    </xdr:from>
    <xdr:to>
      <xdr:col>50</xdr:col>
      <xdr:colOff>165100</xdr:colOff>
      <xdr:row>108</xdr:row>
      <xdr:rowOff>48602</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9588500" y="1846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31263</xdr:rowOff>
    </xdr:from>
    <xdr:to>
      <xdr:col>46</xdr:col>
      <xdr:colOff>38100</xdr:colOff>
      <xdr:row>107</xdr:row>
      <xdr:rowOff>132863</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8699500" y="1837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153752</xdr:rowOff>
    </xdr:from>
    <xdr:to>
      <xdr:col>41</xdr:col>
      <xdr:colOff>101600</xdr:colOff>
      <xdr:row>107</xdr:row>
      <xdr:rowOff>83902</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7810500" y="18327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64162</xdr:rowOff>
    </xdr:from>
    <xdr:to>
      <xdr:col>55</xdr:col>
      <xdr:colOff>50800</xdr:colOff>
      <xdr:row>107</xdr:row>
      <xdr:rowOff>165762</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0426700" y="1840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87039</xdr:rowOff>
    </xdr:from>
    <xdr:ext cx="599010" cy="259045"/>
    <xdr:sp macro="" textlink="">
      <xdr:nvSpPr>
        <xdr:cNvPr id="420" name="【港湾・漁港】&#10;一人当たり有形固定資産（償却資産）額該当値テキスト">
          <a:extLst>
            <a:ext uri="{FF2B5EF4-FFF2-40B4-BE49-F238E27FC236}">
              <a16:creationId xmlns:a16="http://schemas.microsoft.com/office/drawing/2014/main" id="{00000000-0008-0000-0E00-0000A4010000}"/>
            </a:ext>
          </a:extLst>
        </xdr:cNvPr>
        <xdr:cNvSpPr txBox="1"/>
      </xdr:nvSpPr>
      <xdr:spPr>
        <a:xfrm>
          <a:off x="10515600" y="18260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67731</xdr:rowOff>
    </xdr:from>
    <xdr:to>
      <xdr:col>50</xdr:col>
      <xdr:colOff>165100</xdr:colOff>
      <xdr:row>107</xdr:row>
      <xdr:rowOff>169331</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9588500" y="1841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114962</xdr:rowOff>
    </xdr:from>
    <xdr:to>
      <xdr:col>55</xdr:col>
      <xdr:colOff>0</xdr:colOff>
      <xdr:row>107</xdr:row>
      <xdr:rowOff>118531</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flipV="1">
          <a:off x="9639300" y="18460112"/>
          <a:ext cx="838200" cy="3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69997</xdr:rowOff>
    </xdr:from>
    <xdr:to>
      <xdr:col>46</xdr:col>
      <xdr:colOff>38100</xdr:colOff>
      <xdr:row>108</xdr:row>
      <xdr:rowOff>147</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8699500" y="1841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118531</xdr:rowOff>
    </xdr:from>
    <xdr:to>
      <xdr:col>50</xdr:col>
      <xdr:colOff>114300</xdr:colOff>
      <xdr:row>107</xdr:row>
      <xdr:rowOff>120797</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8750300" y="18463681"/>
          <a:ext cx="889000" cy="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108</xdr:row>
      <xdr:rowOff>39729</xdr:rowOff>
    </xdr:from>
    <xdr:ext cx="599010" cy="259045"/>
    <xdr:sp macro="" textlink="">
      <xdr:nvSpPr>
        <xdr:cNvPr id="425" name="n_1aveValue【港湾・漁港】&#10;一人当たり有形固定資産（償却資産）額">
          <a:extLst>
            <a:ext uri="{FF2B5EF4-FFF2-40B4-BE49-F238E27FC236}">
              <a16:creationId xmlns:a16="http://schemas.microsoft.com/office/drawing/2014/main" id="{00000000-0008-0000-0E00-0000A9010000}"/>
            </a:ext>
          </a:extLst>
        </xdr:cNvPr>
        <xdr:cNvSpPr txBox="1"/>
      </xdr:nvSpPr>
      <xdr:spPr>
        <a:xfrm>
          <a:off x="9327095" y="18556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149390</xdr:rowOff>
    </xdr:from>
    <xdr:ext cx="599010" cy="259045"/>
    <xdr:sp macro="" textlink="">
      <xdr:nvSpPr>
        <xdr:cNvPr id="426" name="n_2aveValue【港湾・漁港】&#10;一人当たり有形固定資産（償却資産）額">
          <a:extLst>
            <a:ext uri="{FF2B5EF4-FFF2-40B4-BE49-F238E27FC236}">
              <a16:creationId xmlns:a16="http://schemas.microsoft.com/office/drawing/2014/main" id="{00000000-0008-0000-0E00-0000AA010000}"/>
            </a:ext>
          </a:extLst>
        </xdr:cNvPr>
        <xdr:cNvSpPr txBox="1"/>
      </xdr:nvSpPr>
      <xdr:spPr>
        <a:xfrm>
          <a:off x="8450795" y="1815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100429</xdr:rowOff>
    </xdr:from>
    <xdr:ext cx="599010" cy="259045"/>
    <xdr:sp macro="" textlink="">
      <xdr:nvSpPr>
        <xdr:cNvPr id="427" name="n_3aveValue【港湾・漁港】&#10;一人当たり有形固定資産（償却資産）額">
          <a:extLst>
            <a:ext uri="{FF2B5EF4-FFF2-40B4-BE49-F238E27FC236}">
              <a16:creationId xmlns:a16="http://schemas.microsoft.com/office/drawing/2014/main" id="{00000000-0008-0000-0E00-0000AB010000}"/>
            </a:ext>
          </a:extLst>
        </xdr:cNvPr>
        <xdr:cNvSpPr txBox="1"/>
      </xdr:nvSpPr>
      <xdr:spPr>
        <a:xfrm>
          <a:off x="7561795" y="18102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106</xdr:row>
      <xdr:rowOff>14408</xdr:rowOff>
    </xdr:from>
    <xdr:ext cx="599010" cy="259045"/>
    <xdr:sp macro="" textlink="">
      <xdr:nvSpPr>
        <xdr:cNvPr id="428" name="n_1mainValue【港湾・漁港】&#10;一人当たり有形固定資産（償却資産）額">
          <a:extLst>
            <a:ext uri="{FF2B5EF4-FFF2-40B4-BE49-F238E27FC236}">
              <a16:creationId xmlns:a16="http://schemas.microsoft.com/office/drawing/2014/main" id="{00000000-0008-0000-0E00-0000AC010000}"/>
            </a:ext>
          </a:extLst>
        </xdr:cNvPr>
        <xdr:cNvSpPr txBox="1"/>
      </xdr:nvSpPr>
      <xdr:spPr>
        <a:xfrm>
          <a:off x="9327095" y="1818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162724</xdr:rowOff>
    </xdr:from>
    <xdr:ext cx="599010" cy="259045"/>
    <xdr:sp macro="" textlink="">
      <xdr:nvSpPr>
        <xdr:cNvPr id="429" name="n_2mainValue【港湾・漁港】&#10;一人当たり有形固定資産（償却資産）額">
          <a:extLst>
            <a:ext uri="{FF2B5EF4-FFF2-40B4-BE49-F238E27FC236}">
              <a16:creationId xmlns:a16="http://schemas.microsoft.com/office/drawing/2014/main" id="{00000000-0008-0000-0E00-0000AD010000}"/>
            </a:ext>
          </a:extLst>
        </xdr:cNvPr>
        <xdr:cNvSpPr txBox="1"/>
      </xdr:nvSpPr>
      <xdr:spPr>
        <a:xfrm>
          <a:off x="8450795" y="1850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E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認定こども園・幼稚園・保育所】&#10;有形固定資産減価償却率グラフ枠">
          <a:extLst>
            <a:ext uri="{FF2B5EF4-FFF2-40B4-BE49-F238E27FC236}">
              <a16:creationId xmlns:a16="http://schemas.microsoft.com/office/drawing/2014/main" id="{00000000-0008-0000-0E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137160</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16318864" y="57150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140987</xdr:rowOff>
    </xdr:from>
    <xdr:ext cx="405111" cy="259045"/>
    <xdr:sp macro="" textlink="">
      <xdr:nvSpPr>
        <xdr:cNvPr id="455" name="【認定こども園・幼稚園・保育所】&#10;有形固定資産減価償却率最小値テキスト">
          <a:extLst>
            <a:ext uri="{FF2B5EF4-FFF2-40B4-BE49-F238E27FC236}">
              <a16:creationId xmlns:a16="http://schemas.microsoft.com/office/drawing/2014/main" id="{00000000-0008-0000-0E00-0000C7010000}"/>
            </a:ext>
          </a:extLst>
        </xdr:cNvPr>
        <xdr:cNvSpPr txBox="1"/>
      </xdr:nvSpPr>
      <xdr:spPr>
        <a:xfrm>
          <a:off x="16357600" y="717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137160</xdr:rowOff>
    </xdr:from>
    <xdr:to>
      <xdr:col>86</xdr:col>
      <xdr:colOff>25400</xdr:colOff>
      <xdr:row>41</xdr:row>
      <xdr:rowOff>137160</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a:off x="16230600" y="716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57" name="【認定こども園・幼稚園・保育所】&#10;有形固定資産減価償却率最大値テキスト">
          <a:extLst>
            <a:ext uri="{FF2B5EF4-FFF2-40B4-BE49-F238E27FC236}">
              <a16:creationId xmlns:a16="http://schemas.microsoft.com/office/drawing/2014/main" id="{00000000-0008-0000-0E00-0000C9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59" name="【認定こども園・幼稚園・保育所】&#10;有形固定資産減価償却率平均値テキスト">
          <a:extLst>
            <a:ext uri="{FF2B5EF4-FFF2-40B4-BE49-F238E27FC236}">
              <a16:creationId xmlns:a16="http://schemas.microsoft.com/office/drawing/2014/main" id="{00000000-0008-0000-0E00-0000CB010000}"/>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60" name="フローチャート: 判断 459">
          <a:extLst>
            <a:ext uri="{FF2B5EF4-FFF2-40B4-BE49-F238E27FC236}">
              <a16:creationId xmlns:a16="http://schemas.microsoft.com/office/drawing/2014/main" id="{00000000-0008-0000-0E00-0000CC010000}"/>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27305</xdr:rowOff>
    </xdr:from>
    <xdr:to>
      <xdr:col>81</xdr:col>
      <xdr:colOff>101600</xdr:colOff>
      <xdr:row>38</xdr:row>
      <xdr:rowOff>128905</xdr:rowOff>
    </xdr:to>
    <xdr:sp macro="" textlink="">
      <xdr:nvSpPr>
        <xdr:cNvPr id="461" name="フローチャート: 判断 460">
          <a:extLst>
            <a:ext uri="{FF2B5EF4-FFF2-40B4-BE49-F238E27FC236}">
              <a16:creationId xmlns:a16="http://schemas.microsoft.com/office/drawing/2014/main" id="{00000000-0008-0000-0E00-0000CD010000}"/>
            </a:ext>
          </a:extLst>
        </xdr:cNvPr>
        <xdr:cNvSpPr/>
      </xdr:nvSpPr>
      <xdr:spPr>
        <a:xfrm>
          <a:off x="15430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13652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6350</xdr:rowOff>
    </xdr:from>
    <xdr:to>
      <xdr:col>85</xdr:col>
      <xdr:colOff>177800</xdr:colOff>
      <xdr:row>36</xdr:row>
      <xdr:rowOff>107950</xdr:rowOff>
    </xdr:to>
    <xdr:sp macro="" textlink="">
      <xdr:nvSpPr>
        <xdr:cNvPr id="469" name="楕円 468">
          <a:extLst>
            <a:ext uri="{FF2B5EF4-FFF2-40B4-BE49-F238E27FC236}">
              <a16:creationId xmlns:a16="http://schemas.microsoft.com/office/drawing/2014/main" id="{00000000-0008-0000-0E00-0000D5010000}"/>
            </a:ext>
          </a:extLst>
        </xdr:cNvPr>
        <xdr:cNvSpPr/>
      </xdr:nvSpPr>
      <xdr:spPr>
        <a:xfrm>
          <a:off x="162687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29227</xdr:rowOff>
    </xdr:from>
    <xdr:ext cx="405111" cy="259045"/>
    <xdr:sp macro="" textlink="">
      <xdr:nvSpPr>
        <xdr:cNvPr id="470" name="【認定こども園・幼稚園・保育所】&#10;有形固定資産減価償却率該当値テキスト">
          <a:extLst>
            <a:ext uri="{FF2B5EF4-FFF2-40B4-BE49-F238E27FC236}">
              <a16:creationId xmlns:a16="http://schemas.microsoft.com/office/drawing/2014/main" id="{00000000-0008-0000-0E00-0000D6010000}"/>
            </a:ext>
          </a:extLst>
        </xdr:cNvPr>
        <xdr:cNvSpPr txBox="1"/>
      </xdr:nvSpPr>
      <xdr:spPr>
        <a:xfrm>
          <a:off x="16357600"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29210</xdr:rowOff>
    </xdr:from>
    <xdr:to>
      <xdr:col>81</xdr:col>
      <xdr:colOff>101600</xdr:colOff>
      <xdr:row>36</xdr:row>
      <xdr:rowOff>130810</xdr:rowOff>
    </xdr:to>
    <xdr:sp macro="" textlink="">
      <xdr:nvSpPr>
        <xdr:cNvPr id="471" name="楕円 470">
          <a:extLst>
            <a:ext uri="{FF2B5EF4-FFF2-40B4-BE49-F238E27FC236}">
              <a16:creationId xmlns:a16="http://schemas.microsoft.com/office/drawing/2014/main" id="{00000000-0008-0000-0E00-0000D7010000}"/>
            </a:ext>
          </a:extLst>
        </xdr:cNvPr>
        <xdr:cNvSpPr/>
      </xdr:nvSpPr>
      <xdr:spPr>
        <a:xfrm>
          <a:off x="15430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57150</xdr:rowOff>
    </xdr:from>
    <xdr:to>
      <xdr:col>85</xdr:col>
      <xdr:colOff>127000</xdr:colOff>
      <xdr:row>36</xdr:row>
      <xdr:rowOff>80010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flipV="1">
          <a:off x="15481300" y="622935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29210</xdr:rowOff>
    </xdr:from>
    <xdr:to>
      <xdr:col>76</xdr:col>
      <xdr:colOff>165100</xdr:colOff>
      <xdr:row>36</xdr:row>
      <xdr:rowOff>130810</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14541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80010</xdr:rowOff>
    </xdr:from>
    <xdr:to>
      <xdr:col>81</xdr:col>
      <xdr:colOff>50800</xdr:colOff>
      <xdr:row>36</xdr:row>
      <xdr:rowOff>80010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4592300" y="62522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120032</xdr:rowOff>
    </xdr:from>
    <xdr:ext cx="405111" cy="259045"/>
    <xdr:sp macro="" textlink="">
      <xdr:nvSpPr>
        <xdr:cNvPr id="475" name="n_1aveValue【認定こども園・幼稚園・保育所】&#10;有形固定資産減価償却率">
          <a:extLst>
            <a:ext uri="{FF2B5EF4-FFF2-40B4-BE49-F238E27FC236}">
              <a16:creationId xmlns:a16="http://schemas.microsoft.com/office/drawing/2014/main" id="{00000000-0008-0000-0E00-0000DB010000}"/>
            </a:ext>
          </a:extLst>
        </xdr:cNvPr>
        <xdr:cNvSpPr txBox="1"/>
      </xdr:nvSpPr>
      <xdr:spPr>
        <a:xfrm>
          <a:off x="15266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76" name="n_2aveValue【認定こども園・幼稚園・保育所】&#10;有形固定資産減価償却率">
          <a:extLst>
            <a:ext uri="{FF2B5EF4-FFF2-40B4-BE49-F238E27FC236}">
              <a16:creationId xmlns:a16="http://schemas.microsoft.com/office/drawing/2014/main" id="{00000000-0008-0000-0E00-0000DC010000}"/>
            </a:ext>
          </a:extLst>
        </xdr:cNvPr>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130192</xdr:rowOff>
    </xdr:from>
    <xdr:ext cx="405111" cy="259045"/>
    <xdr:sp macro="" textlink="">
      <xdr:nvSpPr>
        <xdr:cNvPr id="477" name="n_3aveValue【認定こども園・幼稚園・保育所】&#10;有形固定資産減価償却率">
          <a:extLst>
            <a:ext uri="{FF2B5EF4-FFF2-40B4-BE49-F238E27FC236}">
              <a16:creationId xmlns:a16="http://schemas.microsoft.com/office/drawing/2014/main" id="{00000000-0008-0000-0E00-0000DD010000}"/>
            </a:ext>
          </a:extLst>
        </xdr:cNvPr>
        <xdr:cNvSpPr txBox="1"/>
      </xdr:nvSpPr>
      <xdr:spPr>
        <a:xfrm>
          <a:off x="13500744" y="6302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147337</xdr:rowOff>
    </xdr:from>
    <xdr:ext cx="405111" cy="259045"/>
    <xdr:sp macro="" textlink="">
      <xdr:nvSpPr>
        <xdr:cNvPr id="478" name="n_1mainValue【認定こども園・幼稚園・保育所】&#10;有形固定資産減価償却率">
          <a:extLst>
            <a:ext uri="{FF2B5EF4-FFF2-40B4-BE49-F238E27FC236}">
              <a16:creationId xmlns:a16="http://schemas.microsoft.com/office/drawing/2014/main" id="{00000000-0008-0000-0E00-0000DE010000}"/>
            </a:ext>
          </a:extLst>
        </xdr:cNvPr>
        <xdr:cNvSpPr txBox="1"/>
      </xdr:nvSpPr>
      <xdr:spPr>
        <a:xfrm>
          <a:off x="15266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147337</xdr:rowOff>
    </xdr:from>
    <xdr:ext cx="405111" cy="259045"/>
    <xdr:sp macro="" textlink="">
      <xdr:nvSpPr>
        <xdr:cNvPr id="479" name="n_2mainValue【認定こども園・幼稚園・保育所】&#10;有形固定資産減価償却率">
          <a:extLst>
            <a:ext uri="{FF2B5EF4-FFF2-40B4-BE49-F238E27FC236}">
              <a16:creationId xmlns:a16="http://schemas.microsoft.com/office/drawing/2014/main" id="{00000000-0008-0000-0E00-0000DF010000}"/>
            </a:ext>
          </a:extLst>
        </xdr:cNvPr>
        <xdr:cNvSpPr txBox="1"/>
      </xdr:nvSpPr>
      <xdr:spPr>
        <a:xfrm>
          <a:off x="143897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E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E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E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認定こども園・幼稚園・保育所】&#10;一人当たり面積グラフ枠">
          <a:extLst>
            <a:ext uri="{FF2B5EF4-FFF2-40B4-BE49-F238E27FC236}">
              <a16:creationId xmlns:a16="http://schemas.microsoft.com/office/drawing/2014/main" id="{00000000-0008-0000-0E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148590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22160864" y="57302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504" name="【認定こども園・幼稚園・保育所】&#10;一人当たり面積最小値テキスト">
          <a:extLst>
            <a:ext uri="{FF2B5EF4-FFF2-40B4-BE49-F238E27FC236}">
              <a16:creationId xmlns:a16="http://schemas.microsoft.com/office/drawing/2014/main" id="{00000000-0008-0000-0E00-0000F8010000}"/>
            </a:ext>
          </a:extLst>
        </xdr:cNvPr>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506" name="【認定こども園・幼稚園・保育所】&#10;一人当たり面積最大値テキスト">
          <a:extLst>
            <a:ext uri="{FF2B5EF4-FFF2-40B4-BE49-F238E27FC236}">
              <a16:creationId xmlns:a16="http://schemas.microsoft.com/office/drawing/2014/main" id="{00000000-0008-0000-0E00-0000FA01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74947</xdr:rowOff>
    </xdr:from>
    <xdr:ext cx="469744" cy="259045"/>
    <xdr:sp macro="" textlink="">
      <xdr:nvSpPr>
        <xdr:cNvPr id="508" name="【認定こども園・幼稚園・保育所】&#10;一人当たり面積平均値テキスト">
          <a:extLst>
            <a:ext uri="{FF2B5EF4-FFF2-40B4-BE49-F238E27FC236}">
              <a16:creationId xmlns:a16="http://schemas.microsoft.com/office/drawing/2014/main" id="{00000000-0008-0000-0E00-0000FC010000}"/>
            </a:ext>
          </a:extLst>
        </xdr:cNvPr>
        <xdr:cNvSpPr txBox="1"/>
      </xdr:nvSpPr>
      <xdr:spPr>
        <a:xfrm>
          <a:off x="22199600" y="6418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52070</xdr:rowOff>
    </xdr:from>
    <xdr:to>
      <xdr:col>116</xdr:col>
      <xdr:colOff>114300</xdr:colOff>
      <xdr:row>38</xdr:row>
      <xdr:rowOff>153670</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221107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33020</xdr:rowOff>
    </xdr:from>
    <xdr:to>
      <xdr:col>112</xdr:col>
      <xdr:colOff>38100</xdr:colOff>
      <xdr:row>38</xdr:row>
      <xdr:rowOff>134620</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21272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166370</xdr:rowOff>
    </xdr:from>
    <xdr:to>
      <xdr:col>107</xdr:col>
      <xdr:colOff>101600</xdr:colOff>
      <xdr:row>38</xdr:row>
      <xdr:rowOff>96520</xdr:rowOff>
    </xdr:to>
    <xdr:sp macro="" textlink="">
      <xdr:nvSpPr>
        <xdr:cNvPr id="511" name="フローチャート: 判断 510">
          <a:extLst>
            <a:ext uri="{FF2B5EF4-FFF2-40B4-BE49-F238E27FC236}">
              <a16:creationId xmlns:a16="http://schemas.microsoft.com/office/drawing/2014/main" id="{00000000-0008-0000-0E00-0000FF010000}"/>
            </a:ext>
          </a:extLst>
        </xdr:cNvPr>
        <xdr:cNvSpPr/>
      </xdr:nvSpPr>
      <xdr:spPr>
        <a:xfrm>
          <a:off x="20383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40640</xdr:rowOff>
    </xdr:from>
    <xdr:to>
      <xdr:col>102</xdr:col>
      <xdr:colOff>165100</xdr:colOff>
      <xdr:row>38</xdr:row>
      <xdr:rowOff>142240</xdr:rowOff>
    </xdr:to>
    <xdr:sp macro="" textlink="">
      <xdr:nvSpPr>
        <xdr:cNvPr id="512" name="フローチャート: 判断 511">
          <a:extLst>
            <a:ext uri="{FF2B5EF4-FFF2-40B4-BE49-F238E27FC236}">
              <a16:creationId xmlns:a16="http://schemas.microsoft.com/office/drawing/2014/main" id="{00000000-0008-0000-0E00-000000020000}"/>
            </a:ext>
          </a:extLst>
        </xdr:cNvPr>
        <xdr:cNvSpPr/>
      </xdr:nvSpPr>
      <xdr:spPr>
        <a:xfrm>
          <a:off x="19494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44450</xdr:rowOff>
    </xdr:from>
    <xdr:to>
      <xdr:col>116</xdr:col>
      <xdr:colOff>114300</xdr:colOff>
      <xdr:row>41</xdr:row>
      <xdr:rowOff>146050</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221107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130827</xdr:rowOff>
    </xdr:from>
    <xdr:ext cx="469744" cy="259045"/>
    <xdr:sp macro="" textlink="">
      <xdr:nvSpPr>
        <xdr:cNvPr id="519" name="【認定こども園・幼稚園・保育所】&#10;一人当たり面積該当値テキスト">
          <a:extLst>
            <a:ext uri="{FF2B5EF4-FFF2-40B4-BE49-F238E27FC236}">
              <a16:creationId xmlns:a16="http://schemas.microsoft.com/office/drawing/2014/main" id="{00000000-0008-0000-0E00-000007020000}"/>
            </a:ext>
          </a:extLst>
        </xdr:cNvPr>
        <xdr:cNvSpPr txBox="1"/>
      </xdr:nvSpPr>
      <xdr:spPr>
        <a:xfrm>
          <a:off x="22199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48260</xdr:rowOff>
    </xdr:from>
    <xdr:to>
      <xdr:col>112</xdr:col>
      <xdr:colOff>38100</xdr:colOff>
      <xdr:row>41</xdr:row>
      <xdr:rowOff>149860</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21272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95250</xdr:rowOff>
    </xdr:from>
    <xdr:to>
      <xdr:col>116</xdr:col>
      <xdr:colOff>63500</xdr:colOff>
      <xdr:row>41</xdr:row>
      <xdr:rowOff>99060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21323300" y="71247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48260</xdr:rowOff>
    </xdr:from>
    <xdr:to>
      <xdr:col>107</xdr:col>
      <xdr:colOff>101600</xdr:colOff>
      <xdr:row>41</xdr:row>
      <xdr:rowOff>149860</xdr:rowOff>
    </xdr:to>
    <xdr:sp macro="" textlink="">
      <xdr:nvSpPr>
        <xdr:cNvPr id="522" name="楕円 521">
          <a:extLst>
            <a:ext uri="{FF2B5EF4-FFF2-40B4-BE49-F238E27FC236}">
              <a16:creationId xmlns:a16="http://schemas.microsoft.com/office/drawing/2014/main" id="{00000000-0008-0000-0E00-00000A020000}"/>
            </a:ext>
          </a:extLst>
        </xdr:cNvPr>
        <xdr:cNvSpPr/>
      </xdr:nvSpPr>
      <xdr:spPr>
        <a:xfrm>
          <a:off x="20383500" y="707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99060</xdr:rowOff>
    </xdr:from>
    <xdr:to>
      <xdr:col>111</xdr:col>
      <xdr:colOff>177800</xdr:colOff>
      <xdr:row>41</xdr:row>
      <xdr:rowOff>99060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20434300" y="7128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151147</xdr:rowOff>
    </xdr:from>
    <xdr:ext cx="469744" cy="259045"/>
    <xdr:sp macro="" textlink="">
      <xdr:nvSpPr>
        <xdr:cNvPr id="524" name="n_1aveValue【認定こども園・幼稚園・保育所】&#10;一人当たり面積">
          <a:extLst>
            <a:ext uri="{FF2B5EF4-FFF2-40B4-BE49-F238E27FC236}">
              <a16:creationId xmlns:a16="http://schemas.microsoft.com/office/drawing/2014/main" id="{00000000-0008-0000-0E00-00000C020000}"/>
            </a:ext>
          </a:extLst>
        </xdr:cNvPr>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113047</xdr:rowOff>
    </xdr:from>
    <xdr:ext cx="469744" cy="259045"/>
    <xdr:sp macro="" textlink="">
      <xdr:nvSpPr>
        <xdr:cNvPr id="525" name="n_2aveValue【認定こども園・幼稚園・保育所】&#10;一人当たり面積">
          <a:extLst>
            <a:ext uri="{FF2B5EF4-FFF2-40B4-BE49-F238E27FC236}">
              <a16:creationId xmlns:a16="http://schemas.microsoft.com/office/drawing/2014/main" id="{00000000-0008-0000-0E00-00000D020000}"/>
            </a:ext>
          </a:extLst>
        </xdr:cNvPr>
        <xdr:cNvSpPr txBox="1"/>
      </xdr:nvSpPr>
      <xdr:spPr>
        <a:xfrm>
          <a:off x="201994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158767</xdr:rowOff>
    </xdr:from>
    <xdr:ext cx="469744" cy="259045"/>
    <xdr:sp macro="" textlink="">
      <xdr:nvSpPr>
        <xdr:cNvPr id="526" name="n_3aveValue【認定こども園・幼稚園・保育所】&#10;一人当たり面積">
          <a:extLst>
            <a:ext uri="{FF2B5EF4-FFF2-40B4-BE49-F238E27FC236}">
              <a16:creationId xmlns:a16="http://schemas.microsoft.com/office/drawing/2014/main" id="{00000000-0008-0000-0E00-00000E020000}"/>
            </a:ext>
          </a:extLst>
        </xdr:cNvPr>
        <xdr:cNvSpPr txBox="1"/>
      </xdr:nvSpPr>
      <xdr:spPr>
        <a:xfrm>
          <a:off x="19310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140987</xdr:rowOff>
    </xdr:from>
    <xdr:ext cx="469744" cy="259045"/>
    <xdr:sp macro="" textlink="">
      <xdr:nvSpPr>
        <xdr:cNvPr id="527" name="n_1mainValue【認定こども園・幼稚園・保育所】&#10;一人当たり面積">
          <a:extLst>
            <a:ext uri="{FF2B5EF4-FFF2-40B4-BE49-F238E27FC236}">
              <a16:creationId xmlns:a16="http://schemas.microsoft.com/office/drawing/2014/main" id="{00000000-0008-0000-0E00-00000F020000}"/>
            </a:ext>
          </a:extLst>
        </xdr:cNvPr>
        <xdr:cNvSpPr txBox="1"/>
      </xdr:nvSpPr>
      <xdr:spPr>
        <a:xfrm>
          <a:off x="210757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140987</xdr:rowOff>
    </xdr:from>
    <xdr:ext cx="469744" cy="259045"/>
    <xdr:sp macro="" textlink="">
      <xdr:nvSpPr>
        <xdr:cNvPr id="528" name="n_2mainValue【認定こども園・幼稚園・保育所】&#10;一人当たり面積">
          <a:extLst>
            <a:ext uri="{FF2B5EF4-FFF2-40B4-BE49-F238E27FC236}">
              <a16:creationId xmlns:a16="http://schemas.microsoft.com/office/drawing/2014/main" id="{00000000-0008-0000-0E00-000010020000}"/>
            </a:ext>
          </a:extLst>
        </xdr:cNvPr>
        <xdr:cNvSpPr txBox="1"/>
      </xdr:nvSpPr>
      <xdr:spPr>
        <a:xfrm>
          <a:off x="20199427" y="717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E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E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E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39" name="テキスト ボックス 538">
          <a:extLst>
            <a:ext uri="{FF2B5EF4-FFF2-40B4-BE49-F238E27FC236}">
              <a16:creationId xmlns:a16="http://schemas.microsoft.com/office/drawing/2014/main" id="{00000000-0008-0000-0E00-00001B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4" name="直線コネクタ 543">
          <a:extLst>
            <a:ext uri="{FF2B5EF4-FFF2-40B4-BE49-F238E27FC236}">
              <a16:creationId xmlns:a16="http://schemas.microsoft.com/office/drawing/2014/main" id="{00000000-0008-0000-0E00-000020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6" name="直線コネクタ 545">
          <a:extLst>
            <a:ext uri="{FF2B5EF4-FFF2-40B4-BE49-F238E27FC236}">
              <a16:creationId xmlns:a16="http://schemas.microsoft.com/office/drawing/2014/main" id="{00000000-0008-0000-0E00-000022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8" name="直線コネクタ 547">
          <a:extLst>
            <a:ext uri="{FF2B5EF4-FFF2-40B4-BE49-F238E27FC236}">
              <a16:creationId xmlns:a16="http://schemas.microsoft.com/office/drawing/2014/main" id="{00000000-0008-0000-0E00-000024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4" name="【学校施設】&#10;有形固定資産減価償却率グラフ枠">
          <a:extLst>
            <a:ext uri="{FF2B5EF4-FFF2-40B4-BE49-F238E27FC236}">
              <a16:creationId xmlns:a16="http://schemas.microsoft.com/office/drawing/2014/main" id="{00000000-0008-0000-0E00-00002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64</xdr:row>
      <xdr:rowOff>130628</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6318864" y="9496697"/>
          <a:ext cx="0" cy="160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05111" cy="259045"/>
    <xdr:sp macro="" textlink="">
      <xdr:nvSpPr>
        <xdr:cNvPr id="556" name="【学校施設】&#10;有形固定資産減価償却率最小値テキスト">
          <a:extLst>
            <a:ext uri="{FF2B5EF4-FFF2-40B4-BE49-F238E27FC236}">
              <a16:creationId xmlns:a16="http://schemas.microsoft.com/office/drawing/2014/main" id="{00000000-0008-0000-0E00-00002C020000}"/>
            </a:ext>
          </a:extLst>
        </xdr:cNvPr>
        <xdr:cNvSpPr txBox="1"/>
      </xdr:nvSpPr>
      <xdr:spPr>
        <a:xfrm>
          <a:off x="16357600" y="1110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58" name="【学校施設】&#10;有形固定資産減価償却率最大値テキスト">
          <a:extLst>
            <a:ext uri="{FF2B5EF4-FFF2-40B4-BE49-F238E27FC236}">
              <a16:creationId xmlns:a16="http://schemas.microsoft.com/office/drawing/2014/main" id="{00000000-0008-0000-0E00-00002E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77850</xdr:rowOff>
    </xdr:from>
    <xdr:ext cx="405111" cy="259045"/>
    <xdr:sp macro="" textlink="">
      <xdr:nvSpPr>
        <xdr:cNvPr id="560" name="【学校施設】&#10;有形固定資産減価償却率平均値テキスト">
          <a:extLst>
            <a:ext uri="{FF2B5EF4-FFF2-40B4-BE49-F238E27FC236}">
              <a16:creationId xmlns:a16="http://schemas.microsoft.com/office/drawing/2014/main" id="{00000000-0008-0000-0E00-000030020000}"/>
            </a:ext>
          </a:extLst>
        </xdr:cNvPr>
        <xdr:cNvSpPr txBox="1"/>
      </xdr:nvSpPr>
      <xdr:spPr>
        <a:xfrm>
          <a:off x="16357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99423</xdr:rowOff>
    </xdr:from>
    <xdr:to>
      <xdr:col>85</xdr:col>
      <xdr:colOff>177800</xdr:colOff>
      <xdr:row>59</xdr:row>
      <xdr:rowOff>29573</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6268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164737</xdr:rowOff>
    </xdr:from>
    <xdr:to>
      <xdr:col>81</xdr:col>
      <xdr:colOff>101600</xdr:colOff>
      <xdr:row>59</xdr:row>
      <xdr:rowOff>94887</xdr:rowOff>
    </xdr:to>
    <xdr:sp macro="" textlink="">
      <xdr:nvSpPr>
        <xdr:cNvPr id="562" name="フローチャート: 判断 561">
          <a:extLst>
            <a:ext uri="{FF2B5EF4-FFF2-40B4-BE49-F238E27FC236}">
              <a16:creationId xmlns:a16="http://schemas.microsoft.com/office/drawing/2014/main" id="{00000000-0008-0000-0E00-000032020000}"/>
            </a:ext>
          </a:extLst>
        </xdr:cNvPr>
        <xdr:cNvSpPr/>
      </xdr:nvSpPr>
      <xdr:spPr>
        <a:xfrm>
          <a:off x="15430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63" name="フローチャート: 判断 562">
          <a:extLst>
            <a:ext uri="{FF2B5EF4-FFF2-40B4-BE49-F238E27FC236}">
              <a16:creationId xmlns:a16="http://schemas.microsoft.com/office/drawing/2014/main" id="{00000000-0008-0000-0E00-000033020000}"/>
            </a:ext>
          </a:extLst>
        </xdr:cNvPr>
        <xdr:cNvSpPr/>
      </xdr:nvSpPr>
      <xdr:spPr>
        <a:xfrm>
          <a:off x="14541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171269</xdr:rowOff>
    </xdr:from>
    <xdr:to>
      <xdr:col>72</xdr:col>
      <xdr:colOff>38100</xdr:colOff>
      <xdr:row>59</xdr:row>
      <xdr:rowOff>101419</xdr:rowOff>
    </xdr:to>
    <xdr:sp macro="" textlink="">
      <xdr:nvSpPr>
        <xdr:cNvPr id="564" name="フローチャート: 判断 563">
          <a:extLst>
            <a:ext uri="{FF2B5EF4-FFF2-40B4-BE49-F238E27FC236}">
              <a16:creationId xmlns:a16="http://schemas.microsoft.com/office/drawing/2014/main" id="{00000000-0008-0000-0E00-000034020000}"/>
            </a:ext>
          </a:extLst>
        </xdr:cNvPr>
        <xdr:cNvSpPr/>
      </xdr:nvSpPr>
      <xdr:spPr>
        <a:xfrm>
          <a:off x="13652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110853</xdr:rowOff>
    </xdr:from>
    <xdr:to>
      <xdr:col>85</xdr:col>
      <xdr:colOff>177800</xdr:colOff>
      <xdr:row>56</xdr:row>
      <xdr:rowOff>41003</xdr:rowOff>
    </xdr:to>
    <xdr:sp macro="" textlink="">
      <xdr:nvSpPr>
        <xdr:cNvPr id="570" name="楕円 569">
          <a:extLst>
            <a:ext uri="{FF2B5EF4-FFF2-40B4-BE49-F238E27FC236}">
              <a16:creationId xmlns:a16="http://schemas.microsoft.com/office/drawing/2014/main" id="{00000000-0008-0000-0E00-00003A020000}"/>
            </a:ext>
          </a:extLst>
        </xdr:cNvPr>
        <xdr:cNvSpPr/>
      </xdr:nvSpPr>
      <xdr:spPr>
        <a:xfrm>
          <a:off x="16268700" y="954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25780</xdr:rowOff>
    </xdr:from>
    <xdr:ext cx="405111" cy="259045"/>
    <xdr:sp macro="" textlink="">
      <xdr:nvSpPr>
        <xdr:cNvPr id="571" name="【学校施設】&#10;有形固定資産減価償却率該当値テキスト">
          <a:extLst>
            <a:ext uri="{FF2B5EF4-FFF2-40B4-BE49-F238E27FC236}">
              <a16:creationId xmlns:a16="http://schemas.microsoft.com/office/drawing/2014/main" id="{00000000-0008-0000-0E00-00003B020000}"/>
            </a:ext>
          </a:extLst>
        </xdr:cNvPr>
        <xdr:cNvSpPr txBox="1"/>
      </xdr:nvSpPr>
      <xdr:spPr>
        <a:xfrm>
          <a:off x="16357600" y="9455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114119</xdr:rowOff>
    </xdr:from>
    <xdr:to>
      <xdr:col>81</xdr:col>
      <xdr:colOff>101600</xdr:colOff>
      <xdr:row>56</xdr:row>
      <xdr:rowOff>44269</xdr:rowOff>
    </xdr:to>
    <xdr:sp macro="" textlink="">
      <xdr:nvSpPr>
        <xdr:cNvPr id="572" name="楕円 571">
          <a:extLst>
            <a:ext uri="{FF2B5EF4-FFF2-40B4-BE49-F238E27FC236}">
              <a16:creationId xmlns:a16="http://schemas.microsoft.com/office/drawing/2014/main" id="{00000000-0008-0000-0E00-00003C020000}"/>
            </a:ext>
          </a:extLst>
        </xdr:cNvPr>
        <xdr:cNvSpPr/>
      </xdr:nvSpPr>
      <xdr:spPr>
        <a:xfrm>
          <a:off x="15430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55</xdr:row>
      <xdr:rowOff>161653</xdr:rowOff>
    </xdr:from>
    <xdr:to>
      <xdr:col>85</xdr:col>
      <xdr:colOff>127000</xdr:colOff>
      <xdr:row>55</xdr:row>
      <xdr:rowOff>164919</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5481300" y="9591403"/>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29210</xdr:rowOff>
    </xdr:from>
    <xdr:to>
      <xdr:col>76</xdr:col>
      <xdr:colOff>165100</xdr:colOff>
      <xdr:row>55</xdr:row>
      <xdr:rowOff>130810</xdr:rowOff>
    </xdr:to>
    <xdr:sp macro="" textlink="">
      <xdr:nvSpPr>
        <xdr:cNvPr id="574" name="楕円 573">
          <a:extLst>
            <a:ext uri="{FF2B5EF4-FFF2-40B4-BE49-F238E27FC236}">
              <a16:creationId xmlns:a16="http://schemas.microsoft.com/office/drawing/2014/main" id="{00000000-0008-0000-0E00-00003E020000}"/>
            </a:ext>
          </a:extLst>
        </xdr:cNvPr>
        <xdr:cNvSpPr/>
      </xdr:nvSpPr>
      <xdr:spPr>
        <a:xfrm>
          <a:off x="14541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80010</xdr:rowOff>
    </xdr:from>
    <xdr:to>
      <xdr:col>81</xdr:col>
      <xdr:colOff>50800</xdr:colOff>
      <xdr:row>55</xdr:row>
      <xdr:rowOff>164919</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4592300" y="9509760"/>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86014</xdr:rowOff>
    </xdr:from>
    <xdr:ext cx="405111" cy="259045"/>
    <xdr:sp macro="" textlink="">
      <xdr:nvSpPr>
        <xdr:cNvPr id="576" name="n_1aveValue【学校施設】&#10;有形固定資産減価償却率">
          <a:extLst>
            <a:ext uri="{FF2B5EF4-FFF2-40B4-BE49-F238E27FC236}">
              <a16:creationId xmlns:a16="http://schemas.microsoft.com/office/drawing/2014/main" id="{00000000-0008-0000-0E00-000040020000}"/>
            </a:ext>
          </a:extLst>
        </xdr:cNvPr>
        <xdr:cNvSpPr txBox="1"/>
      </xdr:nvSpPr>
      <xdr:spPr>
        <a:xfrm>
          <a:off x="15266044" y="1020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77" name="n_2aveValue【学校施設】&#10;有形固定資産減価償却率">
          <a:extLst>
            <a:ext uri="{FF2B5EF4-FFF2-40B4-BE49-F238E27FC236}">
              <a16:creationId xmlns:a16="http://schemas.microsoft.com/office/drawing/2014/main" id="{00000000-0008-0000-0E00-000041020000}"/>
            </a:ext>
          </a:extLst>
        </xdr:cNvPr>
        <xdr:cNvSpPr txBox="1"/>
      </xdr:nvSpPr>
      <xdr:spPr>
        <a:xfrm>
          <a:off x="14389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117946</xdr:rowOff>
    </xdr:from>
    <xdr:ext cx="405111" cy="259045"/>
    <xdr:sp macro="" textlink="">
      <xdr:nvSpPr>
        <xdr:cNvPr id="578" name="n_3aveValue【学校施設】&#10;有形固定資産減価償却率">
          <a:extLst>
            <a:ext uri="{FF2B5EF4-FFF2-40B4-BE49-F238E27FC236}">
              <a16:creationId xmlns:a16="http://schemas.microsoft.com/office/drawing/2014/main" id="{00000000-0008-0000-0E00-000042020000}"/>
            </a:ext>
          </a:extLst>
        </xdr:cNvPr>
        <xdr:cNvSpPr txBox="1"/>
      </xdr:nvSpPr>
      <xdr:spPr>
        <a:xfrm>
          <a:off x="13500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60796</xdr:rowOff>
    </xdr:from>
    <xdr:ext cx="405111" cy="259045"/>
    <xdr:sp macro="" textlink="">
      <xdr:nvSpPr>
        <xdr:cNvPr id="579" name="n_1mainValue【学校施設】&#10;有形固定資産減価償却率">
          <a:extLst>
            <a:ext uri="{FF2B5EF4-FFF2-40B4-BE49-F238E27FC236}">
              <a16:creationId xmlns:a16="http://schemas.microsoft.com/office/drawing/2014/main" id="{00000000-0008-0000-0E00-000043020000}"/>
            </a:ext>
          </a:extLst>
        </xdr:cNvPr>
        <xdr:cNvSpPr txBox="1"/>
      </xdr:nvSpPr>
      <xdr:spPr>
        <a:xfrm>
          <a:off x="152660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53</xdr:row>
      <xdr:rowOff>147337</xdr:rowOff>
    </xdr:from>
    <xdr:ext cx="405111" cy="259045"/>
    <xdr:sp macro="" textlink="">
      <xdr:nvSpPr>
        <xdr:cNvPr id="580" name="n_2mainValue【学校施設】&#10;有形固定資産減価償却率">
          <a:extLst>
            <a:ext uri="{FF2B5EF4-FFF2-40B4-BE49-F238E27FC236}">
              <a16:creationId xmlns:a16="http://schemas.microsoft.com/office/drawing/2014/main" id="{00000000-0008-0000-0E00-000044020000}"/>
            </a:ext>
          </a:extLst>
        </xdr:cNvPr>
        <xdr:cNvSpPr txBox="1"/>
      </xdr:nvSpPr>
      <xdr:spPr>
        <a:xfrm>
          <a:off x="143897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1" name="正方形/長方形 580">
          <a:extLst>
            <a:ext uri="{FF2B5EF4-FFF2-40B4-BE49-F238E27FC236}">
              <a16:creationId xmlns:a16="http://schemas.microsoft.com/office/drawing/2014/main" id="{00000000-0008-0000-0E00-00004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2" name="正方形/長方形 581">
          <a:extLst>
            <a:ext uri="{FF2B5EF4-FFF2-40B4-BE49-F238E27FC236}">
              <a16:creationId xmlns:a16="http://schemas.microsoft.com/office/drawing/2014/main" id="{00000000-0008-0000-0E00-00004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3" name="正方形/長方形 582">
          <a:extLst>
            <a:ext uri="{FF2B5EF4-FFF2-40B4-BE49-F238E27FC236}">
              <a16:creationId xmlns:a16="http://schemas.microsoft.com/office/drawing/2014/main" id="{00000000-0008-0000-0E00-00004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4" name="正方形/長方形 583">
          <a:extLst>
            <a:ext uri="{FF2B5EF4-FFF2-40B4-BE49-F238E27FC236}">
              <a16:creationId xmlns:a16="http://schemas.microsoft.com/office/drawing/2014/main" id="{00000000-0008-0000-0E00-00004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5" name="正方形/長方形 584">
          <a:extLst>
            <a:ext uri="{FF2B5EF4-FFF2-40B4-BE49-F238E27FC236}">
              <a16:creationId xmlns:a16="http://schemas.microsoft.com/office/drawing/2014/main" id="{00000000-0008-0000-0E00-00004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6" name="正方形/長方形 585">
          <a:extLst>
            <a:ext uri="{FF2B5EF4-FFF2-40B4-BE49-F238E27FC236}">
              <a16:creationId xmlns:a16="http://schemas.microsoft.com/office/drawing/2014/main" id="{00000000-0008-0000-0E00-00004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7" name="正方形/長方形 586">
          <a:extLst>
            <a:ext uri="{FF2B5EF4-FFF2-40B4-BE49-F238E27FC236}">
              <a16:creationId xmlns:a16="http://schemas.microsoft.com/office/drawing/2014/main" id="{00000000-0008-0000-0E00-00004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8" name="正方形/長方形 587">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9" name="テキスト ボックス 588">
          <a:extLst>
            <a:ext uri="{FF2B5EF4-FFF2-40B4-BE49-F238E27FC236}">
              <a16:creationId xmlns:a16="http://schemas.microsoft.com/office/drawing/2014/main" id="{00000000-0008-0000-0E00-00004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91" name="テキスト ボックス 590">
          <a:extLst>
            <a:ext uri="{FF2B5EF4-FFF2-40B4-BE49-F238E27FC236}">
              <a16:creationId xmlns:a16="http://schemas.microsoft.com/office/drawing/2014/main" id="{00000000-0008-0000-0E00-00004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93" name="テキスト ボックス 592">
          <a:extLst>
            <a:ext uri="{FF2B5EF4-FFF2-40B4-BE49-F238E27FC236}">
              <a16:creationId xmlns:a16="http://schemas.microsoft.com/office/drawing/2014/main" id="{00000000-0008-0000-0E00-00005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95" name="テキスト ボックス 594">
          <a:extLst>
            <a:ext uri="{FF2B5EF4-FFF2-40B4-BE49-F238E27FC236}">
              <a16:creationId xmlns:a16="http://schemas.microsoft.com/office/drawing/2014/main" id="{00000000-0008-0000-0E00-00005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7" name="テキスト ボックス 596">
          <a:extLst>
            <a:ext uri="{FF2B5EF4-FFF2-40B4-BE49-F238E27FC236}">
              <a16:creationId xmlns:a16="http://schemas.microsoft.com/office/drawing/2014/main" id="{00000000-0008-0000-0E00-00005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学校施設】&#10;一人当たり面積グラフ枠">
          <a:extLst>
            <a:ext uri="{FF2B5EF4-FFF2-40B4-BE49-F238E27FC236}">
              <a16:creationId xmlns:a16="http://schemas.microsoft.com/office/drawing/2014/main" id="{00000000-0008-0000-0E00-00005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59055</xdr:rowOff>
    </xdr:from>
    <xdr:to>
      <xdr:col>116</xdr:col>
      <xdr:colOff>62864</xdr:colOff>
      <xdr:row>63</xdr:row>
      <xdr:rowOff>165735</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flipV="1">
          <a:off x="22160864" y="9488805"/>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169562</xdr:rowOff>
    </xdr:from>
    <xdr:ext cx="469744" cy="259045"/>
    <xdr:sp macro="" textlink="">
      <xdr:nvSpPr>
        <xdr:cNvPr id="606" name="【学校施設】&#10;一人当たり面積最小値テキスト">
          <a:extLst>
            <a:ext uri="{FF2B5EF4-FFF2-40B4-BE49-F238E27FC236}">
              <a16:creationId xmlns:a16="http://schemas.microsoft.com/office/drawing/2014/main" id="{00000000-0008-0000-0E00-00005E020000}"/>
            </a:ext>
          </a:extLst>
        </xdr:cNvPr>
        <xdr:cNvSpPr txBox="1"/>
      </xdr:nvSpPr>
      <xdr:spPr>
        <a:xfrm>
          <a:off x="22199600" y="1097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165735</xdr:rowOff>
    </xdr:from>
    <xdr:to>
      <xdr:col>116</xdr:col>
      <xdr:colOff>152400</xdr:colOff>
      <xdr:row>63</xdr:row>
      <xdr:rowOff>165735</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22072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5732</xdr:rowOff>
    </xdr:from>
    <xdr:ext cx="469744" cy="259045"/>
    <xdr:sp macro="" textlink="">
      <xdr:nvSpPr>
        <xdr:cNvPr id="608" name="【学校施設】&#10;一人当たり面積最大値テキスト">
          <a:extLst>
            <a:ext uri="{FF2B5EF4-FFF2-40B4-BE49-F238E27FC236}">
              <a16:creationId xmlns:a16="http://schemas.microsoft.com/office/drawing/2014/main" id="{00000000-0008-0000-0E00-000060020000}"/>
            </a:ext>
          </a:extLst>
        </xdr:cNvPr>
        <xdr:cNvSpPr txBox="1"/>
      </xdr:nvSpPr>
      <xdr:spPr>
        <a:xfrm>
          <a:off x="22199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59055</xdr:rowOff>
    </xdr:from>
    <xdr:to>
      <xdr:col>116</xdr:col>
      <xdr:colOff>152400</xdr:colOff>
      <xdr:row>55</xdr:row>
      <xdr:rowOff>59055</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22072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100474</xdr:rowOff>
    </xdr:from>
    <xdr:ext cx="469744" cy="259045"/>
    <xdr:sp macro="" textlink="">
      <xdr:nvSpPr>
        <xdr:cNvPr id="610" name="【学校施設】&#10;一人当たり面積平均値テキスト">
          <a:extLst>
            <a:ext uri="{FF2B5EF4-FFF2-40B4-BE49-F238E27FC236}">
              <a16:creationId xmlns:a16="http://schemas.microsoft.com/office/drawing/2014/main" id="{00000000-0008-0000-0E00-000062020000}"/>
            </a:ext>
          </a:extLst>
        </xdr:cNvPr>
        <xdr:cNvSpPr txBox="1"/>
      </xdr:nvSpPr>
      <xdr:spPr>
        <a:xfrm>
          <a:off x="22199600" y="1038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77597</xdr:rowOff>
    </xdr:from>
    <xdr:to>
      <xdr:col>116</xdr:col>
      <xdr:colOff>114300</xdr:colOff>
      <xdr:row>62</xdr:row>
      <xdr:rowOff>7747</xdr:rowOff>
    </xdr:to>
    <xdr:sp macro="" textlink="">
      <xdr:nvSpPr>
        <xdr:cNvPr id="611" name="フローチャート: 判断 610">
          <a:extLst>
            <a:ext uri="{FF2B5EF4-FFF2-40B4-BE49-F238E27FC236}">
              <a16:creationId xmlns:a16="http://schemas.microsoft.com/office/drawing/2014/main" id="{00000000-0008-0000-0E00-000063020000}"/>
            </a:ext>
          </a:extLst>
        </xdr:cNvPr>
        <xdr:cNvSpPr/>
      </xdr:nvSpPr>
      <xdr:spPr>
        <a:xfrm>
          <a:off x="22110700" y="1053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92075</xdr:rowOff>
    </xdr:from>
    <xdr:to>
      <xdr:col>112</xdr:col>
      <xdr:colOff>38100</xdr:colOff>
      <xdr:row>62</xdr:row>
      <xdr:rowOff>22225</xdr:rowOff>
    </xdr:to>
    <xdr:sp macro="" textlink="">
      <xdr:nvSpPr>
        <xdr:cNvPr id="612" name="フローチャート: 判断 611">
          <a:extLst>
            <a:ext uri="{FF2B5EF4-FFF2-40B4-BE49-F238E27FC236}">
              <a16:creationId xmlns:a16="http://schemas.microsoft.com/office/drawing/2014/main" id="{00000000-0008-0000-0E00-000064020000}"/>
            </a:ext>
          </a:extLst>
        </xdr:cNvPr>
        <xdr:cNvSpPr/>
      </xdr:nvSpPr>
      <xdr:spPr>
        <a:xfrm>
          <a:off x="21272500" y="1055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114173</xdr:rowOff>
    </xdr:from>
    <xdr:to>
      <xdr:col>107</xdr:col>
      <xdr:colOff>101600</xdr:colOff>
      <xdr:row>62</xdr:row>
      <xdr:rowOff>44323</xdr:rowOff>
    </xdr:to>
    <xdr:sp macro="" textlink="">
      <xdr:nvSpPr>
        <xdr:cNvPr id="613" name="フローチャート: 判断 612">
          <a:extLst>
            <a:ext uri="{FF2B5EF4-FFF2-40B4-BE49-F238E27FC236}">
              <a16:creationId xmlns:a16="http://schemas.microsoft.com/office/drawing/2014/main" id="{00000000-0008-0000-0E00-000065020000}"/>
            </a:ext>
          </a:extLst>
        </xdr:cNvPr>
        <xdr:cNvSpPr/>
      </xdr:nvSpPr>
      <xdr:spPr>
        <a:xfrm>
          <a:off x="20383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124841</xdr:rowOff>
    </xdr:from>
    <xdr:to>
      <xdr:col>102</xdr:col>
      <xdr:colOff>165100</xdr:colOff>
      <xdr:row>62</xdr:row>
      <xdr:rowOff>54991</xdr:rowOff>
    </xdr:to>
    <xdr:sp macro="" textlink="">
      <xdr:nvSpPr>
        <xdr:cNvPr id="614" name="フローチャート: 判断 613">
          <a:extLst>
            <a:ext uri="{FF2B5EF4-FFF2-40B4-BE49-F238E27FC236}">
              <a16:creationId xmlns:a16="http://schemas.microsoft.com/office/drawing/2014/main" id="{00000000-0008-0000-0E00-000066020000}"/>
            </a:ext>
          </a:extLst>
        </xdr:cNvPr>
        <xdr:cNvSpPr/>
      </xdr:nvSpPr>
      <xdr:spPr>
        <a:xfrm>
          <a:off x="19494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E00-00006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E00-00006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21209</xdr:rowOff>
    </xdr:from>
    <xdr:to>
      <xdr:col>116</xdr:col>
      <xdr:colOff>114300</xdr:colOff>
      <xdr:row>62</xdr:row>
      <xdr:rowOff>122809</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22110700" y="1065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171086</xdr:rowOff>
    </xdr:from>
    <xdr:ext cx="469744" cy="259045"/>
    <xdr:sp macro="" textlink="">
      <xdr:nvSpPr>
        <xdr:cNvPr id="621" name="【学校施設】&#10;一人当たり面積該当値テキスト">
          <a:extLst>
            <a:ext uri="{FF2B5EF4-FFF2-40B4-BE49-F238E27FC236}">
              <a16:creationId xmlns:a16="http://schemas.microsoft.com/office/drawing/2014/main" id="{00000000-0008-0000-0E00-00006D020000}"/>
            </a:ext>
          </a:extLst>
        </xdr:cNvPr>
        <xdr:cNvSpPr txBox="1"/>
      </xdr:nvSpPr>
      <xdr:spPr>
        <a:xfrm>
          <a:off x="22199600" y="1062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34163</xdr:rowOff>
    </xdr:from>
    <xdr:to>
      <xdr:col>112</xdr:col>
      <xdr:colOff>38100</xdr:colOff>
      <xdr:row>62</xdr:row>
      <xdr:rowOff>135763</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21272500" y="106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72009</xdr:rowOff>
    </xdr:from>
    <xdr:to>
      <xdr:col>116</xdr:col>
      <xdr:colOff>63500</xdr:colOff>
      <xdr:row>62</xdr:row>
      <xdr:rowOff>84963</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21323300" y="10701909"/>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50927</xdr:rowOff>
    </xdr:from>
    <xdr:to>
      <xdr:col>107</xdr:col>
      <xdr:colOff>101600</xdr:colOff>
      <xdr:row>62</xdr:row>
      <xdr:rowOff>152527</xdr:rowOff>
    </xdr:to>
    <xdr:sp macro="" textlink="">
      <xdr:nvSpPr>
        <xdr:cNvPr id="624" name="楕円 623">
          <a:extLst>
            <a:ext uri="{FF2B5EF4-FFF2-40B4-BE49-F238E27FC236}">
              <a16:creationId xmlns:a16="http://schemas.microsoft.com/office/drawing/2014/main" id="{00000000-0008-0000-0E00-000070020000}"/>
            </a:ext>
          </a:extLst>
        </xdr:cNvPr>
        <xdr:cNvSpPr/>
      </xdr:nvSpPr>
      <xdr:spPr>
        <a:xfrm>
          <a:off x="203835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84963</xdr:rowOff>
    </xdr:from>
    <xdr:to>
      <xdr:col>111</xdr:col>
      <xdr:colOff>177800</xdr:colOff>
      <xdr:row>62</xdr:row>
      <xdr:rowOff>101727</xdr:rowOff>
    </xdr:to>
    <xdr:cxnSp macro="">
      <xdr:nvCxnSpPr>
        <xdr:cNvPr id="625" name="直線コネクタ 624">
          <a:extLst>
            <a:ext uri="{FF2B5EF4-FFF2-40B4-BE49-F238E27FC236}">
              <a16:creationId xmlns:a16="http://schemas.microsoft.com/office/drawing/2014/main" id="{00000000-0008-0000-0E00-000071020000}"/>
            </a:ext>
          </a:extLst>
        </xdr:cNvPr>
        <xdr:cNvCxnSpPr/>
      </xdr:nvCxnSpPr>
      <xdr:spPr>
        <a:xfrm flipV="1">
          <a:off x="20434300" y="10714863"/>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38752</xdr:rowOff>
    </xdr:from>
    <xdr:ext cx="469744" cy="259045"/>
    <xdr:sp macro="" textlink="">
      <xdr:nvSpPr>
        <xdr:cNvPr id="626" name="n_1aveValue【学校施設】&#10;一人当たり面積">
          <a:extLst>
            <a:ext uri="{FF2B5EF4-FFF2-40B4-BE49-F238E27FC236}">
              <a16:creationId xmlns:a16="http://schemas.microsoft.com/office/drawing/2014/main" id="{00000000-0008-0000-0E00-000072020000}"/>
            </a:ext>
          </a:extLst>
        </xdr:cNvPr>
        <xdr:cNvSpPr txBox="1"/>
      </xdr:nvSpPr>
      <xdr:spPr>
        <a:xfrm>
          <a:off x="21075727" y="1032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60850</xdr:rowOff>
    </xdr:from>
    <xdr:ext cx="469744" cy="259045"/>
    <xdr:sp macro="" textlink="">
      <xdr:nvSpPr>
        <xdr:cNvPr id="627" name="n_2aveValue【学校施設】&#10;一人当たり面積">
          <a:extLst>
            <a:ext uri="{FF2B5EF4-FFF2-40B4-BE49-F238E27FC236}">
              <a16:creationId xmlns:a16="http://schemas.microsoft.com/office/drawing/2014/main" id="{00000000-0008-0000-0E00-000073020000}"/>
            </a:ext>
          </a:extLst>
        </xdr:cNvPr>
        <xdr:cNvSpPr txBox="1"/>
      </xdr:nvSpPr>
      <xdr:spPr>
        <a:xfrm>
          <a:off x="20199427" y="103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71518</xdr:rowOff>
    </xdr:from>
    <xdr:ext cx="469744" cy="259045"/>
    <xdr:sp macro="" textlink="">
      <xdr:nvSpPr>
        <xdr:cNvPr id="628" name="n_3aveValue【学校施設】&#10;一人当たり面積">
          <a:extLst>
            <a:ext uri="{FF2B5EF4-FFF2-40B4-BE49-F238E27FC236}">
              <a16:creationId xmlns:a16="http://schemas.microsoft.com/office/drawing/2014/main" id="{00000000-0008-0000-0E00-000074020000}"/>
            </a:ext>
          </a:extLst>
        </xdr:cNvPr>
        <xdr:cNvSpPr txBox="1"/>
      </xdr:nvSpPr>
      <xdr:spPr>
        <a:xfrm>
          <a:off x="19310427" y="10358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126890</xdr:rowOff>
    </xdr:from>
    <xdr:ext cx="469744" cy="259045"/>
    <xdr:sp macro="" textlink="">
      <xdr:nvSpPr>
        <xdr:cNvPr id="629" name="n_1mainValue【学校施設】&#10;一人当たり面積">
          <a:extLst>
            <a:ext uri="{FF2B5EF4-FFF2-40B4-BE49-F238E27FC236}">
              <a16:creationId xmlns:a16="http://schemas.microsoft.com/office/drawing/2014/main" id="{00000000-0008-0000-0E00-000075020000}"/>
            </a:ext>
          </a:extLst>
        </xdr:cNvPr>
        <xdr:cNvSpPr txBox="1"/>
      </xdr:nvSpPr>
      <xdr:spPr>
        <a:xfrm>
          <a:off x="210757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143654</xdr:rowOff>
    </xdr:from>
    <xdr:ext cx="469744" cy="259045"/>
    <xdr:sp macro="" textlink="">
      <xdr:nvSpPr>
        <xdr:cNvPr id="630" name="n_2mainValue【学校施設】&#10;一人当たり面積">
          <a:extLst>
            <a:ext uri="{FF2B5EF4-FFF2-40B4-BE49-F238E27FC236}">
              <a16:creationId xmlns:a16="http://schemas.microsoft.com/office/drawing/2014/main" id="{00000000-0008-0000-0E00-000076020000}"/>
            </a:ext>
          </a:extLst>
        </xdr:cNvPr>
        <xdr:cNvSpPr txBox="1"/>
      </xdr:nvSpPr>
      <xdr:spPr>
        <a:xfrm>
          <a:off x="20199427" y="1077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児童館】&#10;有形固定資産減価償却率グラフ枠">
          <a:extLst>
            <a:ext uri="{FF2B5EF4-FFF2-40B4-BE49-F238E27FC236}">
              <a16:creationId xmlns:a16="http://schemas.microsoft.com/office/drawing/2014/main" id="{00000000-0008-0000-0E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165736</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flipV="1">
          <a:off x="16318864" y="1333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169563</xdr:rowOff>
    </xdr:from>
    <xdr:ext cx="405111" cy="259045"/>
    <xdr:sp macro="" textlink="">
      <xdr:nvSpPr>
        <xdr:cNvPr id="656" name="【児童館】&#10;有形固定資産減価償却率最小値テキスト">
          <a:extLst>
            <a:ext uri="{FF2B5EF4-FFF2-40B4-BE49-F238E27FC236}">
              <a16:creationId xmlns:a16="http://schemas.microsoft.com/office/drawing/2014/main" id="{00000000-0008-0000-0E00-000090020000}"/>
            </a:ext>
          </a:extLst>
        </xdr:cNvPr>
        <xdr:cNvSpPr txBox="1"/>
      </xdr:nvSpPr>
      <xdr:spPr>
        <a:xfrm>
          <a:off x="16357600" y="1474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165736</xdr:rowOff>
    </xdr:from>
    <xdr:to>
      <xdr:col>86</xdr:col>
      <xdr:colOff>25400</xdr:colOff>
      <xdr:row>85</xdr:row>
      <xdr:rowOff>165736</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6230600" y="1473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58" name="【児童館】&#10;有形固定資産減価償却率最大値テキスト">
          <a:extLst>
            <a:ext uri="{FF2B5EF4-FFF2-40B4-BE49-F238E27FC236}">
              <a16:creationId xmlns:a16="http://schemas.microsoft.com/office/drawing/2014/main" id="{00000000-0008-0000-0E00-000092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169563</xdr:rowOff>
    </xdr:from>
    <xdr:ext cx="405111" cy="259045"/>
    <xdr:sp macro="" textlink="">
      <xdr:nvSpPr>
        <xdr:cNvPr id="660" name="【児童館】&#10;有形固定資産減価償却率平均値テキスト">
          <a:extLst>
            <a:ext uri="{FF2B5EF4-FFF2-40B4-BE49-F238E27FC236}">
              <a16:creationId xmlns:a16="http://schemas.microsoft.com/office/drawing/2014/main" id="{00000000-0008-0000-0E00-000094020000}"/>
            </a:ext>
          </a:extLst>
        </xdr:cNvPr>
        <xdr:cNvSpPr txBox="1"/>
      </xdr:nvSpPr>
      <xdr:spPr>
        <a:xfrm>
          <a:off x="16357600" y="14057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19686</xdr:rowOff>
    </xdr:from>
    <xdr:to>
      <xdr:col>85</xdr:col>
      <xdr:colOff>177800</xdr:colOff>
      <xdr:row>82</xdr:row>
      <xdr:rowOff>121286</xdr:rowOff>
    </xdr:to>
    <xdr:sp macro="" textlink="">
      <xdr:nvSpPr>
        <xdr:cNvPr id="661" name="フローチャート: 判断 660">
          <a:extLst>
            <a:ext uri="{FF2B5EF4-FFF2-40B4-BE49-F238E27FC236}">
              <a16:creationId xmlns:a16="http://schemas.microsoft.com/office/drawing/2014/main" id="{00000000-0008-0000-0E00-000095020000}"/>
            </a:ext>
          </a:extLst>
        </xdr:cNvPr>
        <xdr:cNvSpPr/>
      </xdr:nvSpPr>
      <xdr:spPr>
        <a:xfrm>
          <a:off x="162687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67311</xdr:rowOff>
    </xdr:from>
    <xdr:to>
      <xdr:col>81</xdr:col>
      <xdr:colOff>101600</xdr:colOff>
      <xdr:row>82</xdr:row>
      <xdr:rowOff>168911</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5430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3652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E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120650</xdr:rowOff>
    </xdr:from>
    <xdr:to>
      <xdr:col>85</xdr:col>
      <xdr:colOff>177800</xdr:colOff>
      <xdr:row>80</xdr:row>
      <xdr:rowOff>50800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6268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143527</xdr:rowOff>
    </xdr:from>
    <xdr:ext cx="405111" cy="259045"/>
    <xdr:sp macro="" textlink="">
      <xdr:nvSpPr>
        <xdr:cNvPr id="671" name="【児童館】&#10;有形固定資産減価償却率該当値テキスト">
          <a:extLst>
            <a:ext uri="{FF2B5EF4-FFF2-40B4-BE49-F238E27FC236}">
              <a16:creationId xmlns:a16="http://schemas.microsoft.com/office/drawing/2014/main" id="{00000000-0008-0000-0E00-00009F020000}"/>
            </a:ext>
          </a:extLst>
        </xdr:cNvPr>
        <xdr:cNvSpPr txBox="1"/>
      </xdr:nvSpPr>
      <xdr:spPr>
        <a:xfrm>
          <a:off x="16357600"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120650</xdr:rowOff>
    </xdr:from>
    <xdr:to>
      <xdr:col>81</xdr:col>
      <xdr:colOff>101600</xdr:colOff>
      <xdr:row>80</xdr:row>
      <xdr:rowOff>50800</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5430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0</xdr:rowOff>
    </xdr:from>
    <xdr:to>
      <xdr:col>85</xdr:col>
      <xdr:colOff>127000</xdr:colOff>
      <xdr:row>80</xdr:row>
      <xdr:rowOff>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5481300" y="1371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120650</xdr:rowOff>
    </xdr:from>
    <xdr:to>
      <xdr:col>76</xdr:col>
      <xdr:colOff>165100</xdr:colOff>
      <xdr:row>80</xdr:row>
      <xdr:rowOff>50800</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45415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0</xdr:rowOff>
    </xdr:from>
    <xdr:to>
      <xdr:col>81</xdr:col>
      <xdr:colOff>50800</xdr:colOff>
      <xdr:row>80</xdr:row>
      <xdr:rowOff>0</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4592300" y="1371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160038</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158132</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116857</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67327</xdr:rowOff>
    </xdr:from>
    <xdr:ext cx="405111" cy="259045"/>
    <xdr:sp macro="" textlink="">
      <xdr:nvSpPr>
        <xdr:cNvPr id="679" name="n_1mainValue【児童館】&#10;有形固定資産減価償却率">
          <a:extLst>
            <a:ext uri="{FF2B5EF4-FFF2-40B4-BE49-F238E27FC236}">
              <a16:creationId xmlns:a16="http://schemas.microsoft.com/office/drawing/2014/main" id="{00000000-0008-0000-0E00-0000A7020000}"/>
            </a:ext>
          </a:extLst>
        </xdr:cNvPr>
        <xdr:cNvSpPr txBox="1"/>
      </xdr:nvSpPr>
      <xdr:spPr>
        <a:xfrm>
          <a:off x="152660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67327</xdr:rowOff>
    </xdr:from>
    <xdr:ext cx="405111" cy="259045"/>
    <xdr:sp macro="" textlink="">
      <xdr:nvSpPr>
        <xdr:cNvPr id="680" name="n_2mainValue【児童館】&#10;有形固定資産減価償却率">
          <a:extLst>
            <a:ext uri="{FF2B5EF4-FFF2-40B4-BE49-F238E27FC236}">
              <a16:creationId xmlns:a16="http://schemas.microsoft.com/office/drawing/2014/main" id="{00000000-0008-0000-0E00-0000A8020000}"/>
            </a:ext>
          </a:extLst>
        </xdr:cNvPr>
        <xdr:cNvSpPr txBox="1"/>
      </xdr:nvSpPr>
      <xdr:spPr>
        <a:xfrm>
          <a:off x="1438974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0" name="テキスト ボックス 699">
          <a:extLst>
            <a:ext uri="{FF2B5EF4-FFF2-40B4-BE49-F238E27FC236}">
              <a16:creationId xmlns:a16="http://schemas.microsoft.com/office/drawing/2014/main" id="{00000000-0008-0000-0E00-0000BC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1" name="直線コネクタ 700">
          <a:extLst>
            <a:ext uri="{FF2B5EF4-FFF2-40B4-BE49-F238E27FC236}">
              <a16:creationId xmlns:a16="http://schemas.microsoft.com/office/drawing/2014/main" id="{00000000-0008-0000-0E00-0000BD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2" name="テキスト ボックス 701">
          <a:extLst>
            <a:ext uri="{FF2B5EF4-FFF2-40B4-BE49-F238E27FC236}">
              <a16:creationId xmlns:a16="http://schemas.microsoft.com/office/drawing/2014/main" id="{00000000-0008-0000-0E00-0000BE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00000000-0008-0000-0E00-0000C1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119743</xdr:rowOff>
    </xdr:from>
    <xdr:to>
      <xdr:col>116</xdr:col>
      <xdr:colOff>62864</xdr:colOff>
      <xdr:row>86</xdr:row>
      <xdr:rowOff>87086</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flipV="1">
          <a:off x="22160864" y="1349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707" name="【児童館】&#10;一人当たり面積最小値テキスト">
          <a:extLst>
            <a:ext uri="{FF2B5EF4-FFF2-40B4-BE49-F238E27FC236}">
              <a16:creationId xmlns:a16="http://schemas.microsoft.com/office/drawing/2014/main" id="{00000000-0008-0000-0E00-0000C3020000}"/>
            </a:ext>
          </a:extLst>
        </xdr:cNvPr>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66420</xdr:rowOff>
    </xdr:from>
    <xdr:ext cx="469744" cy="259045"/>
    <xdr:sp macro="" textlink="">
      <xdr:nvSpPr>
        <xdr:cNvPr id="709" name="【児童館】&#10;一人当たり面積最大値テキスト">
          <a:extLst>
            <a:ext uri="{FF2B5EF4-FFF2-40B4-BE49-F238E27FC236}">
              <a16:creationId xmlns:a16="http://schemas.microsoft.com/office/drawing/2014/main" id="{00000000-0008-0000-0E00-0000C5020000}"/>
            </a:ext>
          </a:extLst>
        </xdr:cNvPr>
        <xdr:cNvSpPr txBox="1"/>
      </xdr:nvSpPr>
      <xdr:spPr>
        <a:xfrm>
          <a:off x="221996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119743</xdr:rowOff>
    </xdr:from>
    <xdr:to>
      <xdr:col>116</xdr:col>
      <xdr:colOff>152400</xdr:colOff>
      <xdr:row>78</xdr:row>
      <xdr:rowOff>119743</xdr:rowOff>
    </xdr:to>
    <xdr:cxnSp macro="">
      <xdr:nvCxnSpPr>
        <xdr:cNvPr id="710" name="直線コネクタ 709">
          <a:extLst>
            <a:ext uri="{FF2B5EF4-FFF2-40B4-BE49-F238E27FC236}">
              <a16:creationId xmlns:a16="http://schemas.microsoft.com/office/drawing/2014/main" id="{00000000-0008-0000-0E00-0000C6020000}"/>
            </a:ext>
          </a:extLst>
        </xdr:cNvPr>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59163</xdr:rowOff>
    </xdr:from>
    <xdr:ext cx="469744" cy="259045"/>
    <xdr:sp macro="" textlink="">
      <xdr:nvSpPr>
        <xdr:cNvPr id="711" name="【児童館】&#10;一人当たり面積平均値テキスト">
          <a:extLst>
            <a:ext uri="{FF2B5EF4-FFF2-40B4-BE49-F238E27FC236}">
              <a16:creationId xmlns:a16="http://schemas.microsoft.com/office/drawing/2014/main" id="{00000000-0008-0000-0E00-0000C7020000}"/>
            </a:ext>
          </a:extLst>
        </xdr:cNvPr>
        <xdr:cNvSpPr txBox="1"/>
      </xdr:nvSpPr>
      <xdr:spPr>
        <a:xfrm>
          <a:off x="221996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19957</xdr:rowOff>
    </xdr:from>
    <xdr:to>
      <xdr:col>107</xdr:col>
      <xdr:colOff>101600</xdr:colOff>
      <xdr:row>84</xdr:row>
      <xdr:rowOff>121557</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20383500" y="1442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85271</xdr:rowOff>
    </xdr:from>
    <xdr:to>
      <xdr:col>102</xdr:col>
      <xdr:colOff>165100</xdr:colOff>
      <xdr:row>85</xdr:row>
      <xdr:rowOff>15421</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9494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166914</xdr:rowOff>
    </xdr:from>
    <xdr:to>
      <xdr:col>112</xdr:col>
      <xdr:colOff>38100</xdr:colOff>
      <xdr:row>85</xdr:row>
      <xdr:rowOff>97064</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46264</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1323300" y="146195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68943</xdr:rowOff>
    </xdr:from>
    <xdr:to>
      <xdr:col>107</xdr:col>
      <xdr:colOff>101600</xdr:colOff>
      <xdr:row>84</xdr:row>
      <xdr:rowOff>170543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447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119743</xdr:rowOff>
    </xdr:from>
    <xdr:to>
      <xdr:col>111</xdr:col>
      <xdr:colOff>177800</xdr:colOff>
      <xdr:row>85</xdr:row>
      <xdr:rowOff>46264</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20434300" y="145215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7" name="n_1aveValue【児童館】&#10;一人当たり面積">
          <a:extLst>
            <a:ext uri="{FF2B5EF4-FFF2-40B4-BE49-F238E27FC236}">
              <a16:creationId xmlns:a16="http://schemas.microsoft.com/office/drawing/2014/main" id="{00000000-0008-0000-0E00-0000D7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138084</xdr:rowOff>
    </xdr:from>
    <xdr:ext cx="469744" cy="259045"/>
    <xdr:sp macro="" textlink="">
      <xdr:nvSpPr>
        <xdr:cNvPr id="728" name="n_2aveValue【児童館】&#10;一人当たり面積">
          <a:extLst>
            <a:ext uri="{FF2B5EF4-FFF2-40B4-BE49-F238E27FC236}">
              <a16:creationId xmlns:a16="http://schemas.microsoft.com/office/drawing/2014/main" id="{00000000-0008-0000-0E00-0000D8020000}"/>
            </a:ext>
          </a:extLst>
        </xdr:cNvPr>
        <xdr:cNvSpPr txBox="1"/>
      </xdr:nvSpPr>
      <xdr:spPr>
        <a:xfrm>
          <a:off x="2019942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31948</xdr:rowOff>
    </xdr:from>
    <xdr:ext cx="469744" cy="259045"/>
    <xdr:sp macro="" textlink="">
      <xdr:nvSpPr>
        <xdr:cNvPr id="729" name="n_3aveValue【児童館】&#10;一人当たり面積">
          <a:extLst>
            <a:ext uri="{FF2B5EF4-FFF2-40B4-BE49-F238E27FC236}">
              <a16:creationId xmlns:a16="http://schemas.microsoft.com/office/drawing/2014/main" id="{00000000-0008-0000-0E00-0000D9020000}"/>
            </a:ext>
          </a:extLst>
        </xdr:cNvPr>
        <xdr:cNvSpPr txBox="1"/>
      </xdr:nvSpPr>
      <xdr:spPr>
        <a:xfrm>
          <a:off x="19310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88191</xdr:rowOff>
    </xdr:from>
    <xdr:ext cx="469744" cy="259045"/>
    <xdr:sp macro="" textlink="">
      <xdr:nvSpPr>
        <xdr:cNvPr id="730" name="n_1mainValue【児童館】&#10;一人当たり面積">
          <a:extLst>
            <a:ext uri="{FF2B5EF4-FFF2-40B4-BE49-F238E27FC236}">
              <a16:creationId xmlns:a16="http://schemas.microsoft.com/office/drawing/2014/main" id="{00000000-0008-0000-0E00-0000DA020000}"/>
            </a:ext>
          </a:extLst>
        </xdr:cNvPr>
        <xdr:cNvSpPr txBox="1"/>
      </xdr:nvSpPr>
      <xdr:spPr>
        <a:xfrm>
          <a:off x="210757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161670</xdr:rowOff>
    </xdr:from>
    <xdr:ext cx="469744" cy="259045"/>
    <xdr:sp macro="" textlink="">
      <xdr:nvSpPr>
        <xdr:cNvPr id="731" name="n_2mainValue【児童館】&#10;一人当たり面積">
          <a:extLst>
            <a:ext uri="{FF2B5EF4-FFF2-40B4-BE49-F238E27FC236}">
              <a16:creationId xmlns:a16="http://schemas.microsoft.com/office/drawing/2014/main" id="{00000000-0008-0000-0E00-0000DB020000}"/>
            </a:ext>
          </a:extLst>
        </xdr:cNvPr>
        <xdr:cNvSpPr txBox="1"/>
      </xdr:nvSpPr>
      <xdr:spPr>
        <a:xfrm>
          <a:off x="20199427" y="1456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a:extLst>
            <a:ext uri="{FF2B5EF4-FFF2-40B4-BE49-F238E27FC236}">
              <a16:creationId xmlns:a16="http://schemas.microsoft.com/office/drawing/2014/main" id="{00000000-0008-0000-0E00-0000E4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42" name="テキスト ボックス 741">
          <a:extLst>
            <a:ext uri="{FF2B5EF4-FFF2-40B4-BE49-F238E27FC236}">
              <a16:creationId xmlns:a16="http://schemas.microsoft.com/office/drawing/2014/main" id="{00000000-0008-0000-0E00-0000E6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4" name="テキスト ボックス 743">
          <a:extLst>
            <a:ext uri="{FF2B5EF4-FFF2-40B4-BE49-F238E27FC236}">
              <a16:creationId xmlns:a16="http://schemas.microsoft.com/office/drawing/2014/main" id="{00000000-0008-0000-0E00-0000E8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7" name="直線コネクタ 746">
          <a:extLst>
            <a:ext uri="{FF2B5EF4-FFF2-40B4-BE49-F238E27FC236}">
              <a16:creationId xmlns:a16="http://schemas.microsoft.com/office/drawing/2014/main" id="{00000000-0008-0000-0E00-0000EB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8" name="テキスト ボックス 747">
          <a:extLst>
            <a:ext uri="{FF2B5EF4-FFF2-40B4-BE49-F238E27FC236}">
              <a16:creationId xmlns:a16="http://schemas.microsoft.com/office/drawing/2014/main" id="{00000000-0008-0000-0E00-0000EC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9" name="直線コネクタ 748">
          <a:extLst>
            <a:ext uri="{FF2B5EF4-FFF2-40B4-BE49-F238E27FC236}">
              <a16:creationId xmlns:a16="http://schemas.microsoft.com/office/drawing/2014/main" id="{00000000-0008-0000-0E00-0000ED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0" name="テキスト ボックス 749">
          <a:extLst>
            <a:ext uri="{FF2B5EF4-FFF2-40B4-BE49-F238E27FC236}">
              <a16:creationId xmlns:a16="http://schemas.microsoft.com/office/drawing/2014/main" id="{00000000-0008-0000-0E00-0000EE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1" name="直線コネクタ 750">
          <a:extLst>
            <a:ext uri="{FF2B5EF4-FFF2-40B4-BE49-F238E27FC236}">
              <a16:creationId xmlns:a16="http://schemas.microsoft.com/office/drawing/2014/main" id="{00000000-0008-0000-0E00-0000EF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a:extLst>
            <a:ext uri="{FF2B5EF4-FFF2-40B4-BE49-F238E27FC236}">
              <a16:creationId xmlns:a16="http://schemas.microsoft.com/office/drawing/2014/main" id="{00000000-0008-0000-0E00-0000F1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E00-0000F2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11430</xdr:rowOff>
    </xdr:from>
    <xdr:to>
      <xdr:col>85</xdr:col>
      <xdr:colOff>126364</xdr:colOff>
      <xdr:row>108</xdr:row>
      <xdr:rowOff>127636</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327880"/>
          <a:ext cx="0" cy="1316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131463</xdr:rowOff>
    </xdr:from>
    <xdr:ext cx="405111"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64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127636</xdr:rowOff>
    </xdr:from>
    <xdr:to>
      <xdr:col>86</xdr:col>
      <xdr:colOff>25400</xdr:colOff>
      <xdr:row>108</xdr:row>
      <xdr:rowOff>127636</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644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129557</xdr:rowOff>
    </xdr:from>
    <xdr:ext cx="405111"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710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11430</xdr:rowOff>
    </xdr:from>
    <xdr:to>
      <xdr:col>86</xdr:col>
      <xdr:colOff>25400</xdr:colOff>
      <xdr:row>101</xdr:row>
      <xdr:rowOff>11430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134002</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450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111125</xdr:rowOff>
    </xdr:from>
    <xdr:to>
      <xdr:col>85</xdr:col>
      <xdr:colOff>177800</xdr:colOff>
      <xdr:row>103</xdr:row>
      <xdr:rowOff>41275</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759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132080</xdr:rowOff>
    </xdr:from>
    <xdr:to>
      <xdr:col>81</xdr:col>
      <xdr:colOff>101600</xdr:colOff>
      <xdr:row>103</xdr:row>
      <xdr:rowOff>62230</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761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25400</xdr:rowOff>
    </xdr:from>
    <xdr:to>
      <xdr:col>76</xdr:col>
      <xdr:colOff>165100</xdr:colOff>
      <xdr:row>104</xdr:row>
      <xdr:rowOff>127000</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00000000-0008-0000-0E00-0000FE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771" name="楕円 770">
          <a:extLst>
            <a:ext uri="{FF2B5EF4-FFF2-40B4-BE49-F238E27FC236}">
              <a16:creationId xmlns:a16="http://schemas.microsoft.com/office/drawing/2014/main" id="{00000000-0008-0000-0E00-000003030000}"/>
            </a:ext>
          </a:extLst>
        </xdr:cNvPr>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154322</xdr:rowOff>
    </xdr:from>
    <xdr:ext cx="405111" cy="259045"/>
    <xdr:sp macro="" textlink="">
      <xdr:nvSpPr>
        <xdr:cNvPr id="772" name="【公民館】&#10;有形固定資産減価償却率該当値テキスト">
          <a:extLst>
            <a:ext uri="{FF2B5EF4-FFF2-40B4-BE49-F238E27FC236}">
              <a16:creationId xmlns:a16="http://schemas.microsoft.com/office/drawing/2014/main" id="{00000000-0008-0000-0E00-000004030000}"/>
            </a:ext>
          </a:extLst>
        </xdr:cNvPr>
        <xdr:cNvSpPr txBox="1"/>
      </xdr:nvSpPr>
      <xdr:spPr>
        <a:xfrm>
          <a:off x="16357600"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73" name="楕円 772">
          <a:extLst>
            <a:ext uri="{FF2B5EF4-FFF2-40B4-BE49-F238E27FC236}">
              <a16:creationId xmlns:a16="http://schemas.microsoft.com/office/drawing/2014/main" id="{00000000-0008-0000-0E00-000005030000}"/>
            </a:ext>
          </a:extLst>
        </xdr:cNvPr>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55245</xdr:rowOff>
    </xdr:to>
    <xdr:cxnSp macro="">
      <xdr:nvCxnSpPr>
        <xdr:cNvPr id="774" name="直線コネクタ 773">
          <a:extLst>
            <a:ext uri="{FF2B5EF4-FFF2-40B4-BE49-F238E27FC236}">
              <a16:creationId xmlns:a16="http://schemas.microsoft.com/office/drawing/2014/main" id="{00000000-0008-0000-0E00-000006030000}"/>
            </a:ext>
          </a:extLst>
        </xdr:cNvPr>
        <xdr:cNvCxnSpPr/>
      </xdr:nvCxnSpPr>
      <xdr:spPr>
        <a:xfrm>
          <a:off x="15481300" y="1784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4445</xdr:rowOff>
    </xdr:from>
    <xdr:to>
      <xdr:col>76</xdr:col>
      <xdr:colOff>165100</xdr:colOff>
      <xdr:row>104</xdr:row>
      <xdr:rowOff>106045</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45415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55245</xdr:rowOff>
    </xdr:to>
    <xdr:cxnSp macro="">
      <xdr:nvCxnSpPr>
        <xdr:cNvPr id="776" name="直線コネクタ 775">
          <a:extLst>
            <a:ext uri="{FF2B5EF4-FFF2-40B4-BE49-F238E27FC236}">
              <a16:creationId xmlns:a16="http://schemas.microsoft.com/office/drawing/2014/main" id="{00000000-0008-0000-0E00-000008030000}"/>
            </a:ext>
          </a:extLst>
        </xdr:cNvPr>
        <xdr:cNvCxnSpPr/>
      </xdr:nvCxnSpPr>
      <xdr:spPr>
        <a:xfrm flipV="1">
          <a:off x="14592300" y="178498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78757</xdr:rowOff>
    </xdr:from>
    <xdr:ext cx="405111" cy="259045"/>
    <xdr:sp macro="" textlink="">
      <xdr:nvSpPr>
        <xdr:cNvPr id="777" name="n_1aveValue【公民館】&#10;有形固定資産減価償却率">
          <a:extLst>
            <a:ext uri="{FF2B5EF4-FFF2-40B4-BE49-F238E27FC236}">
              <a16:creationId xmlns:a16="http://schemas.microsoft.com/office/drawing/2014/main" id="{00000000-0008-0000-0E00-000009030000}"/>
            </a:ext>
          </a:extLst>
        </xdr:cNvPr>
        <xdr:cNvSpPr txBox="1"/>
      </xdr:nvSpPr>
      <xdr:spPr>
        <a:xfrm>
          <a:off x="15266044" y="1739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118127</xdr:rowOff>
    </xdr:from>
    <xdr:ext cx="405111" cy="259045"/>
    <xdr:sp macro="" textlink="">
      <xdr:nvSpPr>
        <xdr:cNvPr id="778" name="n_2aveValue【公民館】&#10;有形固定資産減価償却率">
          <a:extLst>
            <a:ext uri="{FF2B5EF4-FFF2-40B4-BE49-F238E27FC236}">
              <a16:creationId xmlns:a16="http://schemas.microsoft.com/office/drawing/2014/main" id="{00000000-0008-0000-0E00-00000A030000}"/>
            </a:ext>
          </a:extLst>
        </xdr:cNvPr>
        <xdr:cNvSpPr txBox="1"/>
      </xdr:nvSpPr>
      <xdr:spPr>
        <a:xfrm>
          <a:off x="143897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79" name="n_3aveValue【公民館】&#10;有形固定資産減価償却率">
          <a:extLst>
            <a:ext uri="{FF2B5EF4-FFF2-40B4-BE49-F238E27FC236}">
              <a16:creationId xmlns:a16="http://schemas.microsoft.com/office/drawing/2014/main" id="{00000000-0008-0000-0E00-00000B030000}"/>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60977</xdr:rowOff>
    </xdr:from>
    <xdr:ext cx="405111" cy="259045"/>
    <xdr:sp macro="" textlink="">
      <xdr:nvSpPr>
        <xdr:cNvPr id="780" name="n_1mainValue【公民館】&#10;有形固定資産減価償却率">
          <a:extLst>
            <a:ext uri="{FF2B5EF4-FFF2-40B4-BE49-F238E27FC236}">
              <a16:creationId xmlns:a16="http://schemas.microsoft.com/office/drawing/2014/main" id="{00000000-0008-0000-0E00-00000C030000}"/>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122572</xdr:rowOff>
    </xdr:from>
    <xdr:ext cx="405111" cy="259045"/>
    <xdr:sp macro="" textlink="">
      <xdr:nvSpPr>
        <xdr:cNvPr id="781" name="n_2mainValue【公民館】&#10;有形固定資産減価償却率">
          <a:extLst>
            <a:ext uri="{FF2B5EF4-FFF2-40B4-BE49-F238E27FC236}">
              <a16:creationId xmlns:a16="http://schemas.microsoft.com/office/drawing/2014/main" id="{00000000-0008-0000-0E00-00000D030000}"/>
            </a:ext>
          </a:extLst>
        </xdr:cNvPr>
        <xdr:cNvSpPr txBox="1"/>
      </xdr:nvSpPr>
      <xdr:spPr>
        <a:xfrm>
          <a:off x="14389744" y="1761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2" name="正方形/長方形 781">
          <a:extLst>
            <a:ext uri="{FF2B5EF4-FFF2-40B4-BE49-F238E27FC236}">
              <a16:creationId xmlns:a16="http://schemas.microsoft.com/office/drawing/2014/main" id="{00000000-0008-0000-0E00-00000E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3" name="正方形/長方形 782">
          <a:extLst>
            <a:ext uri="{FF2B5EF4-FFF2-40B4-BE49-F238E27FC236}">
              <a16:creationId xmlns:a16="http://schemas.microsoft.com/office/drawing/2014/main" id="{00000000-0008-0000-0E00-00000F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4" name="正方形/長方形 783">
          <a:extLst>
            <a:ext uri="{FF2B5EF4-FFF2-40B4-BE49-F238E27FC236}">
              <a16:creationId xmlns:a16="http://schemas.microsoft.com/office/drawing/2014/main" id="{00000000-0008-0000-0E00-000010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5" name="正方形/長方形 784">
          <a:extLst>
            <a:ext uri="{FF2B5EF4-FFF2-40B4-BE49-F238E27FC236}">
              <a16:creationId xmlns:a16="http://schemas.microsoft.com/office/drawing/2014/main" id="{00000000-0008-0000-0E00-000011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6" name="正方形/長方形 785">
          <a:extLst>
            <a:ext uri="{FF2B5EF4-FFF2-40B4-BE49-F238E27FC236}">
              <a16:creationId xmlns:a16="http://schemas.microsoft.com/office/drawing/2014/main" id="{00000000-0008-0000-0E00-000012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E00-000013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E00-000014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9" name="正方形/長方形 788">
          <a:extLst>
            <a:ext uri="{FF2B5EF4-FFF2-40B4-BE49-F238E27FC236}">
              <a16:creationId xmlns:a16="http://schemas.microsoft.com/office/drawing/2014/main" id="{00000000-0008-0000-0E00-000015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0" name="テキスト ボックス 789">
          <a:extLst>
            <a:ext uri="{FF2B5EF4-FFF2-40B4-BE49-F238E27FC236}">
              <a16:creationId xmlns:a16="http://schemas.microsoft.com/office/drawing/2014/main" id="{00000000-0008-0000-0E00-000016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3" name="テキスト ボックス 792">
          <a:extLst>
            <a:ext uri="{FF2B5EF4-FFF2-40B4-BE49-F238E27FC236}">
              <a16:creationId xmlns:a16="http://schemas.microsoft.com/office/drawing/2014/main" id="{00000000-0008-0000-0E00-000019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5" name="テキスト ボックス 794">
          <a:extLst>
            <a:ext uri="{FF2B5EF4-FFF2-40B4-BE49-F238E27FC236}">
              <a16:creationId xmlns:a16="http://schemas.microsoft.com/office/drawing/2014/main" id="{00000000-0008-0000-0E00-00001B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6" name="直線コネクタ 795">
          <a:extLst>
            <a:ext uri="{FF2B5EF4-FFF2-40B4-BE49-F238E27FC236}">
              <a16:creationId xmlns:a16="http://schemas.microsoft.com/office/drawing/2014/main" id="{00000000-0008-0000-0E00-00001C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7" name="テキスト ボックス 796">
          <a:extLst>
            <a:ext uri="{FF2B5EF4-FFF2-40B4-BE49-F238E27FC236}">
              <a16:creationId xmlns:a16="http://schemas.microsoft.com/office/drawing/2014/main" id="{00000000-0008-0000-0E00-00001D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8" name="直線コネクタ 797">
          <a:extLst>
            <a:ext uri="{FF2B5EF4-FFF2-40B4-BE49-F238E27FC236}">
              <a16:creationId xmlns:a16="http://schemas.microsoft.com/office/drawing/2014/main" id="{00000000-0008-0000-0E00-00001E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9" name="テキスト ボックス 798">
          <a:extLst>
            <a:ext uri="{FF2B5EF4-FFF2-40B4-BE49-F238E27FC236}">
              <a16:creationId xmlns:a16="http://schemas.microsoft.com/office/drawing/2014/main" id="{00000000-0008-0000-0E00-00001F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6" name="【公民館】&#10;一人当たり面積グラフ枠">
          <a:extLst>
            <a:ext uri="{FF2B5EF4-FFF2-40B4-BE49-F238E27FC236}">
              <a16:creationId xmlns:a16="http://schemas.microsoft.com/office/drawing/2014/main" id="{00000000-0008-0000-0E00-00002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46808</xdr:rowOff>
    </xdr:from>
    <xdr:to>
      <xdr:col>116</xdr:col>
      <xdr:colOff>62864</xdr:colOff>
      <xdr:row>109</xdr:row>
      <xdr:rowOff>26670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flipV="1">
          <a:off x="22160864" y="17191808"/>
          <a:ext cx="0" cy="152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30497</xdr:rowOff>
    </xdr:from>
    <xdr:ext cx="469744" cy="259045"/>
    <xdr:sp macro="" textlink="">
      <xdr:nvSpPr>
        <xdr:cNvPr id="808" name="【公民館】&#10;一人当たり面積最小値テキスト">
          <a:extLst>
            <a:ext uri="{FF2B5EF4-FFF2-40B4-BE49-F238E27FC236}">
              <a16:creationId xmlns:a16="http://schemas.microsoft.com/office/drawing/2014/main" id="{00000000-0008-0000-0E00-000028030000}"/>
            </a:ext>
          </a:extLst>
        </xdr:cNvPr>
        <xdr:cNvSpPr txBox="1"/>
      </xdr:nvSpPr>
      <xdr:spPr>
        <a:xfrm>
          <a:off x="22199600" y="1871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26670</xdr:rowOff>
    </xdr:from>
    <xdr:to>
      <xdr:col>116</xdr:col>
      <xdr:colOff>152400</xdr:colOff>
      <xdr:row>109</xdr:row>
      <xdr:rowOff>26670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22072600" y="1871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164935</xdr:rowOff>
    </xdr:from>
    <xdr:ext cx="469744" cy="259045"/>
    <xdr:sp macro="" textlink="">
      <xdr:nvSpPr>
        <xdr:cNvPr id="810" name="【公民館】&#10;一人当たり面積最大値テキスト">
          <a:extLst>
            <a:ext uri="{FF2B5EF4-FFF2-40B4-BE49-F238E27FC236}">
              <a16:creationId xmlns:a16="http://schemas.microsoft.com/office/drawing/2014/main" id="{00000000-0008-0000-0E00-00002A030000}"/>
            </a:ext>
          </a:extLst>
        </xdr:cNvPr>
        <xdr:cNvSpPr txBox="1"/>
      </xdr:nvSpPr>
      <xdr:spPr>
        <a:xfrm>
          <a:off x="22199600" y="16967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46808</xdr:rowOff>
    </xdr:from>
    <xdr:to>
      <xdr:col>116</xdr:col>
      <xdr:colOff>152400</xdr:colOff>
      <xdr:row>100</xdr:row>
      <xdr:rowOff>46808</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22072600" y="17191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71682</xdr:rowOff>
    </xdr:from>
    <xdr:ext cx="469744" cy="259045"/>
    <xdr:sp macro="" textlink="">
      <xdr:nvSpPr>
        <xdr:cNvPr id="812" name="【公民館】&#10;一人当たり面積平均値テキスト">
          <a:extLst>
            <a:ext uri="{FF2B5EF4-FFF2-40B4-BE49-F238E27FC236}">
              <a16:creationId xmlns:a16="http://schemas.microsoft.com/office/drawing/2014/main" id="{00000000-0008-0000-0E00-00002C030000}"/>
            </a:ext>
          </a:extLst>
        </xdr:cNvPr>
        <xdr:cNvSpPr txBox="1"/>
      </xdr:nvSpPr>
      <xdr:spPr>
        <a:xfrm>
          <a:off x="22199600" y="1824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48805</xdr:rowOff>
    </xdr:from>
    <xdr:to>
      <xdr:col>116</xdr:col>
      <xdr:colOff>114300</xdr:colOff>
      <xdr:row>107</xdr:row>
      <xdr:rowOff>150405</xdr:rowOff>
    </xdr:to>
    <xdr:sp macro="" textlink="">
      <xdr:nvSpPr>
        <xdr:cNvPr id="813" name="フローチャート: 判断 812">
          <a:extLst>
            <a:ext uri="{FF2B5EF4-FFF2-40B4-BE49-F238E27FC236}">
              <a16:creationId xmlns:a16="http://schemas.microsoft.com/office/drawing/2014/main" id="{00000000-0008-0000-0E00-00002D030000}"/>
            </a:ext>
          </a:extLst>
        </xdr:cNvPr>
        <xdr:cNvSpPr/>
      </xdr:nvSpPr>
      <xdr:spPr>
        <a:xfrm>
          <a:off x="22110700" y="1839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55336</xdr:rowOff>
    </xdr:from>
    <xdr:to>
      <xdr:col>112</xdr:col>
      <xdr:colOff>38100</xdr:colOff>
      <xdr:row>107</xdr:row>
      <xdr:rowOff>156936</xdr:rowOff>
    </xdr:to>
    <xdr:sp macro="" textlink="">
      <xdr:nvSpPr>
        <xdr:cNvPr id="814" name="フローチャート: 判断 813">
          <a:extLst>
            <a:ext uri="{FF2B5EF4-FFF2-40B4-BE49-F238E27FC236}">
              <a16:creationId xmlns:a16="http://schemas.microsoft.com/office/drawing/2014/main" id="{00000000-0008-0000-0E00-00002E030000}"/>
            </a:ext>
          </a:extLst>
        </xdr:cNvPr>
        <xdr:cNvSpPr/>
      </xdr:nvSpPr>
      <xdr:spPr>
        <a:xfrm>
          <a:off x="21272500" y="184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58601</xdr:rowOff>
    </xdr:from>
    <xdr:to>
      <xdr:col>107</xdr:col>
      <xdr:colOff>101600</xdr:colOff>
      <xdr:row>107</xdr:row>
      <xdr:rowOff>160201</xdr:rowOff>
    </xdr:to>
    <xdr:sp macro="" textlink="">
      <xdr:nvSpPr>
        <xdr:cNvPr id="815" name="フローチャート: 判断 814">
          <a:extLst>
            <a:ext uri="{FF2B5EF4-FFF2-40B4-BE49-F238E27FC236}">
              <a16:creationId xmlns:a16="http://schemas.microsoft.com/office/drawing/2014/main" id="{00000000-0008-0000-0E00-00002F030000}"/>
            </a:ext>
          </a:extLst>
        </xdr:cNvPr>
        <xdr:cNvSpPr/>
      </xdr:nvSpPr>
      <xdr:spPr>
        <a:xfrm>
          <a:off x="20383500" y="1840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85816</xdr:rowOff>
    </xdr:from>
    <xdr:to>
      <xdr:col>102</xdr:col>
      <xdr:colOff>165100</xdr:colOff>
      <xdr:row>108</xdr:row>
      <xdr:rowOff>15966</xdr:rowOff>
    </xdr:to>
    <xdr:sp macro="" textlink="">
      <xdr:nvSpPr>
        <xdr:cNvPr id="816" name="フローチャート: 判断 815">
          <a:extLst>
            <a:ext uri="{FF2B5EF4-FFF2-40B4-BE49-F238E27FC236}">
              <a16:creationId xmlns:a16="http://schemas.microsoft.com/office/drawing/2014/main" id="{00000000-0008-0000-0E00-000030030000}"/>
            </a:ext>
          </a:extLst>
        </xdr:cNvPr>
        <xdr:cNvSpPr/>
      </xdr:nvSpPr>
      <xdr:spPr>
        <a:xfrm>
          <a:off x="19494500" y="1843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93436</xdr:rowOff>
    </xdr:from>
    <xdr:to>
      <xdr:col>116</xdr:col>
      <xdr:colOff>114300</xdr:colOff>
      <xdr:row>108</xdr:row>
      <xdr:rowOff>23586</xdr:rowOff>
    </xdr:to>
    <xdr:sp macro="" textlink="">
      <xdr:nvSpPr>
        <xdr:cNvPr id="822" name="楕円 821">
          <a:extLst>
            <a:ext uri="{FF2B5EF4-FFF2-40B4-BE49-F238E27FC236}">
              <a16:creationId xmlns:a16="http://schemas.microsoft.com/office/drawing/2014/main" id="{00000000-0008-0000-0E00-000036030000}"/>
            </a:ext>
          </a:extLst>
        </xdr:cNvPr>
        <xdr:cNvSpPr/>
      </xdr:nvSpPr>
      <xdr:spPr>
        <a:xfrm>
          <a:off x="22110700" y="184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71863</xdr:rowOff>
    </xdr:from>
    <xdr:ext cx="469744" cy="259045"/>
    <xdr:sp macro="" textlink="">
      <xdr:nvSpPr>
        <xdr:cNvPr id="823" name="【公民館】&#10;一人当たり面積該当値テキスト">
          <a:extLst>
            <a:ext uri="{FF2B5EF4-FFF2-40B4-BE49-F238E27FC236}">
              <a16:creationId xmlns:a16="http://schemas.microsoft.com/office/drawing/2014/main" id="{00000000-0008-0000-0E00-000037030000}"/>
            </a:ext>
          </a:extLst>
        </xdr:cNvPr>
        <xdr:cNvSpPr txBox="1"/>
      </xdr:nvSpPr>
      <xdr:spPr>
        <a:xfrm>
          <a:off x="22199600" y="1841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97789</xdr:rowOff>
    </xdr:from>
    <xdr:to>
      <xdr:col>112</xdr:col>
      <xdr:colOff>38100</xdr:colOff>
      <xdr:row>108</xdr:row>
      <xdr:rowOff>27939</xdr:rowOff>
    </xdr:to>
    <xdr:sp macro="" textlink="">
      <xdr:nvSpPr>
        <xdr:cNvPr id="824" name="楕円 823">
          <a:extLst>
            <a:ext uri="{FF2B5EF4-FFF2-40B4-BE49-F238E27FC236}">
              <a16:creationId xmlns:a16="http://schemas.microsoft.com/office/drawing/2014/main" id="{00000000-0008-0000-0E00-000038030000}"/>
            </a:ext>
          </a:extLst>
        </xdr:cNvPr>
        <xdr:cNvSpPr/>
      </xdr:nvSpPr>
      <xdr:spPr>
        <a:xfrm>
          <a:off x="21272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144236</xdr:rowOff>
    </xdr:from>
    <xdr:to>
      <xdr:col>116</xdr:col>
      <xdr:colOff>63500</xdr:colOff>
      <xdr:row>107</xdr:row>
      <xdr:rowOff>148589</xdr:rowOff>
    </xdr:to>
    <xdr:cxnSp macro="">
      <xdr:nvCxnSpPr>
        <xdr:cNvPr id="825" name="直線コネクタ 824">
          <a:extLst>
            <a:ext uri="{FF2B5EF4-FFF2-40B4-BE49-F238E27FC236}">
              <a16:creationId xmlns:a16="http://schemas.microsoft.com/office/drawing/2014/main" id="{00000000-0008-0000-0E00-000039030000}"/>
            </a:ext>
          </a:extLst>
        </xdr:cNvPr>
        <xdr:cNvCxnSpPr/>
      </xdr:nvCxnSpPr>
      <xdr:spPr>
        <a:xfrm flipV="1">
          <a:off x="21323300" y="18489386"/>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102144</xdr:rowOff>
    </xdr:from>
    <xdr:to>
      <xdr:col>107</xdr:col>
      <xdr:colOff>101600</xdr:colOff>
      <xdr:row>108</xdr:row>
      <xdr:rowOff>32294</xdr:rowOff>
    </xdr:to>
    <xdr:sp macro="" textlink="">
      <xdr:nvSpPr>
        <xdr:cNvPr id="826" name="楕円 825">
          <a:extLst>
            <a:ext uri="{FF2B5EF4-FFF2-40B4-BE49-F238E27FC236}">
              <a16:creationId xmlns:a16="http://schemas.microsoft.com/office/drawing/2014/main" id="{00000000-0008-0000-0E00-00003A030000}"/>
            </a:ext>
          </a:extLst>
        </xdr:cNvPr>
        <xdr:cNvSpPr/>
      </xdr:nvSpPr>
      <xdr:spPr>
        <a:xfrm>
          <a:off x="20383500" y="1844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148589</xdr:rowOff>
    </xdr:from>
    <xdr:to>
      <xdr:col>111</xdr:col>
      <xdr:colOff>177800</xdr:colOff>
      <xdr:row>107</xdr:row>
      <xdr:rowOff>152944</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flipV="1">
          <a:off x="20434300" y="18493739"/>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2013</xdr:rowOff>
    </xdr:from>
    <xdr:ext cx="469744" cy="259045"/>
    <xdr:sp macro="" textlink="">
      <xdr:nvSpPr>
        <xdr:cNvPr id="828" name="n_1aveValue【公民館】&#10;一人当たり面積">
          <a:extLst>
            <a:ext uri="{FF2B5EF4-FFF2-40B4-BE49-F238E27FC236}">
              <a16:creationId xmlns:a16="http://schemas.microsoft.com/office/drawing/2014/main" id="{00000000-0008-0000-0E00-00003C030000}"/>
            </a:ext>
          </a:extLst>
        </xdr:cNvPr>
        <xdr:cNvSpPr txBox="1"/>
      </xdr:nvSpPr>
      <xdr:spPr>
        <a:xfrm>
          <a:off x="21075727" y="18175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5278</xdr:rowOff>
    </xdr:from>
    <xdr:ext cx="469744" cy="259045"/>
    <xdr:sp macro="" textlink="">
      <xdr:nvSpPr>
        <xdr:cNvPr id="829" name="n_2aveValue【公民館】&#10;一人当たり面積">
          <a:extLst>
            <a:ext uri="{FF2B5EF4-FFF2-40B4-BE49-F238E27FC236}">
              <a16:creationId xmlns:a16="http://schemas.microsoft.com/office/drawing/2014/main" id="{00000000-0008-0000-0E00-00003D030000}"/>
            </a:ext>
          </a:extLst>
        </xdr:cNvPr>
        <xdr:cNvSpPr txBox="1"/>
      </xdr:nvSpPr>
      <xdr:spPr>
        <a:xfrm>
          <a:off x="20199427" y="1817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32493</xdr:rowOff>
    </xdr:from>
    <xdr:ext cx="469744" cy="259045"/>
    <xdr:sp macro="" textlink="">
      <xdr:nvSpPr>
        <xdr:cNvPr id="830" name="n_3aveValue【公民館】&#10;一人当たり面積">
          <a:extLst>
            <a:ext uri="{FF2B5EF4-FFF2-40B4-BE49-F238E27FC236}">
              <a16:creationId xmlns:a16="http://schemas.microsoft.com/office/drawing/2014/main" id="{00000000-0008-0000-0E00-00003E030000}"/>
            </a:ext>
          </a:extLst>
        </xdr:cNvPr>
        <xdr:cNvSpPr txBox="1"/>
      </xdr:nvSpPr>
      <xdr:spPr>
        <a:xfrm>
          <a:off x="19310427" y="1820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19066</xdr:rowOff>
    </xdr:from>
    <xdr:ext cx="469744" cy="259045"/>
    <xdr:sp macro="" textlink="">
      <xdr:nvSpPr>
        <xdr:cNvPr id="831" name="n_1mainValue【公民館】&#10;一人当たり面積">
          <a:extLst>
            <a:ext uri="{FF2B5EF4-FFF2-40B4-BE49-F238E27FC236}">
              <a16:creationId xmlns:a16="http://schemas.microsoft.com/office/drawing/2014/main" id="{00000000-0008-0000-0E00-00003F030000}"/>
            </a:ext>
          </a:extLst>
        </xdr:cNvPr>
        <xdr:cNvSpPr txBox="1"/>
      </xdr:nvSpPr>
      <xdr:spPr>
        <a:xfrm>
          <a:off x="210757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23421</xdr:rowOff>
    </xdr:from>
    <xdr:ext cx="469744" cy="259045"/>
    <xdr:sp macro="" textlink="">
      <xdr:nvSpPr>
        <xdr:cNvPr id="832" name="n_2mainValue【公民館】&#10;一人当たり面積">
          <a:extLst>
            <a:ext uri="{FF2B5EF4-FFF2-40B4-BE49-F238E27FC236}">
              <a16:creationId xmlns:a16="http://schemas.microsoft.com/office/drawing/2014/main" id="{00000000-0008-0000-0E00-000040030000}"/>
            </a:ext>
          </a:extLst>
        </xdr:cNvPr>
        <xdr:cNvSpPr txBox="1"/>
      </xdr:nvSpPr>
      <xdr:spPr>
        <a:xfrm>
          <a:off x="20199427" y="1854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3" name="正方形/長方形 832">
          <a:extLst>
            <a:ext uri="{FF2B5EF4-FFF2-40B4-BE49-F238E27FC236}">
              <a16:creationId xmlns:a16="http://schemas.microsoft.com/office/drawing/2014/main" id="{00000000-0008-0000-0E00-000041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4" name="正方形/長方形 833">
          <a:extLst>
            <a:ext uri="{FF2B5EF4-FFF2-40B4-BE49-F238E27FC236}">
              <a16:creationId xmlns:a16="http://schemas.microsoft.com/office/drawing/2014/main" id="{00000000-0008-0000-0E00-000042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幼稚園・保育園、学校施設、児童館、図書館、庁舎であり、特に低くなっている施設は、橋りょう・トンネル、一般廃棄物処理施設である。 </a:t>
          </a:r>
          <a:endParaRPr lang="ja-JP" altLang="ja-JP" sz="1400">
            <a:effectLst/>
          </a:endParaRPr>
        </a:p>
        <a:p>
          <a:r>
            <a:rPr lang="ja-JP" altLang="ja-JP" sz="1100" b="0" i="0" baseline="0">
              <a:solidFill>
                <a:schemeClr val="dk1"/>
              </a:solidFill>
              <a:effectLst/>
              <a:latin typeface="+mn-lt"/>
              <a:ea typeface="+mn-ea"/>
              <a:cs typeface="+mn-cs"/>
            </a:rPr>
            <a:t>幼稚園・保育園、学校施設、図書館、庁舎については、比率が７０％を超え、児童館においては８０％を超えてきており、非常に老朽化が進んでいる状況である。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幼稚園・保育園については大島にある保育所、幼稚園が令和２年度に認定子ども園に統合され、また庁舎についても同年度で大島総合支所が建替えられるため、</a:t>
          </a:r>
          <a:r>
            <a:rPr lang="ja-JP" altLang="ja-JP" sz="1100" b="0" i="0" baseline="0">
              <a:solidFill>
                <a:schemeClr val="dk1"/>
              </a:solidFill>
              <a:effectLst/>
              <a:latin typeface="+mn-lt"/>
              <a:ea typeface="+mn-ea"/>
              <a:cs typeface="+mn-cs"/>
            </a:rPr>
            <a:t>有形固定資産減価償却率も低くなり今後の維持管理費用の減少も見込んでいる。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54973</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58800</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597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54973</xdr:rowOff>
    </xdr:from>
    <xdr:to>
      <xdr:col>24</xdr:col>
      <xdr:colOff>152400</xdr:colOff>
      <xdr:row>42</xdr:row>
      <xdr:rowOff>54973</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5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126292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6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147864</xdr:rowOff>
    </xdr:from>
    <xdr:to>
      <xdr:col>24</xdr:col>
      <xdr:colOff>114300</xdr:colOff>
      <xdr:row>38</xdr:row>
      <xdr:rowOff>78014</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129903</xdr:rowOff>
    </xdr:from>
    <xdr:to>
      <xdr:col>15</xdr:col>
      <xdr:colOff>101600</xdr:colOff>
      <xdr:row>40</xdr:row>
      <xdr:rowOff>60053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81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22134</xdr:rowOff>
    </xdr:from>
    <xdr:to>
      <xdr:col>24</xdr:col>
      <xdr:colOff>114300</xdr:colOff>
      <xdr:row>36</xdr:row>
      <xdr:rowOff>123734</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19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45011</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04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58057</xdr:rowOff>
    </xdr:from>
    <xdr:to>
      <xdr:col>20</xdr:col>
      <xdr:colOff>38100</xdr:colOff>
      <xdr:row>36</xdr:row>
      <xdr:rowOff>159657</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72934</xdr:rowOff>
    </xdr:from>
    <xdr:to>
      <xdr:col>24</xdr:col>
      <xdr:colOff>63500</xdr:colOff>
      <xdr:row>36</xdr:row>
      <xdr:rowOff>108857</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24513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38463</xdr:rowOff>
    </xdr:from>
    <xdr:to>
      <xdr:col>15</xdr:col>
      <xdr:colOff>101600</xdr:colOff>
      <xdr:row>36</xdr:row>
      <xdr:rowOff>140063</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89263</xdr:rowOff>
    </xdr:from>
    <xdr:to>
      <xdr:col>19</xdr:col>
      <xdr:colOff>177800</xdr:colOff>
      <xdr:row>36</xdr:row>
      <xdr:rowOff>108857</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2908300" y="626146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106697</xdr:rowOff>
    </xdr:from>
    <xdr:ext cx="405111" cy="259045"/>
    <xdr:sp macro="" textlink="">
      <xdr:nvSpPr>
        <xdr:cNvPr id="78" name="n_1aveValue【図書館】&#10;有形固定資産減価償却率">
          <a:extLst>
            <a:ext uri="{FF2B5EF4-FFF2-40B4-BE49-F238E27FC236}">
              <a16:creationId xmlns:a16="http://schemas.microsoft.com/office/drawing/2014/main" id="{00000000-0008-0000-0F00-00004E000000}"/>
            </a:ext>
          </a:extLst>
        </xdr:cNvPr>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51180</xdr:rowOff>
    </xdr:from>
    <xdr:ext cx="405111" cy="259045"/>
    <xdr:sp macro="" textlink="">
      <xdr:nvSpPr>
        <xdr:cNvPr id="79" name="n_2aveValue【図書館】&#10;有形固定資産減価償却率">
          <a:extLst>
            <a:ext uri="{FF2B5EF4-FFF2-40B4-BE49-F238E27FC236}">
              <a16:creationId xmlns:a16="http://schemas.microsoft.com/office/drawing/2014/main" id="{00000000-0008-0000-0F00-00004F000000}"/>
            </a:ext>
          </a:extLst>
        </xdr:cNvPr>
        <xdr:cNvSpPr txBox="1"/>
      </xdr:nvSpPr>
      <xdr:spPr>
        <a:xfrm>
          <a:off x="2705744" y="6909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0" name="n_3aveValue【図書館】&#10;有形固定資産減価償却率">
          <a:extLst>
            <a:ext uri="{FF2B5EF4-FFF2-40B4-BE49-F238E27FC236}">
              <a16:creationId xmlns:a16="http://schemas.microsoft.com/office/drawing/2014/main" id="{00000000-0008-0000-0F00-000050000000}"/>
            </a:ext>
          </a:extLst>
        </xdr:cNvPr>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4734</xdr:rowOff>
    </xdr:from>
    <xdr:ext cx="405111" cy="259045"/>
    <xdr:sp macro="" textlink="">
      <xdr:nvSpPr>
        <xdr:cNvPr id="81" name="n_1mainValue【図書館】&#10;有形固定資産減価償却率">
          <a:extLst>
            <a:ext uri="{FF2B5EF4-FFF2-40B4-BE49-F238E27FC236}">
              <a16:creationId xmlns:a16="http://schemas.microsoft.com/office/drawing/2014/main" id="{00000000-0008-0000-0F00-000051000000}"/>
            </a:ext>
          </a:extLst>
        </xdr:cNvPr>
        <xdr:cNvSpPr txBox="1"/>
      </xdr:nvSpPr>
      <xdr:spPr>
        <a:xfrm>
          <a:off x="35820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156590</xdr:rowOff>
    </xdr:from>
    <xdr:ext cx="405111" cy="259045"/>
    <xdr:sp macro="" textlink="">
      <xdr:nvSpPr>
        <xdr:cNvPr id="82" name="n_2mainValue【図書館】&#10;有形固定資産減価償却率">
          <a:extLst>
            <a:ext uri="{FF2B5EF4-FFF2-40B4-BE49-F238E27FC236}">
              <a16:creationId xmlns:a16="http://schemas.microsoft.com/office/drawing/2014/main" id="{00000000-0008-0000-0F00-000052000000}"/>
            </a:ext>
          </a:extLst>
        </xdr:cNvPr>
        <xdr:cNvSpPr txBox="1"/>
      </xdr:nvSpPr>
      <xdr:spPr>
        <a:xfrm>
          <a:off x="27057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a16="http://schemas.microsoft.com/office/drawing/2014/main" id="{00000000-0008-0000-0F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40</xdr:row>
      <xdr:rowOff>139700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flipV="1">
          <a:off x="10476865" y="5600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143527</xdr:rowOff>
    </xdr:from>
    <xdr:ext cx="469744" cy="259045"/>
    <xdr:sp macro="" textlink="">
      <xdr:nvSpPr>
        <xdr:cNvPr id="107" name="【図書館】&#10;一人当たり面積最小値テキスト">
          <a:extLst>
            <a:ext uri="{FF2B5EF4-FFF2-40B4-BE49-F238E27FC236}">
              <a16:creationId xmlns:a16="http://schemas.microsoft.com/office/drawing/2014/main" id="{00000000-0008-0000-0F00-00006B000000}"/>
            </a:ext>
          </a:extLst>
        </xdr:cNvPr>
        <xdr:cNvSpPr txBox="1"/>
      </xdr:nvSpPr>
      <xdr:spPr>
        <a:xfrm>
          <a:off x="10515600" y="700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139700</xdr:rowOff>
    </xdr:from>
    <xdr:to>
      <xdr:col>55</xdr:col>
      <xdr:colOff>88900</xdr:colOff>
      <xdr:row>40</xdr:row>
      <xdr:rowOff>139700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0388600" y="699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09" name="【図書館】&#10;一人当たり面積最大値テキスト">
          <a:extLst>
            <a:ext uri="{FF2B5EF4-FFF2-40B4-BE49-F238E27FC236}">
              <a16:creationId xmlns:a16="http://schemas.microsoft.com/office/drawing/2014/main" id="{00000000-0008-0000-0F00-00006D000000}"/>
            </a:ext>
          </a:extLst>
        </xdr:cNvPr>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10177</xdr:rowOff>
    </xdr:from>
    <xdr:ext cx="469744" cy="259045"/>
    <xdr:sp macro="" textlink="">
      <xdr:nvSpPr>
        <xdr:cNvPr id="111" name="【図書館】&#10;一人当たり面積平均値テキスト">
          <a:extLst>
            <a:ext uri="{FF2B5EF4-FFF2-40B4-BE49-F238E27FC236}">
              <a16:creationId xmlns:a16="http://schemas.microsoft.com/office/drawing/2014/main" id="{00000000-0008-0000-0F00-00006F000000}"/>
            </a:ext>
          </a:extLst>
        </xdr:cNvPr>
        <xdr:cNvSpPr txBox="1"/>
      </xdr:nvSpPr>
      <xdr:spPr>
        <a:xfrm>
          <a:off x="10515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10426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12700</xdr:rowOff>
    </xdr:from>
    <xdr:to>
      <xdr:col>50</xdr:col>
      <xdr:colOff>165100</xdr:colOff>
      <xdr:row>38</xdr:row>
      <xdr:rowOff>114300</xdr:rowOff>
    </xdr:to>
    <xdr:sp macro="" textlink="">
      <xdr:nvSpPr>
        <xdr:cNvPr id="113" name="フローチャート: 判断 112">
          <a:extLst>
            <a:ext uri="{FF2B5EF4-FFF2-40B4-BE49-F238E27FC236}">
              <a16:creationId xmlns:a16="http://schemas.microsoft.com/office/drawing/2014/main" id="{00000000-0008-0000-0F00-000071000000}"/>
            </a:ext>
          </a:extLst>
        </xdr:cNvPr>
        <xdr:cNvSpPr/>
      </xdr:nvSpPr>
      <xdr:spPr>
        <a:xfrm>
          <a:off x="95885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38100</xdr:rowOff>
    </xdr:from>
    <xdr:to>
      <xdr:col>46</xdr:col>
      <xdr:colOff>38100</xdr:colOff>
      <xdr:row>38</xdr:row>
      <xdr:rowOff>139700</xdr:rowOff>
    </xdr:to>
    <xdr:sp macro="" textlink="">
      <xdr:nvSpPr>
        <xdr:cNvPr id="114" name="フローチャート: 判断 113">
          <a:extLst>
            <a:ext uri="{FF2B5EF4-FFF2-40B4-BE49-F238E27FC236}">
              <a16:creationId xmlns:a16="http://schemas.microsoft.com/office/drawing/2014/main" id="{00000000-0008-0000-0F00-000072000000}"/>
            </a:ext>
          </a:extLst>
        </xdr:cNvPr>
        <xdr:cNvSpPr/>
      </xdr:nvSpPr>
      <xdr:spPr>
        <a:xfrm>
          <a:off x="8699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50800</xdr:rowOff>
    </xdr:from>
    <xdr:to>
      <xdr:col>55</xdr:col>
      <xdr:colOff>50800</xdr:colOff>
      <xdr:row>38</xdr:row>
      <xdr:rowOff>152400</xdr:rowOff>
    </xdr:to>
    <xdr:sp macro="" textlink="">
      <xdr:nvSpPr>
        <xdr:cNvPr id="121" name="楕円 120">
          <a:extLst>
            <a:ext uri="{FF2B5EF4-FFF2-40B4-BE49-F238E27FC236}">
              <a16:creationId xmlns:a16="http://schemas.microsoft.com/office/drawing/2014/main" id="{00000000-0008-0000-0F00-000079000000}"/>
            </a:ext>
          </a:extLst>
        </xdr:cNvPr>
        <xdr:cNvSpPr/>
      </xdr:nvSpPr>
      <xdr:spPr>
        <a:xfrm>
          <a:off x="104267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29227</xdr:rowOff>
    </xdr:from>
    <xdr:ext cx="469744" cy="259045"/>
    <xdr:sp macro="" textlink="">
      <xdr:nvSpPr>
        <xdr:cNvPr id="122" name="【図書館】&#10;一人当たり面積該当値テキスト">
          <a:extLst>
            <a:ext uri="{FF2B5EF4-FFF2-40B4-BE49-F238E27FC236}">
              <a16:creationId xmlns:a16="http://schemas.microsoft.com/office/drawing/2014/main" id="{00000000-0008-0000-0F00-00007A000000}"/>
            </a:ext>
          </a:extLst>
        </xdr:cNvPr>
        <xdr:cNvSpPr txBox="1"/>
      </xdr:nvSpPr>
      <xdr:spPr>
        <a:xfrm>
          <a:off x="105156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23" name="楕円 122">
          <a:extLst>
            <a:ext uri="{FF2B5EF4-FFF2-40B4-BE49-F238E27FC236}">
              <a16:creationId xmlns:a16="http://schemas.microsoft.com/office/drawing/2014/main" id="{00000000-0008-0000-0F00-00007B000000}"/>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101600</xdr:rowOff>
    </xdr:from>
    <xdr:to>
      <xdr:col>55</xdr:col>
      <xdr:colOff>0</xdr:colOff>
      <xdr:row>38</xdr:row>
      <xdr:rowOff>114300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flipV="1">
          <a:off x="9639300" y="66167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76200</xdr:rowOff>
    </xdr:from>
    <xdr:to>
      <xdr:col>46</xdr:col>
      <xdr:colOff>38100</xdr:colOff>
      <xdr:row>39</xdr:row>
      <xdr:rowOff>6350</xdr:rowOff>
    </xdr:to>
    <xdr:sp macro="" textlink="">
      <xdr:nvSpPr>
        <xdr:cNvPr id="125" name="楕円 124">
          <a:extLst>
            <a:ext uri="{FF2B5EF4-FFF2-40B4-BE49-F238E27FC236}">
              <a16:creationId xmlns:a16="http://schemas.microsoft.com/office/drawing/2014/main" id="{00000000-0008-0000-0F00-00007D000000}"/>
            </a:ext>
          </a:extLst>
        </xdr:cNvPr>
        <xdr:cNvSpPr/>
      </xdr:nvSpPr>
      <xdr:spPr>
        <a:xfrm>
          <a:off x="8699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127000</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flipV="1">
          <a:off x="8750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130827</xdr:rowOff>
    </xdr:from>
    <xdr:ext cx="469744" cy="259045"/>
    <xdr:sp macro="" textlink="">
      <xdr:nvSpPr>
        <xdr:cNvPr id="127" name="n_1aveValue【図書館】&#10;一人当たり面積">
          <a:extLst>
            <a:ext uri="{FF2B5EF4-FFF2-40B4-BE49-F238E27FC236}">
              <a16:creationId xmlns:a16="http://schemas.microsoft.com/office/drawing/2014/main" id="{00000000-0008-0000-0F00-00007F000000}"/>
            </a:ext>
          </a:extLst>
        </xdr:cNvPr>
        <xdr:cNvSpPr txBox="1"/>
      </xdr:nvSpPr>
      <xdr:spPr>
        <a:xfrm>
          <a:off x="9391727" y="630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156227</xdr:rowOff>
    </xdr:from>
    <xdr:ext cx="469744" cy="259045"/>
    <xdr:sp macro="" textlink="">
      <xdr:nvSpPr>
        <xdr:cNvPr id="128" name="n_2aveValue【図書館】&#10;一人当たり面積">
          <a:extLst>
            <a:ext uri="{FF2B5EF4-FFF2-40B4-BE49-F238E27FC236}">
              <a16:creationId xmlns:a16="http://schemas.microsoft.com/office/drawing/2014/main" id="{00000000-0008-0000-0F00-000080000000}"/>
            </a:ext>
          </a:extLst>
        </xdr:cNvPr>
        <xdr:cNvSpPr txBox="1"/>
      </xdr:nvSpPr>
      <xdr:spPr>
        <a:xfrm>
          <a:off x="851542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80027</xdr:rowOff>
    </xdr:from>
    <xdr:ext cx="469744" cy="259045"/>
    <xdr:sp macro="" textlink="">
      <xdr:nvSpPr>
        <xdr:cNvPr id="129" name="n_3aveValue【図書館】&#10;一人当たり面積">
          <a:extLst>
            <a:ext uri="{FF2B5EF4-FFF2-40B4-BE49-F238E27FC236}">
              <a16:creationId xmlns:a16="http://schemas.microsoft.com/office/drawing/2014/main" id="{00000000-0008-0000-0F00-000081000000}"/>
            </a:ext>
          </a:extLst>
        </xdr:cNvPr>
        <xdr:cNvSpPr txBox="1"/>
      </xdr:nvSpPr>
      <xdr:spPr>
        <a:xfrm>
          <a:off x="7626427" y="6252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156227</xdr:rowOff>
    </xdr:from>
    <xdr:ext cx="469744" cy="259045"/>
    <xdr:sp macro="" textlink="">
      <xdr:nvSpPr>
        <xdr:cNvPr id="130" name="n_1mainValue【図書館】&#10;一人当たり面積">
          <a:extLst>
            <a:ext uri="{FF2B5EF4-FFF2-40B4-BE49-F238E27FC236}">
              <a16:creationId xmlns:a16="http://schemas.microsoft.com/office/drawing/2014/main" id="{00000000-0008-0000-0F00-000082000000}"/>
            </a:ext>
          </a:extLst>
        </xdr:cNvPr>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168927</xdr:rowOff>
    </xdr:from>
    <xdr:ext cx="469744" cy="259045"/>
    <xdr:sp macro="" textlink="">
      <xdr:nvSpPr>
        <xdr:cNvPr id="131" name="n_2mainValue【図書館】&#10;一人当たり面積">
          <a:extLst>
            <a:ext uri="{FF2B5EF4-FFF2-40B4-BE49-F238E27FC236}">
              <a16:creationId xmlns:a16="http://schemas.microsoft.com/office/drawing/2014/main" id="{00000000-0008-0000-0F00-000083000000}"/>
            </a:ext>
          </a:extLst>
        </xdr:cNvPr>
        <xdr:cNvSpPr txBox="1"/>
      </xdr:nvSpPr>
      <xdr:spPr>
        <a:xfrm>
          <a:off x="8515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F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体育館・プール】&#10;有形固定資産減価償却率グラフ枠">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132262</xdr:rowOff>
    </xdr:from>
    <xdr:to>
      <xdr:col>24</xdr:col>
      <xdr:colOff>62865</xdr:colOff>
      <xdr:row>64</xdr:row>
      <xdr:rowOff>75112</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4634865" y="9562012"/>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58" name="【体育館・プール】&#10;有形固定資産減価償却率最小値テキスト">
          <a:extLst>
            <a:ext uri="{FF2B5EF4-FFF2-40B4-BE49-F238E27FC236}">
              <a16:creationId xmlns:a16="http://schemas.microsoft.com/office/drawing/2014/main" id="{00000000-0008-0000-0F00-00009E000000}"/>
            </a:ext>
          </a:extLst>
        </xdr:cNvPr>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78939</xdr:rowOff>
    </xdr:from>
    <xdr:ext cx="405111" cy="259045"/>
    <xdr:sp macro="" textlink="">
      <xdr:nvSpPr>
        <xdr:cNvPr id="160" name="【体育館・プール】&#10;有形固定資産減価償却率最大値テキスト">
          <a:extLst>
            <a:ext uri="{FF2B5EF4-FFF2-40B4-BE49-F238E27FC236}">
              <a16:creationId xmlns:a16="http://schemas.microsoft.com/office/drawing/2014/main" id="{00000000-0008-0000-0F00-0000A0000000}"/>
            </a:ext>
          </a:extLst>
        </xdr:cNvPr>
        <xdr:cNvSpPr txBox="1"/>
      </xdr:nvSpPr>
      <xdr:spPr>
        <a:xfrm>
          <a:off x="4673600" y="933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132262</xdr:rowOff>
    </xdr:from>
    <xdr:to>
      <xdr:col>24</xdr:col>
      <xdr:colOff>152400</xdr:colOff>
      <xdr:row>55</xdr:row>
      <xdr:rowOff>132262</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4546600" y="956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128831</xdr:rowOff>
    </xdr:from>
    <xdr:ext cx="405111" cy="259045"/>
    <xdr:sp macro="" textlink="">
      <xdr:nvSpPr>
        <xdr:cNvPr id="162" name="【体育館・プール】&#10;有形固定資産減価償却率平均値テキスト">
          <a:extLst>
            <a:ext uri="{FF2B5EF4-FFF2-40B4-BE49-F238E27FC236}">
              <a16:creationId xmlns:a16="http://schemas.microsoft.com/office/drawing/2014/main" id="{00000000-0008-0000-0F00-0000A2000000}"/>
            </a:ext>
          </a:extLst>
        </xdr:cNvPr>
        <xdr:cNvSpPr txBox="1"/>
      </xdr:nvSpPr>
      <xdr:spPr>
        <a:xfrm>
          <a:off x="4673600" y="99014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105954</xdr:rowOff>
    </xdr:from>
    <xdr:to>
      <xdr:col>24</xdr:col>
      <xdr:colOff>114300</xdr:colOff>
      <xdr:row>59</xdr:row>
      <xdr:rowOff>36104</xdr:rowOff>
    </xdr:to>
    <xdr:sp macro="" textlink="">
      <xdr:nvSpPr>
        <xdr:cNvPr id="163" name="フローチャート: 判断 162">
          <a:extLst>
            <a:ext uri="{FF2B5EF4-FFF2-40B4-BE49-F238E27FC236}">
              <a16:creationId xmlns:a16="http://schemas.microsoft.com/office/drawing/2014/main" id="{00000000-0008-0000-0F00-0000A3000000}"/>
            </a:ext>
          </a:extLst>
        </xdr:cNvPr>
        <xdr:cNvSpPr/>
      </xdr:nvSpPr>
      <xdr:spPr>
        <a:xfrm>
          <a:off x="4584700" y="1005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145143</xdr:rowOff>
    </xdr:from>
    <xdr:to>
      <xdr:col>20</xdr:col>
      <xdr:colOff>38100</xdr:colOff>
      <xdr:row>59</xdr:row>
      <xdr:rowOff>75293</xdr:rowOff>
    </xdr:to>
    <xdr:sp macro="" textlink="">
      <xdr:nvSpPr>
        <xdr:cNvPr id="164" name="フローチャート: 判断 163">
          <a:extLst>
            <a:ext uri="{FF2B5EF4-FFF2-40B4-BE49-F238E27FC236}">
              <a16:creationId xmlns:a16="http://schemas.microsoft.com/office/drawing/2014/main" id="{00000000-0008-0000-0F00-0000A4000000}"/>
            </a:ext>
          </a:extLst>
        </xdr:cNvPr>
        <xdr:cNvSpPr/>
      </xdr:nvSpPr>
      <xdr:spPr>
        <a:xfrm>
          <a:off x="3746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65" name="フローチャート: 判断 164">
          <a:extLst>
            <a:ext uri="{FF2B5EF4-FFF2-40B4-BE49-F238E27FC236}">
              <a16:creationId xmlns:a16="http://schemas.microsoft.com/office/drawing/2014/main" id="{00000000-0008-0000-0F00-0000A5000000}"/>
            </a:ext>
          </a:extLst>
        </xdr:cNvPr>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87993</xdr:rowOff>
    </xdr:from>
    <xdr:to>
      <xdr:col>10</xdr:col>
      <xdr:colOff>165100</xdr:colOff>
      <xdr:row>59</xdr:row>
      <xdr:rowOff>18143</xdr:rowOff>
    </xdr:to>
    <xdr:sp macro="" textlink="">
      <xdr:nvSpPr>
        <xdr:cNvPr id="166" name="フローチャート: 判断 165">
          <a:extLst>
            <a:ext uri="{FF2B5EF4-FFF2-40B4-BE49-F238E27FC236}">
              <a16:creationId xmlns:a16="http://schemas.microsoft.com/office/drawing/2014/main" id="{00000000-0008-0000-0F00-0000A6000000}"/>
            </a:ext>
          </a:extLst>
        </xdr:cNvPr>
        <xdr:cNvSpPr/>
      </xdr:nvSpPr>
      <xdr:spPr>
        <a:xfrm>
          <a:off x="1968500" y="100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F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4584700" y="1014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10903</xdr:rowOff>
    </xdr:from>
    <xdr:ext cx="405111" cy="259045"/>
    <xdr:sp macro="" textlink="">
      <xdr:nvSpPr>
        <xdr:cNvPr id="173" name="【体育館・プール】&#10;有形固定資産減価償却率該当値テキスト">
          <a:extLst>
            <a:ext uri="{FF2B5EF4-FFF2-40B4-BE49-F238E27FC236}">
              <a16:creationId xmlns:a16="http://schemas.microsoft.com/office/drawing/2014/main" id="{00000000-0008-0000-0F00-0000AD000000}"/>
            </a:ext>
          </a:extLst>
        </xdr:cNvPr>
        <xdr:cNvSpPr txBox="1"/>
      </xdr:nvSpPr>
      <xdr:spPr>
        <a:xfrm>
          <a:off x="4673600" y="10126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70031</xdr:rowOff>
    </xdr:from>
    <xdr:to>
      <xdr:col>20</xdr:col>
      <xdr:colOff>38100</xdr:colOff>
      <xdr:row>60</xdr:row>
      <xdr:rowOff>181</xdr:rowOff>
    </xdr:to>
    <xdr:sp macro="" textlink="">
      <xdr:nvSpPr>
        <xdr:cNvPr id="174" name="楕円 173">
          <a:extLst>
            <a:ext uri="{FF2B5EF4-FFF2-40B4-BE49-F238E27FC236}">
              <a16:creationId xmlns:a16="http://schemas.microsoft.com/office/drawing/2014/main" id="{00000000-0008-0000-0F00-0000AE000000}"/>
            </a:ext>
          </a:extLst>
        </xdr:cNvPr>
        <xdr:cNvSpPr/>
      </xdr:nvSpPr>
      <xdr:spPr>
        <a:xfrm>
          <a:off x="3746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83276</xdr:rowOff>
    </xdr:from>
    <xdr:to>
      <xdr:col>24</xdr:col>
      <xdr:colOff>63500</xdr:colOff>
      <xdr:row>59</xdr:row>
      <xdr:rowOff>120831</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3797300" y="10198826"/>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70031</xdr:rowOff>
    </xdr:from>
    <xdr:to>
      <xdr:col>15</xdr:col>
      <xdr:colOff>101600</xdr:colOff>
      <xdr:row>60</xdr:row>
      <xdr:rowOff>181</xdr:rowOff>
    </xdr:to>
    <xdr:sp macro="" textlink="">
      <xdr:nvSpPr>
        <xdr:cNvPr id="176" name="楕円 175">
          <a:extLst>
            <a:ext uri="{FF2B5EF4-FFF2-40B4-BE49-F238E27FC236}">
              <a16:creationId xmlns:a16="http://schemas.microsoft.com/office/drawing/2014/main" id="{00000000-0008-0000-0F00-0000B0000000}"/>
            </a:ext>
          </a:extLst>
        </xdr:cNvPr>
        <xdr:cNvSpPr/>
      </xdr:nvSpPr>
      <xdr:spPr>
        <a:xfrm>
          <a:off x="2857500" y="1018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120831</xdr:rowOff>
    </xdr:from>
    <xdr:to>
      <xdr:col>19</xdr:col>
      <xdr:colOff>177800</xdr:colOff>
      <xdr:row>59</xdr:row>
      <xdr:rowOff>120831</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2908300" y="10236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91820</xdr:rowOff>
    </xdr:from>
    <xdr:ext cx="405111" cy="259045"/>
    <xdr:sp macro="" textlink="">
      <xdr:nvSpPr>
        <xdr:cNvPr id="178" name="n_1ave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3582044" y="986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179" name="n_2aveValue【体育館・プール】&#10;有形固定資産減価償却率">
          <a:extLst>
            <a:ext uri="{FF2B5EF4-FFF2-40B4-BE49-F238E27FC236}">
              <a16:creationId xmlns:a16="http://schemas.microsoft.com/office/drawing/2014/main" id="{00000000-0008-0000-0F00-0000B3000000}"/>
            </a:ext>
          </a:extLst>
        </xdr:cNvPr>
        <xdr:cNvSpPr txBox="1"/>
      </xdr:nvSpPr>
      <xdr:spPr>
        <a:xfrm>
          <a:off x="2705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34670</xdr:rowOff>
    </xdr:from>
    <xdr:ext cx="405111" cy="259045"/>
    <xdr:sp macro="" textlink="">
      <xdr:nvSpPr>
        <xdr:cNvPr id="180" name="n_3aveValue【体育館・プール】&#10;有形固定資産減価償却率">
          <a:extLst>
            <a:ext uri="{FF2B5EF4-FFF2-40B4-BE49-F238E27FC236}">
              <a16:creationId xmlns:a16="http://schemas.microsoft.com/office/drawing/2014/main" id="{00000000-0008-0000-0F00-0000B4000000}"/>
            </a:ext>
          </a:extLst>
        </xdr:cNvPr>
        <xdr:cNvSpPr txBox="1"/>
      </xdr:nvSpPr>
      <xdr:spPr>
        <a:xfrm>
          <a:off x="1816744" y="980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162758</xdr:rowOff>
    </xdr:from>
    <xdr:ext cx="405111" cy="259045"/>
    <xdr:sp macro="" textlink="">
      <xdr:nvSpPr>
        <xdr:cNvPr id="181" name="n_1mainValue【体育館・プール】&#10;有形固定資産減価償却率">
          <a:extLst>
            <a:ext uri="{FF2B5EF4-FFF2-40B4-BE49-F238E27FC236}">
              <a16:creationId xmlns:a16="http://schemas.microsoft.com/office/drawing/2014/main" id="{00000000-0008-0000-0F00-0000B5000000}"/>
            </a:ext>
          </a:extLst>
        </xdr:cNvPr>
        <xdr:cNvSpPr txBox="1"/>
      </xdr:nvSpPr>
      <xdr:spPr>
        <a:xfrm>
          <a:off x="35820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162758</xdr:rowOff>
    </xdr:from>
    <xdr:ext cx="405111" cy="259045"/>
    <xdr:sp macro="" textlink="">
      <xdr:nvSpPr>
        <xdr:cNvPr id="182" name="n_2main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2705744" y="1027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F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F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F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F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5" name="【体育館・プール】&#10;一人当たり面積グラフ枠">
          <a:extLst>
            <a:ext uri="{FF2B5EF4-FFF2-40B4-BE49-F238E27FC236}">
              <a16:creationId xmlns:a16="http://schemas.microsoft.com/office/drawing/2014/main" id="{00000000-0008-0000-0F00-0000CD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20955</xdr:rowOff>
    </xdr:from>
    <xdr:to>
      <xdr:col>54</xdr:col>
      <xdr:colOff>189865</xdr:colOff>
      <xdr:row>63</xdr:row>
      <xdr:rowOff>74295</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flipV="1">
          <a:off x="10476865" y="9450705"/>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78122</xdr:rowOff>
    </xdr:from>
    <xdr:ext cx="469744" cy="259045"/>
    <xdr:sp macro="" textlink="">
      <xdr:nvSpPr>
        <xdr:cNvPr id="207" name="【体育館・プール】&#10;一人当たり面積最小値テキスト">
          <a:extLst>
            <a:ext uri="{FF2B5EF4-FFF2-40B4-BE49-F238E27FC236}">
              <a16:creationId xmlns:a16="http://schemas.microsoft.com/office/drawing/2014/main" id="{00000000-0008-0000-0F00-0000CF000000}"/>
            </a:ext>
          </a:extLst>
        </xdr:cNvPr>
        <xdr:cNvSpPr txBox="1"/>
      </xdr:nvSpPr>
      <xdr:spPr>
        <a:xfrm>
          <a:off x="10515600" y="10879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74295</xdr:rowOff>
    </xdr:from>
    <xdr:to>
      <xdr:col>55</xdr:col>
      <xdr:colOff>88900</xdr:colOff>
      <xdr:row>63</xdr:row>
      <xdr:rowOff>74295</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1087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139082</xdr:rowOff>
    </xdr:from>
    <xdr:ext cx="469744" cy="259045"/>
    <xdr:sp macro="" textlink="">
      <xdr:nvSpPr>
        <xdr:cNvPr id="209" name="【体育館・プール】&#10;一人当たり面積最大値テキスト">
          <a:extLst>
            <a:ext uri="{FF2B5EF4-FFF2-40B4-BE49-F238E27FC236}">
              <a16:creationId xmlns:a16="http://schemas.microsoft.com/office/drawing/2014/main" id="{00000000-0008-0000-0F00-0000D1000000}"/>
            </a:ext>
          </a:extLst>
        </xdr:cNvPr>
        <xdr:cNvSpPr txBox="1"/>
      </xdr:nvSpPr>
      <xdr:spPr>
        <a:xfrm>
          <a:off x="105156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20955</xdr:rowOff>
    </xdr:from>
    <xdr:to>
      <xdr:col>55</xdr:col>
      <xdr:colOff>88900</xdr:colOff>
      <xdr:row>55</xdr:row>
      <xdr:rowOff>20955</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20972</xdr:rowOff>
    </xdr:from>
    <xdr:ext cx="469744" cy="259045"/>
    <xdr:sp macro="" textlink="">
      <xdr:nvSpPr>
        <xdr:cNvPr id="211" name="【体育館・プール】&#10;一人当たり面積平均値テキスト">
          <a:extLst>
            <a:ext uri="{FF2B5EF4-FFF2-40B4-BE49-F238E27FC236}">
              <a16:creationId xmlns:a16="http://schemas.microsoft.com/office/drawing/2014/main" id="{00000000-0008-0000-0F00-0000D3000000}"/>
            </a:ext>
          </a:extLst>
        </xdr:cNvPr>
        <xdr:cNvSpPr txBox="1"/>
      </xdr:nvSpPr>
      <xdr:spPr>
        <a:xfrm>
          <a:off x="10515600" y="10307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42545</xdr:rowOff>
    </xdr:from>
    <xdr:to>
      <xdr:col>55</xdr:col>
      <xdr:colOff>50800</xdr:colOff>
      <xdr:row>60</xdr:row>
      <xdr:rowOff>144145</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10426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46355</xdr:rowOff>
    </xdr:from>
    <xdr:to>
      <xdr:col>50</xdr:col>
      <xdr:colOff>165100</xdr:colOff>
      <xdr:row>60</xdr:row>
      <xdr:rowOff>147955</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9588500" y="1033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53975</xdr:rowOff>
    </xdr:from>
    <xdr:to>
      <xdr:col>46</xdr:col>
      <xdr:colOff>38100</xdr:colOff>
      <xdr:row>60</xdr:row>
      <xdr:rowOff>155575</xdr:rowOff>
    </xdr:to>
    <xdr:sp macro="" textlink="">
      <xdr:nvSpPr>
        <xdr:cNvPr id="214" name="フローチャート: 判断 213">
          <a:extLst>
            <a:ext uri="{FF2B5EF4-FFF2-40B4-BE49-F238E27FC236}">
              <a16:creationId xmlns:a16="http://schemas.microsoft.com/office/drawing/2014/main" id="{00000000-0008-0000-0F00-0000D6000000}"/>
            </a:ext>
          </a:extLst>
        </xdr:cNvPr>
        <xdr:cNvSpPr/>
      </xdr:nvSpPr>
      <xdr:spPr>
        <a:xfrm>
          <a:off x="86995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97790</xdr:rowOff>
    </xdr:from>
    <xdr:to>
      <xdr:col>41</xdr:col>
      <xdr:colOff>101600</xdr:colOff>
      <xdr:row>61</xdr:row>
      <xdr:rowOff>27940</xdr:rowOff>
    </xdr:to>
    <xdr:sp macro="" textlink="">
      <xdr:nvSpPr>
        <xdr:cNvPr id="215" name="フローチャート: 判断 214">
          <a:extLst>
            <a:ext uri="{FF2B5EF4-FFF2-40B4-BE49-F238E27FC236}">
              <a16:creationId xmlns:a16="http://schemas.microsoft.com/office/drawing/2014/main" id="{00000000-0008-0000-0F00-0000D7000000}"/>
            </a:ext>
          </a:extLst>
        </xdr:cNvPr>
        <xdr:cNvSpPr/>
      </xdr:nvSpPr>
      <xdr:spPr>
        <a:xfrm>
          <a:off x="7810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158750</xdr:rowOff>
    </xdr:from>
    <xdr:to>
      <xdr:col>55</xdr:col>
      <xdr:colOff>50800</xdr:colOff>
      <xdr:row>57</xdr:row>
      <xdr:rowOff>88900</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10426700" y="97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10177</xdr:rowOff>
    </xdr:from>
    <xdr:ext cx="469744" cy="259045"/>
    <xdr:sp macro="" textlink="">
      <xdr:nvSpPr>
        <xdr:cNvPr id="222" name="【体育館・プール】&#10;一人当たり面積該当値テキスト">
          <a:extLst>
            <a:ext uri="{FF2B5EF4-FFF2-40B4-BE49-F238E27FC236}">
              <a16:creationId xmlns:a16="http://schemas.microsoft.com/office/drawing/2014/main" id="{00000000-0008-0000-0F00-0000DE000000}"/>
            </a:ext>
          </a:extLst>
        </xdr:cNvPr>
        <xdr:cNvSpPr txBox="1"/>
      </xdr:nvSpPr>
      <xdr:spPr>
        <a:xfrm>
          <a:off x="10515600" y="961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8255</xdr:rowOff>
    </xdr:from>
    <xdr:to>
      <xdr:col>50</xdr:col>
      <xdr:colOff>165100</xdr:colOff>
      <xdr:row>57</xdr:row>
      <xdr:rowOff>109855</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9588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38100</xdr:rowOff>
    </xdr:from>
    <xdr:to>
      <xdr:col>55</xdr:col>
      <xdr:colOff>0</xdr:colOff>
      <xdr:row>57</xdr:row>
      <xdr:rowOff>59055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flipV="1">
          <a:off x="9639300" y="981075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31115</xdr:rowOff>
    </xdr:from>
    <xdr:to>
      <xdr:col>46</xdr:col>
      <xdr:colOff>38100</xdr:colOff>
      <xdr:row>57</xdr:row>
      <xdr:rowOff>132715</xdr:rowOff>
    </xdr:to>
    <xdr:sp macro="" textlink="">
      <xdr:nvSpPr>
        <xdr:cNvPr id="225" name="楕円 224">
          <a:extLst>
            <a:ext uri="{FF2B5EF4-FFF2-40B4-BE49-F238E27FC236}">
              <a16:creationId xmlns:a16="http://schemas.microsoft.com/office/drawing/2014/main" id="{00000000-0008-0000-0F00-0000E1000000}"/>
            </a:ext>
          </a:extLst>
        </xdr:cNvPr>
        <xdr:cNvSpPr/>
      </xdr:nvSpPr>
      <xdr:spPr>
        <a:xfrm>
          <a:off x="8699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59055</xdr:rowOff>
    </xdr:from>
    <xdr:to>
      <xdr:col>50</xdr:col>
      <xdr:colOff>114300</xdr:colOff>
      <xdr:row>57</xdr:row>
      <xdr:rowOff>81915</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flipV="1">
          <a:off x="8750300" y="98317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139082</xdr:rowOff>
    </xdr:from>
    <xdr:ext cx="469744" cy="259045"/>
    <xdr:sp macro="" textlink="">
      <xdr:nvSpPr>
        <xdr:cNvPr id="227" name="n_1aveValue【体育館・プール】&#10;一人当たり面積">
          <a:extLst>
            <a:ext uri="{FF2B5EF4-FFF2-40B4-BE49-F238E27FC236}">
              <a16:creationId xmlns:a16="http://schemas.microsoft.com/office/drawing/2014/main" id="{00000000-0008-0000-0F00-0000E3000000}"/>
            </a:ext>
          </a:extLst>
        </xdr:cNvPr>
        <xdr:cNvSpPr txBox="1"/>
      </xdr:nvSpPr>
      <xdr:spPr>
        <a:xfrm>
          <a:off x="9391727" y="1042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146702</xdr:rowOff>
    </xdr:from>
    <xdr:ext cx="469744" cy="259045"/>
    <xdr:sp macro="" textlink="">
      <xdr:nvSpPr>
        <xdr:cNvPr id="228" name="n_2aveValue【体育館・プール】&#10;一人当たり面積">
          <a:extLst>
            <a:ext uri="{FF2B5EF4-FFF2-40B4-BE49-F238E27FC236}">
              <a16:creationId xmlns:a16="http://schemas.microsoft.com/office/drawing/2014/main" id="{00000000-0008-0000-0F00-0000E4000000}"/>
            </a:ext>
          </a:extLst>
        </xdr:cNvPr>
        <xdr:cNvSpPr txBox="1"/>
      </xdr:nvSpPr>
      <xdr:spPr>
        <a:xfrm>
          <a:off x="8515427" y="1043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44467</xdr:rowOff>
    </xdr:from>
    <xdr:ext cx="469744" cy="259045"/>
    <xdr:sp macro="" textlink="">
      <xdr:nvSpPr>
        <xdr:cNvPr id="229" name="n_3aveValue【体育館・プール】&#10;一人当たり面積">
          <a:extLst>
            <a:ext uri="{FF2B5EF4-FFF2-40B4-BE49-F238E27FC236}">
              <a16:creationId xmlns:a16="http://schemas.microsoft.com/office/drawing/2014/main" id="{00000000-0008-0000-0F00-0000E5000000}"/>
            </a:ext>
          </a:extLst>
        </xdr:cNvPr>
        <xdr:cNvSpPr txBox="1"/>
      </xdr:nvSpPr>
      <xdr:spPr>
        <a:xfrm>
          <a:off x="7626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126382</xdr:rowOff>
    </xdr:from>
    <xdr:ext cx="469744" cy="259045"/>
    <xdr:sp macro="" textlink="">
      <xdr:nvSpPr>
        <xdr:cNvPr id="230" name="n_1mainValue【体育館・プール】&#10;一人当たり面積">
          <a:extLst>
            <a:ext uri="{FF2B5EF4-FFF2-40B4-BE49-F238E27FC236}">
              <a16:creationId xmlns:a16="http://schemas.microsoft.com/office/drawing/2014/main" id="{00000000-0008-0000-0F00-0000E6000000}"/>
            </a:ext>
          </a:extLst>
        </xdr:cNvPr>
        <xdr:cNvSpPr txBox="1"/>
      </xdr:nvSpPr>
      <xdr:spPr>
        <a:xfrm>
          <a:off x="9391727" y="955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149242</xdr:rowOff>
    </xdr:from>
    <xdr:ext cx="469744" cy="259045"/>
    <xdr:sp macro="" textlink="">
      <xdr:nvSpPr>
        <xdr:cNvPr id="231" name="n_2mainValue【体育館・プール】&#10;一人当たり面積">
          <a:extLst>
            <a:ext uri="{FF2B5EF4-FFF2-40B4-BE49-F238E27FC236}">
              <a16:creationId xmlns:a16="http://schemas.microsoft.com/office/drawing/2014/main" id="{00000000-0008-0000-0F00-0000E7000000}"/>
            </a:ext>
          </a:extLst>
        </xdr:cNvPr>
        <xdr:cNvSpPr txBox="1"/>
      </xdr:nvSpPr>
      <xdr:spPr>
        <a:xfrm>
          <a:off x="8515427" y="957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8" name="正方形/長方形 237">
          <a:extLst>
            <a:ext uri="{FF2B5EF4-FFF2-40B4-BE49-F238E27FC236}">
              <a16:creationId xmlns:a16="http://schemas.microsoft.com/office/drawing/2014/main" id="{00000000-0008-0000-0F00-0000E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9" name="正方形/長方形 238">
          <a:extLst>
            <a:ext uri="{FF2B5EF4-FFF2-40B4-BE49-F238E27FC236}">
              <a16:creationId xmlns:a16="http://schemas.microsoft.com/office/drawing/2014/main" id="{00000000-0008-0000-0F00-0000E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5" name="【福祉施設】&#10;有形固定資産減価償却率グラフ枠">
          <a:extLst>
            <a:ext uri="{FF2B5EF4-FFF2-40B4-BE49-F238E27FC236}">
              <a16:creationId xmlns:a16="http://schemas.microsoft.com/office/drawing/2014/main" id="{00000000-0008-0000-0F00-0000F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86</xdr:row>
      <xdr:rowOff>118111</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4634865" y="13336905"/>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121938</xdr:rowOff>
    </xdr:from>
    <xdr:ext cx="405111" cy="259045"/>
    <xdr:sp macro="" textlink="">
      <xdr:nvSpPr>
        <xdr:cNvPr id="257" name="【福祉施設】&#10;有形固定資産減価償却率最小値テキスト">
          <a:extLst>
            <a:ext uri="{FF2B5EF4-FFF2-40B4-BE49-F238E27FC236}">
              <a16:creationId xmlns:a16="http://schemas.microsoft.com/office/drawing/2014/main" id="{00000000-0008-0000-0F00-000001010000}"/>
            </a:ext>
          </a:extLst>
        </xdr:cNvPr>
        <xdr:cNvSpPr txBox="1"/>
      </xdr:nvSpPr>
      <xdr:spPr>
        <a:xfrm>
          <a:off x="4673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118111</xdr:rowOff>
    </xdr:from>
    <xdr:to>
      <xdr:col>24</xdr:col>
      <xdr:colOff>152400</xdr:colOff>
      <xdr:row>86</xdr:row>
      <xdr:rowOff>118111</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9" name="【福祉施設】&#10;有形固定資産減価償却率最大値テキスト">
          <a:extLst>
            <a:ext uri="{FF2B5EF4-FFF2-40B4-BE49-F238E27FC236}">
              <a16:creationId xmlns:a16="http://schemas.microsoft.com/office/drawing/2014/main" id="{00000000-0008-0000-0F00-000003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149241</xdr:rowOff>
    </xdr:from>
    <xdr:ext cx="405111" cy="259045"/>
    <xdr:sp macro="" textlink="">
      <xdr:nvSpPr>
        <xdr:cNvPr id="261" name="【福祉施設】&#10;有形固定資産減価償却率平均値テキスト">
          <a:extLst>
            <a:ext uri="{FF2B5EF4-FFF2-40B4-BE49-F238E27FC236}">
              <a16:creationId xmlns:a16="http://schemas.microsoft.com/office/drawing/2014/main" id="{00000000-0008-0000-0F00-000005010000}"/>
            </a:ext>
          </a:extLst>
        </xdr:cNvPr>
        <xdr:cNvSpPr txBox="1"/>
      </xdr:nvSpPr>
      <xdr:spPr>
        <a:xfrm>
          <a:off x="46736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126364</xdr:rowOff>
    </xdr:from>
    <xdr:to>
      <xdr:col>24</xdr:col>
      <xdr:colOff>114300</xdr:colOff>
      <xdr:row>82</xdr:row>
      <xdr:rowOff>56514</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162561</xdr:rowOff>
    </xdr:from>
    <xdr:to>
      <xdr:col>20</xdr:col>
      <xdr:colOff>38100</xdr:colOff>
      <xdr:row>82</xdr:row>
      <xdr:rowOff>92711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3746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19686</xdr:rowOff>
    </xdr:from>
    <xdr:to>
      <xdr:col>15</xdr:col>
      <xdr:colOff>101600</xdr:colOff>
      <xdr:row>82</xdr:row>
      <xdr:rowOff>121286</xdr:rowOff>
    </xdr:to>
    <xdr:sp macro="" textlink="">
      <xdr:nvSpPr>
        <xdr:cNvPr id="264" name="フローチャート: 判断 263">
          <a:extLst>
            <a:ext uri="{FF2B5EF4-FFF2-40B4-BE49-F238E27FC236}">
              <a16:creationId xmlns:a16="http://schemas.microsoft.com/office/drawing/2014/main" id="{00000000-0008-0000-0F00-000008010000}"/>
            </a:ext>
          </a:extLst>
        </xdr:cNvPr>
        <xdr:cNvSpPr/>
      </xdr:nvSpPr>
      <xdr:spPr>
        <a:xfrm>
          <a:off x="2857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65" name="フローチャート: 判断 264">
          <a:extLst>
            <a:ext uri="{FF2B5EF4-FFF2-40B4-BE49-F238E27FC236}">
              <a16:creationId xmlns:a16="http://schemas.microsoft.com/office/drawing/2014/main" id="{00000000-0008-0000-0F00-000009010000}"/>
            </a:ext>
          </a:extLst>
        </xdr:cNvPr>
        <xdr:cNvSpPr/>
      </xdr:nvSpPr>
      <xdr:spPr>
        <a:xfrm>
          <a:off x="1968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272" name="【福祉施設】&#10;有形固定資産減価償却率該当値テキスト">
          <a:extLst>
            <a:ext uri="{FF2B5EF4-FFF2-40B4-BE49-F238E27FC236}">
              <a16:creationId xmlns:a16="http://schemas.microsoft.com/office/drawing/2014/main" id="{00000000-0008-0000-0F00-000010010000}"/>
            </a:ext>
          </a:extLst>
        </xdr:cNvPr>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55245</xdr:rowOff>
    </xdr:from>
    <xdr:to>
      <xdr:col>24</xdr:col>
      <xdr:colOff>63500</xdr:colOff>
      <xdr:row>82</xdr:row>
      <xdr:rowOff>95250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3797300" y="1411414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95250</xdr:rowOff>
    </xdr:from>
    <xdr:to>
      <xdr:col>19</xdr:col>
      <xdr:colOff>177800</xdr:colOff>
      <xdr:row>82</xdr:row>
      <xdr:rowOff>148589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2908300" y="141541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109238</xdr:rowOff>
    </xdr:from>
    <xdr:ext cx="405111" cy="259045"/>
    <xdr:sp macro="" textlink="">
      <xdr:nvSpPr>
        <xdr:cNvPr id="277" name="n_1aveValue【福祉施設】&#10;有形固定資産減価償却率">
          <a:extLst>
            <a:ext uri="{FF2B5EF4-FFF2-40B4-BE49-F238E27FC236}">
              <a16:creationId xmlns:a16="http://schemas.microsoft.com/office/drawing/2014/main" id="{00000000-0008-0000-0F00-000015010000}"/>
            </a:ext>
          </a:extLst>
        </xdr:cNvPr>
        <xdr:cNvSpPr txBox="1"/>
      </xdr:nvSpPr>
      <xdr:spPr>
        <a:xfrm>
          <a:off x="3582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137813</xdr:rowOff>
    </xdr:from>
    <xdr:ext cx="405111" cy="259045"/>
    <xdr:sp macro="" textlink="">
      <xdr:nvSpPr>
        <xdr:cNvPr id="278" name="n_2aveValue【福祉施設】&#10;有形固定資産減価償却率">
          <a:extLst>
            <a:ext uri="{FF2B5EF4-FFF2-40B4-BE49-F238E27FC236}">
              <a16:creationId xmlns:a16="http://schemas.microsoft.com/office/drawing/2014/main" id="{00000000-0008-0000-0F00-000016010000}"/>
            </a:ext>
          </a:extLst>
        </xdr:cNvPr>
        <xdr:cNvSpPr txBox="1"/>
      </xdr:nvSpPr>
      <xdr:spPr>
        <a:xfrm>
          <a:off x="27057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97807</xdr:rowOff>
    </xdr:from>
    <xdr:ext cx="405111" cy="259045"/>
    <xdr:sp macro="" textlink="">
      <xdr:nvSpPr>
        <xdr:cNvPr id="279" name="n_3aveValue【福祉施設】&#10;有形固定資産減価償却率">
          <a:extLst>
            <a:ext uri="{FF2B5EF4-FFF2-40B4-BE49-F238E27FC236}">
              <a16:creationId xmlns:a16="http://schemas.microsoft.com/office/drawing/2014/main" id="{00000000-0008-0000-0F00-000017010000}"/>
            </a:ext>
          </a:extLst>
        </xdr:cNvPr>
        <xdr:cNvSpPr txBox="1"/>
      </xdr:nvSpPr>
      <xdr:spPr>
        <a:xfrm>
          <a:off x="18167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137177</xdr:rowOff>
    </xdr:from>
    <xdr:ext cx="405111" cy="259045"/>
    <xdr:sp macro="" textlink="">
      <xdr:nvSpPr>
        <xdr:cNvPr id="280" name="n_1mainValue【福祉施設】&#10;有形固定資産減価償却率">
          <a:extLst>
            <a:ext uri="{FF2B5EF4-FFF2-40B4-BE49-F238E27FC236}">
              <a16:creationId xmlns:a16="http://schemas.microsoft.com/office/drawing/2014/main" id="{00000000-0008-0000-0F00-000018010000}"/>
            </a:ext>
          </a:extLst>
        </xdr:cNvPr>
        <xdr:cNvSpPr txBox="1"/>
      </xdr:nvSpPr>
      <xdr:spPr>
        <a:xfrm>
          <a:off x="35820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281" name="n_2mainValue【福祉施設】&#10;有形固定資産減価償却率">
          <a:extLst>
            <a:ext uri="{FF2B5EF4-FFF2-40B4-BE49-F238E27FC236}">
              <a16:creationId xmlns:a16="http://schemas.microsoft.com/office/drawing/2014/main" id="{00000000-0008-0000-0F00-000019010000}"/>
            </a:ext>
          </a:extLst>
        </xdr:cNvPr>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福祉施設】&#10;一人当たり面積グラフ枠">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102870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10476865" y="1334262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106697</xdr:rowOff>
    </xdr:from>
    <xdr:ext cx="469744" cy="259045"/>
    <xdr:sp macro="" textlink="">
      <xdr:nvSpPr>
        <xdr:cNvPr id="306" name="【福祉施設】&#10;一人当たり面積最小値テキスト">
          <a:extLst>
            <a:ext uri="{FF2B5EF4-FFF2-40B4-BE49-F238E27FC236}">
              <a16:creationId xmlns:a16="http://schemas.microsoft.com/office/drawing/2014/main" id="{00000000-0008-0000-0F00-000032010000}"/>
            </a:ext>
          </a:extLst>
        </xdr:cNvPr>
        <xdr:cNvSpPr txBox="1"/>
      </xdr:nvSpPr>
      <xdr:spPr>
        <a:xfrm>
          <a:off x="10515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102870</xdr:rowOff>
    </xdr:from>
    <xdr:to>
      <xdr:col>55</xdr:col>
      <xdr:colOff>88900</xdr:colOff>
      <xdr:row>86</xdr:row>
      <xdr:rowOff>102870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308" name="【福祉施設】&#10;一人当たり面積最大値テキスト">
          <a:extLst>
            <a:ext uri="{FF2B5EF4-FFF2-40B4-BE49-F238E27FC236}">
              <a16:creationId xmlns:a16="http://schemas.microsoft.com/office/drawing/2014/main" id="{00000000-0008-0000-0F00-000034010000}"/>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114316</xdr:rowOff>
    </xdr:from>
    <xdr:ext cx="469744" cy="259045"/>
    <xdr:sp macro="" textlink="">
      <xdr:nvSpPr>
        <xdr:cNvPr id="310" name="【福祉施設】&#10;一人当たり面積平均値テキスト">
          <a:extLst>
            <a:ext uri="{FF2B5EF4-FFF2-40B4-BE49-F238E27FC236}">
              <a16:creationId xmlns:a16="http://schemas.microsoft.com/office/drawing/2014/main" id="{00000000-0008-0000-0F00-000036010000}"/>
            </a:ext>
          </a:extLst>
        </xdr:cNvPr>
        <xdr:cNvSpPr txBox="1"/>
      </xdr:nvSpPr>
      <xdr:spPr>
        <a:xfrm>
          <a:off x="10515600" y="1434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135889</xdr:rowOff>
    </xdr:from>
    <xdr:to>
      <xdr:col>55</xdr:col>
      <xdr:colOff>50800</xdr:colOff>
      <xdr:row>84</xdr:row>
      <xdr:rowOff>66039</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104267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124461</xdr:rowOff>
    </xdr:from>
    <xdr:to>
      <xdr:col>50</xdr:col>
      <xdr:colOff>165100</xdr:colOff>
      <xdr:row>84</xdr:row>
      <xdr:rowOff>54611</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9588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86361</xdr:rowOff>
    </xdr:from>
    <xdr:to>
      <xdr:col>46</xdr:col>
      <xdr:colOff>38100</xdr:colOff>
      <xdr:row>84</xdr:row>
      <xdr:rowOff>16511</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8699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97789</xdr:rowOff>
    </xdr:from>
    <xdr:to>
      <xdr:col>55</xdr:col>
      <xdr:colOff>50800</xdr:colOff>
      <xdr:row>82</xdr:row>
      <xdr:rowOff>27939</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0426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120666</xdr:rowOff>
    </xdr:from>
    <xdr:ext cx="469744" cy="259045"/>
    <xdr:sp macro="" textlink="">
      <xdr:nvSpPr>
        <xdr:cNvPr id="321" name="【福祉施設】&#10;一人当たり面積該当値テキスト">
          <a:extLst>
            <a:ext uri="{FF2B5EF4-FFF2-40B4-BE49-F238E27FC236}">
              <a16:creationId xmlns:a16="http://schemas.microsoft.com/office/drawing/2014/main" id="{00000000-0008-0000-0F00-000041010000}"/>
            </a:ext>
          </a:extLst>
        </xdr:cNvPr>
        <xdr:cNvSpPr txBox="1"/>
      </xdr:nvSpPr>
      <xdr:spPr>
        <a:xfrm>
          <a:off x="10515600" y="1383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113030</xdr:rowOff>
    </xdr:from>
    <xdr:to>
      <xdr:col>50</xdr:col>
      <xdr:colOff>165100</xdr:colOff>
      <xdr:row>82</xdr:row>
      <xdr:rowOff>43180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95885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148589</xdr:rowOff>
    </xdr:from>
    <xdr:to>
      <xdr:col>55</xdr:col>
      <xdr:colOff>0</xdr:colOff>
      <xdr:row>81</xdr:row>
      <xdr:rowOff>163830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flipV="1">
          <a:off x="9639300" y="140360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128270</xdr:rowOff>
    </xdr:from>
    <xdr:to>
      <xdr:col>46</xdr:col>
      <xdr:colOff>38100</xdr:colOff>
      <xdr:row>82</xdr:row>
      <xdr:rowOff>58420</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8699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163830</xdr:rowOff>
    </xdr:from>
    <xdr:to>
      <xdr:col>50</xdr:col>
      <xdr:colOff>114300</xdr:colOff>
      <xdr:row>82</xdr:row>
      <xdr:rowOff>7620</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8750300" y="14051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45738</xdr:rowOff>
    </xdr:from>
    <xdr:ext cx="469744" cy="259045"/>
    <xdr:sp macro="" textlink="">
      <xdr:nvSpPr>
        <xdr:cNvPr id="326" name="n_1aveValue【福祉施設】&#10;一人当たり面積">
          <a:extLst>
            <a:ext uri="{FF2B5EF4-FFF2-40B4-BE49-F238E27FC236}">
              <a16:creationId xmlns:a16="http://schemas.microsoft.com/office/drawing/2014/main" id="{00000000-0008-0000-0F00-000046010000}"/>
            </a:ext>
          </a:extLst>
        </xdr:cNvPr>
        <xdr:cNvSpPr txBox="1"/>
      </xdr:nvSpPr>
      <xdr:spPr>
        <a:xfrm>
          <a:off x="9391727" y="1444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7638</xdr:rowOff>
    </xdr:from>
    <xdr:ext cx="469744" cy="259045"/>
    <xdr:sp macro="" textlink="">
      <xdr:nvSpPr>
        <xdr:cNvPr id="327" name="n_2aveValue【福祉施設】&#10;一人当たり面積">
          <a:extLst>
            <a:ext uri="{FF2B5EF4-FFF2-40B4-BE49-F238E27FC236}">
              <a16:creationId xmlns:a16="http://schemas.microsoft.com/office/drawing/2014/main" id="{00000000-0008-0000-0F00-000047010000}"/>
            </a:ext>
          </a:extLst>
        </xdr:cNvPr>
        <xdr:cNvSpPr txBox="1"/>
      </xdr:nvSpPr>
      <xdr:spPr>
        <a:xfrm>
          <a:off x="8515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132097</xdr:rowOff>
    </xdr:from>
    <xdr:ext cx="469744" cy="259045"/>
    <xdr:sp macro="" textlink="">
      <xdr:nvSpPr>
        <xdr:cNvPr id="328" name="n_3aveValue【福祉施設】&#10;一人当たり面積">
          <a:extLst>
            <a:ext uri="{FF2B5EF4-FFF2-40B4-BE49-F238E27FC236}">
              <a16:creationId xmlns:a16="http://schemas.microsoft.com/office/drawing/2014/main" id="{00000000-0008-0000-0F00-000048010000}"/>
            </a:ext>
          </a:extLst>
        </xdr:cNvPr>
        <xdr:cNvSpPr txBox="1"/>
      </xdr:nvSpPr>
      <xdr:spPr>
        <a:xfrm>
          <a:off x="76264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59707</xdr:rowOff>
    </xdr:from>
    <xdr:ext cx="469744" cy="259045"/>
    <xdr:sp macro="" textlink="">
      <xdr:nvSpPr>
        <xdr:cNvPr id="329" name="n_1mainValue【福祉施設】&#10;一人当たり面積">
          <a:extLst>
            <a:ext uri="{FF2B5EF4-FFF2-40B4-BE49-F238E27FC236}">
              <a16:creationId xmlns:a16="http://schemas.microsoft.com/office/drawing/2014/main" id="{00000000-0008-0000-0F00-000049010000}"/>
            </a:ext>
          </a:extLst>
        </xdr:cNvPr>
        <xdr:cNvSpPr txBox="1"/>
      </xdr:nvSpPr>
      <xdr:spPr>
        <a:xfrm>
          <a:off x="9391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74947</xdr:rowOff>
    </xdr:from>
    <xdr:ext cx="469744" cy="259045"/>
    <xdr:sp macro="" textlink="">
      <xdr:nvSpPr>
        <xdr:cNvPr id="330" name="n_2mainValue【福祉施設】&#10;一人当たり面積">
          <a:extLst>
            <a:ext uri="{FF2B5EF4-FFF2-40B4-BE49-F238E27FC236}">
              <a16:creationId xmlns:a16="http://schemas.microsoft.com/office/drawing/2014/main" id="{00000000-0008-0000-0F00-00004A010000}"/>
            </a:ext>
          </a:extLst>
        </xdr:cNvPr>
        <xdr:cNvSpPr txBox="1"/>
      </xdr:nvSpPr>
      <xdr:spPr>
        <a:xfrm>
          <a:off x="8515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5" name="【市民会館】&#10;有形固定資産減価償却率グラフ枠">
          <a:extLst>
            <a:ext uri="{FF2B5EF4-FFF2-40B4-BE49-F238E27FC236}">
              <a16:creationId xmlns:a16="http://schemas.microsoft.com/office/drawing/2014/main" id="{00000000-0008-0000-0F00-00006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108857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flipV="1">
          <a:off x="4634865"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357" name="【市民会館】&#10;有形固定資産減価償却率最小値テキスト">
          <a:extLst>
            <a:ext uri="{FF2B5EF4-FFF2-40B4-BE49-F238E27FC236}">
              <a16:creationId xmlns:a16="http://schemas.microsoft.com/office/drawing/2014/main" id="{00000000-0008-0000-0F00-000065010000}"/>
            </a:ext>
          </a:extLst>
        </xdr:cNvPr>
        <xdr:cNvSpPr txBox="1"/>
      </xdr:nvSpPr>
      <xdr:spPr>
        <a:xfrm>
          <a:off x="4673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9" name="【市民会館】&#10;有形固定資産減価償却率最大値テキスト">
          <a:extLst>
            <a:ext uri="{FF2B5EF4-FFF2-40B4-BE49-F238E27FC236}">
              <a16:creationId xmlns:a16="http://schemas.microsoft.com/office/drawing/2014/main" id="{00000000-0008-0000-0F00-000067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123026</xdr:rowOff>
    </xdr:from>
    <xdr:ext cx="405111" cy="259045"/>
    <xdr:sp macro="" textlink="">
      <xdr:nvSpPr>
        <xdr:cNvPr id="361" name="【市民会館】&#10;有形固定資産減価償却率平均値テキスト">
          <a:extLst>
            <a:ext uri="{FF2B5EF4-FFF2-40B4-BE49-F238E27FC236}">
              <a16:creationId xmlns:a16="http://schemas.microsoft.com/office/drawing/2014/main" id="{00000000-0008-0000-0F00-000069010000}"/>
            </a:ext>
          </a:extLst>
        </xdr:cNvPr>
        <xdr:cNvSpPr txBox="1"/>
      </xdr:nvSpPr>
      <xdr:spPr>
        <a:xfrm>
          <a:off x="4673600" y="17782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144599</xdr:rowOff>
    </xdr:from>
    <xdr:to>
      <xdr:col>24</xdr:col>
      <xdr:colOff>114300</xdr:colOff>
      <xdr:row>104</xdr:row>
      <xdr:rowOff>74749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45847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41729</xdr:rowOff>
    </xdr:from>
    <xdr:to>
      <xdr:col>20</xdr:col>
      <xdr:colOff>38100</xdr:colOff>
      <xdr:row>104</xdr:row>
      <xdr:rowOff>143329</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134801</xdr:rowOff>
    </xdr:from>
    <xdr:to>
      <xdr:col>15</xdr:col>
      <xdr:colOff>101600</xdr:colOff>
      <xdr:row>104</xdr:row>
      <xdr:rowOff>64951</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2857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48261</xdr:rowOff>
    </xdr:from>
    <xdr:to>
      <xdr:col>24</xdr:col>
      <xdr:colOff>114300</xdr:colOff>
      <xdr:row>103</xdr:row>
      <xdr:rowOff>149861</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45847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71138</xdr:rowOff>
    </xdr:from>
    <xdr:ext cx="405111" cy="259045"/>
    <xdr:sp macro="" textlink="">
      <xdr:nvSpPr>
        <xdr:cNvPr id="372" name="【市民会館】&#10;有形固定資産減価償却率該当値テキスト">
          <a:extLst>
            <a:ext uri="{FF2B5EF4-FFF2-40B4-BE49-F238E27FC236}">
              <a16:creationId xmlns:a16="http://schemas.microsoft.com/office/drawing/2014/main" id="{00000000-0008-0000-0F00-000074010000}"/>
            </a:ext>
          </a:extLst>
        </xdr:cNvPr>
        <xdr:cNvSpPr txBox="1"/>
      </xdr:nvSpPr>
      <xdr:spPr>
        <a:xfrm>
          <a:off x="4673600"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84182</xdr:rowOff>
    </xdr:from>
    <xdr:to>
      <xdr:col>20</xdr:col>
      <xdr:colOff>38100</xdr:colOff>
      <xdr:row>104</xdr:row>
      <xdr:rowOff>14332</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3746500" y="1774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99061</xdr:rowOff>
    </xdr:from>
    <xdr:to>
      <xdr:col>24</xdr:col>
      <xdr:colOff>63500</xdr:colOff>
      <xdr:row>103</xdr:row>
      <xdr:rowOff>134982</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3797300" y="17758411"/>
          <a:ext cx="8382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35198</xdr:rowOff>
    </xdr:from>
    <xdr:to>
      <xdr:col>15</xdr:col>
      <xdr:colOff>101600</xdr:colOff>
      <xdr:row>103</xdr:row>
      <xdr:rowOff>136798</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2857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85998</xdr:rowOff>
    </xdr:from>
    <xdr:to>
      <xdr:col>19</xdr:col>
      <xdr:colOff>177800</xdr:colOff>
      <xdr:row>103</xdr:row>
      <xdr:rowOff>134982</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2908300" y="17745348"/>
          <a:ext cx="889000" cy="4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134456</xdr:rowOff>
    </xdr:from>
    <xdr:ext cx="405111" cy="259045"/>
    <xdr:sp macro="" textlink="">
      <xdr:nvSpPr>
        <xdr:cNvPr id="377" name="n_1ave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56078</xdr:rowOff>
    </xdr:from>
    <xdr:ext cx="405111" cy="259045"/>
    <xdr:sp macro="" textlink="">
      <xdr:nvSpPr>
        <xdr:cNvPr id="378" name="n_2ave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788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79" name="n_3aveValue【市民会館】&#10;有形固定資産減価償却率">
          <a:extLst>
            <a:ext uri="{FF2B5EF4-FFF2-40B4-BE49-F238E27FC236}">
              <a16:creationId xmlns:a16="http://schemas.microsoft.com/office/drawing/2014/main" id="{00000000-0008-0000-0F00-00007B010000}"/>
            </a:ext>
          </a:extLst>
        </xdr:cNvPr>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30859</xdr:rowOff>
    </xdr:from>
    <xdr:ext cx="405111" cy="259045"/>
    <xdr:sp macro="" textlink="">
      <xdr:nvSpPr>
        <xdr:cNvPr id="380" name="n_1mainValue【市民会館】&#10;有形固定資産減価償却率">
          <a:extLst>
            <a:ext uri="{FF2B5EF4-FFF2-40B4-BE49-F238E27FC236}">
              <a16:creationId xmlns:a16="http://schemas.microsoft.com/office/drawing/2014/main" id="{00000000-0008-0000-0F00-00007C010000}"/>
            </a:ext>
          </a:extLst>
        </xdr:cNvPr>
        <xdr:cNvSpPr txBox="1"/>
      </xdr:nvSpPr>
      <xdr:spPr>
        <a:xfrm>
          <a:off x="3582044" y="17518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153325</xdr:rowOff>
    </xdr:from>
    <xdr:ext cx="405111" cy="259045"/>
    <xdr:sp macro="" textlink="">
      <xdr:nvSpPr>
        <xdr:cNvPr id="381" name="n_2mainValue【市民会館】&#10;有形固定資産減価償却率">
          <a:extLst>
            <a:ext uri="{FF2B5EF4-FFF2-40B4-BE49-F238E27FC236}">
              <a16:creationId xmlns:a16="http://schemas.microsoft.com/office/drawing/2014/main" id="{00000000-0008-0000-0F00-00007D010000}"/>
            </a:ext>
          </a:extLst>
        </xdr:cNvPr>
        <xdr:cNvSpPr txBox="1"/>
      </xdr:nvSpPr>
      <xdr:spPr>
        <a:xfrm>
          <a:off x="2705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4" name="【市民会館】&#10;一人当たり面積グラフ枠">
          <a:extLst>
            <a:ext uri="{FF2B5EF4-FFF2-40B4-BE49-F238E27FC236}">
              <a16:creationId xmlns:a16="http://schemas.microsoft.com/office/drawing/2014/main" id="{00000000-0008-0000-0F00-00009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68580</xdr:rowOff>
    </xdr:from>
    <xdr:to>
      <xdr:col>54</xdr:col>
      <xdr:colOff>189865</xdr:colOff>
      <xdr:row>108</xdr:row>
      <xdr:rowOff>22861</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flipV="1">
          <a:off x="10476865" y="172135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406" name="【市民会館】&#10;一人当たり面積最小値テキスト">
          <a:extLst>
            <a:ext uri="{FF2B5EF4-FFF2-40B4-BE49-F238E27FC236}">
              <a16:creationId xmlns:a16="http://schemas.microsoft.com/office/drawing/2014/main" id="{00000000-0008-0000-0F00-000096010000}"/>
            </a:ext>
          </a:extLst>
        </xdr:cNvPr>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15257</xdr:rowOff>
    </xdr:from>
    <xdr:ext cx="469744" cy="259045"/>
    <xdr:sp macro="" textlink="">
      <xdr:nvSpPr>
        <xdr:cNvPr id="408" name="【市民会館】&#10;一人当たり面積最大値テキスト">
          <a:extLst>
            <a:ext uri="{FF2B5EF4-FFF2-40B4-BE49-F238E27FC236}">
              <a16:creationId xmlns:a16="http://schemas.microsoft.com/office/drawing/2014/main" id="{00000000-0008-0000-0F00-000098010000}"/>
            </a:ext>
          </a:extLst>
        </xdr:cNvPr>
        <xdr:cNvSpPr txBox="1"/>
      </xdr:nvSpPr>
      <xdr:spPr>
        <a:xfrm>
          <a:off x="10515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68580</xdr:rowOff>
    </xdr:from>
    <xdr:to>
      <xdr:col>55</xdr:col>
      <xdr:colOff>88900</xdr:colOff>
      <xdr:row>100</xdr:row>
      <xdr:rowOff>68580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0388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45738</xdr:rowOff>
    </xdr:from>
    <xdr:ext cx="469744" cy="259045"/>
    <xdr:sp macro="" textlink="">
      <xdr:nvSpPr>
        <xdr:cNvPr id="410" name="【市民会館】&#10;一人当たり面積平均値テキスト">
          <a:extLst>
            <a:ext uri="{FF2B5EF4-FFF2-40B4-BE49-F238E27FC236}">
              <a16:creationId xmlns:a16="http://schemas.microsoft.com/office/drawing/2014/main" id="{00000000-0008-0000-0F00-00009A010000}"/>
            </a:ext>
          </a:extLst>
        </xdr:cNvPr>
        <xdr:cNvSpPr txBox="1"/>
      </xdr:nvSpPr>
      <xdr:spPr>
        <a:xfrm>
          <a:off x="10515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67311</xdr:rowOff>
    </xdr:from>
    <xdr:to>
      <xdr:col>55</xdr:col>
      <xdr:colOff>50800</xdr:colOff>
      <xdr:row>105</xdr:row>
      <xdr:rowOff>168911</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10426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74930</xdr:rowOff>
    </xdr:from>
    <xdr:to>
      <xdr:col>50</xdr:col>
      <xdr:colOff>165100</xdr:colOff>
      <xdr:row>106</xdr:row>
      <xdr:rowOff>5080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9588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55880</xdr:rowOff>
    </xdr:from>
    <xdr:to>
      <xdr:col>46</xdr:col>
      <xdr:colOff>38100</xdr:colOff>
      <xdr:row>105</xdr:row>
      <xdr:rowOff>157480</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8699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74930</xdr:rowOff>
    </xdr:from>
    <xdr:to>
      <xdr:col>41</xdr:col>
      <xdr:colOff>101600</xdr:colOff>
      <xdr:row>105</xdr:row>
      <xdr:rowOff>5080</xdr:rowOff>
    </xdr:to>
    <xdr:sp macro="" textlink="">
      <xdr:nvSpPr>
        <xdr:cNvPr id="414" name="フローチャート: 判断 413">
          <a:extLst>
            <a:ext uri="{FF2B5EF4-FFF2-40B4-BE49-F238E27FC236}">
              <a16:creationId xmlns:a16="http://schemas.microsoft.com/office/drawing/2014/main" id="{00000000-0008-0000-0F00-00009E010000}"/>
            </a:ext>
          </a:extLst>
        </xdr:cNvPr>
        <xdr:cNvSpPr/>
      </xdr:nvSpPr>
      <xdr:spPr>
        <a:xfrm>
          <a:off x="781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0426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158766</xdr:rowOff>
    </xdr:from>
    <xdr:ext cx="469744" cy="259045"/>
    <xdr:sp macro="" textlink="">
      <xdr:nvSpPr>
        <xdr:cNvPr id="421" name="【市民会館】&#10;一人当たり面積該当値テキスト">
          <a:extLst>
            <a:ext uri="{FF2B5EF4-FFF2-40B4-BE49-F238E27FC236}">
              <a16:creationId xmlns:a16="http://schemas.microsoft.com/office/drawing/2014/main" id="{00000000-0008-0000-0F00-0000A5010000}"/>
            </a:ext>
          </a:extLst>
        </xdr:cNvPr>
        <xdr:cNvSpPr txBox="1"/>
      </xdr:nvSpPr>
      <xdr:spPr>
        <a:xfrm>
          <a:off x="10515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147320</xdr:rowOff>
    </xdr:from>
    <xdr:to>
      <xdr:col>50</xdr:col>
      <xdr:colOff>165100</xdr:colOff>
      <xdr:row>105</xdr:row>
      <xdr:rowOff>77470</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958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15239</xdr:rowOff>
    </xdr:from>
    <xdr:to>
      <xdr:col>55</xdr:col>
      <xdr:colOff>0</xdr:colOff>
      <xdr:row>105</xdr:row>
      <xdr:rowOff>26670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9639300" y="180174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158750</xdr:rowOff>
    </xdr:from>
    <xdr:to>
      <xdr:col>46</xdr:col>
      <xdr:colOff>38100</xdr:colOff>
      <xdr:row>105</xdr:row>
      <xdr:rowOff>88900</xdr:rowOff>
    </xdr:to>
    <xdr:sp macro="" textlink="">
      <xdr:nvSpPr>
        <xdr:cNvPr id="424" name="楕円 423">
          <a:extLst>
            <a:ext uri="{FF2B5EF4-FFF2-40B4-BE49-F238E27FC236}">
              <a16:creationId xmlns:a16="http://schemas.microsoft.com/office/drawing/2014/main" id="{00000000-0008-0000-0F00-0000A8010000}"/>
            </a:ext>
          </a:extLst>
        </xdr:cNvPr>
        <xdr:cNvSpPr/>
      </xdr:nvSpPr>
      <xdr:spPr>
        <a:xfrm>
          <a:off x="8699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26670</xdr:rowOff>
    </xdr:from>
    <xdr:to>
      <xdr:col>50</xdr:col>
      <xdr:colOff>114300</xdr:colOff>
      <xdr:row>105</xdr:row>
      <xdr:rowOff>38100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flipV="1">
          <a:off x="8750300" y="180289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167657</xdr:rowOff>
    </xdr:from>
    <xdr:ext cx="469744" cy="259045"/>
    <xdr:sp macro="" textlink="">
      <xdr:nvSpPr>
        <xdr:cNvPr id="426" name="n_1aveValue【市民会館】&#10;一人当たり面積">
          <a:extLst>
            <a:ext uri="{FF2B5EF4-FFF2-40B4-BE49-F238E27FC236}">
              <a16:creationId xmlns:a16="http://schemas.microsoft.com/office/drawing/2014/main" id="{00000000-0008-0000-0F00-0000AA010000}"/>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148607</xdr:rowOff>
    </xdr:from>
    <xdr:ext cx="469744" cy="259045"/>
    <xdr:sp macro="" textlink="">
      <xdr:nvSpPr>
        <xdr:cNvPr id="427" name="n_2aveValue【市民会館】&#10;一人当たり面積">
          <a:extLst>
            <a:ext uri="{FF2B5EF4-FFF2-40B4-BE49-F238E27FC236}">
              <a16:creationId xmlns:a16="http://schemas.microsoft.com/office/drawing/2014/main" id="{00000000-0008-0000-0F00-0000AB010000}"/>
            </a:ext>
          </a:extLst>
        </xdr:cNvPr>
        <xdr:cNvSpPr txBox="1"/>
      </xdr:nvSpPr>
      <xdr:spPr>
        <a:xfrm>
          <a:off x="8515427"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21607</xdr:rowOff>
    </xdr:from>
    <xdr:ext cx="469744" cy="259045"/>
    <xdr:sp macro="" textlink="">
      <xdr:nvSpPr>
        <xdr:cNvPr id="428" name="n_3aveValue【市民会館】&#10;一人当たり面積">
          <a:extLst>
            <a:ext uri="{FF2B5EF4-FFF2-40B4-BE49-F238E27FC236}">
              <a16:creationId xmlns:a16="http://schemas.microsoft.com/office/drawing/2014/main" id="{00000000-0008-0000-0F00-0000AC010000}"/>
            </a:ext>
          </a:extLst>
        </xdr:cNvPr>
        <xdr:cNvSpPr txBox="1"/>
      </xdr:nvSpPr>
      <xdr:spPr>
        <a:xfrm>
          <a:off x="7626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93997</xdr:rowOff>
    </xdr:from>
    <xdr:ext cx="469744" cy="259045"/>
    <xdr:sp macro="" textlink="">
      <xdr:nvSpPr>
        <xdr:cNvPr id="429" name="n_1mainValue【市民会館】&#10;一人当たり面積">
          <a:extLst>
            <a:ext uri="{FF2B5EF4-FFF2-40B4-BE49-F238E27FC236}">
              <a16:creationId xmlns:a16="http://schemas.microsoft.com/office/drawing/2014/main" id="{00000000-0008-0000-0F00-0000AD010000}"/>
            </a:ext>
          </a:extLst>
        </xdr:cNvPr>
        <xdr:cNvSpPr txBox="1"/>
      </xdr:nvSpPr>
      <xdr:spPr>
        <a:xfrm>
          <a:off x="9391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105427</xdr:rowOff>
    </xdr:from>
    <xdr:ext cx="469744" cy="259045"/>
    <xdr:sp macro="" textlink="">
      <xdr:nvSpPr>
        <xdr:cNvPr id="430" name="n_2mainValue【市民会館】&#10;一人当たり面積">
          <a:extLst>
            <a:ext uri="{FF2B5EF4-FFF2-40B4-BE49-F238E27FC236}">
              <a16:creationId xmlns:a16="http://schemas.microsoft.com/office/drawing/2014/main" id="{00000000-0008-0000-0F00-0000AE010000}"/>
            </a:ext>
          </a:extLst>
        </xdr:cNvPr>
        <xdr:cNvSpPr txBox="1"/>
      </xdr:nvSpPr>
      <xdr:spPr>
        <a:xfrm>
          <a:off x="8515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a:extLst>
            <a:ext uri="{FF2B5EF4-FFF2-40B4-BE49-F238E27FC236}">
              <a16:creationId xmlns:a16="http://schemas.microsoft.com/office/drawing/2014/main" id="{00000000-0008-0000-0F00-0000C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42</xdr:row>
      <xdr:rowOff>12519</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flipV="1">
          <a:off x="16318864" y="5727519"/>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340478" cy="259045"/>
    <xdr:sp macro="" textlink="">
      <xdr:nvSpPr>
        <xdr:cNvPr id="457" name="【一般廃棄物処理施設】&#10;有形固定資産減価償却率最小値テキスト">
          <a:extLst>
            <a:ext uri="{FF2B5EF4-FFF2-40B4-BE49-F238E27FC236}">
              <a16:creationId xmlns:a16="http://schemas.microsoft.com/office/drawing/2014/main" id="{00000000-0008-0000-0F00-0000C9010000}"/>
            </a:ext>
          </a:extLst>
        </xdr:cNvPr>
        <xdr:cNvSpPr txBox="1"/>
      </xdr:nvSpPr>
      <xdr:spPr>
        <a:xfrm>
          <a:off x="16357600" y="721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459" name="【一般廃棄物処理施設】&#10;有形固定資産減価償却率最大値テキスト">
          <a:extLst>
            <a:ext uri="{FF2B5EF4-FFF2-40B4-BE49-F238E27FC236}">
              <a16:creationId xmlns:a16="http://schemas.microsoft.com/office/drawing/2014/main" id="{00000000-0008-0000-0F00-0000CB010000}"/>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924</xdr:rowOff>
    </xdr:from>
    <xdr:ext cx="405111" cy="259045"/>
    <xdr:sp macro="" textlink="">
      <xdr:nvSpPr>
        <xdr:cNvPr id="461" name="【一般廃棄物処理施設】&#10;有形固定資産減価償却率平均値テキスト">
          <a:extLst>
            <a:ext uri="{FF2B5EF4-FFF2-40B4-BE49-F238E27FC236}">
              <a16:creationId xmlns:a16="http://schemas.microsoft.com/office/drawing/2014/main" id="{00000000-0008-0000-0F00-0000CD010000}"/>
            </a:ext>
          </a:extLst>
        </xdr:cNvPr>
        <xdr:cNvSpPr txBox="1"/>
      </xdr:nvSpPr>
      <xdr:spPr>
        <a:xfrm>
          <a:off x="16357600" y="61731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149497</xdr:rowOff>
    </xdr:from>
    <xdr:to>
      <xdr:col>85</xdr:col>
      <xdr:colOff>177800</xdr:colOff>
      <xdr:row>37</xdr:row>
      <xdr:rowOff>79647</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62687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2540</xdr:rowOff>
    </xdr:from>
    <xdr:to>
      <xdr:col>81</xdr:col>
      <xdr:colOff>101600</xdr:colOff>
      <xdr:row>37</xdr:row>
      <xdr:rowOff>104140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5430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33564</xdr:rowOff>
    </xdr:from>
    <xdr:to>
      <xdr:col>76</xdr:col>
      <xdr:colOff>165100</xdr:colOff>
      <xdr:row>37</xdr:row>
      <xdr:rowOff>135164</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14541500" y="637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92347</xdr:rowOff>
    </xdr:from>
    <xdr:to>
      <xdr:col>72</xdr:col>
      <xdr:colOff>38100</xdr:colOff>
      <xdr:row>37</xdr:row>
      <xdr:rowOff>22497</xdr:rowOff>
    </xdr:to>
    <xdr:sp macro="" textlink="">
      <xdr:nvSpPr>
        <xdr:cNvPr id="465" name="フローチャート: 判断 464">
          <a:extLst>
            <a:ext uri="{FF2B5EF4-FFF2-40B4-BE49-F238E27FC236}">
              <a16:creationId xmlns:a16="http://schemas.microsoft.com/office/drawing/2014/main" id="{00000000-0008-0000-0F00-0000D1010000}"/>
            </a:ext>
          </a:extLst>
        </xdr:cNvPr>
        <xdr:cNvSpPr/>
      </xdr:nvSpPr>
      <xdr:spPr>
        <a:xfrm>
          <a:off x="13652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31931</xdr:rowOff>
    </xdr:from>
    <xdr:to>
      <xdr:col>85</xdr:col>
      <xdr:colOff>177800</xdr:colOff>
      <xdr:row>40</xdr:row>
      <xdr:rowOff>133531</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62687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10358</xdr:rowOff>
    </xdr:from>
    <xdr:ext cx="405111" cy="259045"/>
    <xdr:sp macro="" textlink="">
      <xdr:nvSpPr>
        <xdr:cNvPr id="472" name="【一般廃棄物処理施設】&#10;有形固定資産減価償却率該当値テキスト">
          <a:extLst>
            <a:ext uri="{FF2B5EF4-FFF2-40B4-BE49-F238E27FC236}">
              <a16:creationId xmlns:a16="http://schemas.microsoft.com/office/drawing/2014/main" id="{00000000-0008-0000-0F00-0000D8010000}"/>
            </a:ext>
          </a:extLst>
        </xdr:cNvPr>
        <xdr:cNvSpPr txBox="1"/>
      </xdr:nvSpPr>
      <xdr:spPr>
        <a:xfrm>
          <a:off x="16357600"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98878</xdr:rowOff>
    </xdr:from>
    <xdr:to>
      <xdr:col>81</xdr:col>
      <xdr:colOff>101600</xdr:colOff>
      <xdr:row>41</xdr:row>
      <xdr:rowOff>29028</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5430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82731</xdr:rowOff>
    </xdr:from>
    <xdr:to>
      <xdr:col>85</xdr:col>
      <xdr:colOff>127000</xdr:colOff>
      <xdr:row>40</xdr:row>
      <xdr:rowOff>149678</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5481300" y="6940731"/>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133169</xdr:rowOff>
    </xdr:from>
    <xdr:to>
      <xdr:col>76</xdr:col>
      <xdr:colOff>165100</xdr:colOff>
      <xdr:row>40</xdr:row>
      <xdr:rowOff>63319</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14541500" y="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12519</xdr:rowOff>
    </xdr:from>
    <xdr:to>
      <xdr:col>81</xdr:col>
      <xdr:colOff>50800</xdr:colOff>
      <xdr:row>40</xdr:row>
      <xdr:rowOff>149678</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4592300" y="6870519"/>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120667</xdr:rowOff>
    </xdr:from>
    <xdr:ext cx="405111" cy="259045"/>
    <xdr:sp macro="" textlink="">
      <xdr:nvSpPr>
        <xdr:cNvPr id="477" name="n_1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52660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151691</xdr:rowOff>
    </xdr:from>
    <xdr:ext cx="405111" cy="259045"/>
    <xdr:sp macro="" textlink="">
      <xdr:nvSpPr>
        <xdr:cNvPr id="478" name="n_2ave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438974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39024</xdr:rowOff>
    </xdr:from>
    <xdr:ext cx="405111" cy="259045"/>
    <xdr:sp macro="" textlink="">
      <xdr:nvSpPr>
        <xdr:cNvPr id="479" name="n_3ave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35007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20155</xdr:rowOff>
    </xdr:from>
    <xdr:ext cx="405111" cy="259045"/>
    <xdr:sp macro="" textlink="">
      <xdr:nvSpPr>
        <xdr:cNvPr id="480" name="n_1mainValue【一般廃棄物処理施設】&#10;有形固定資産減価償却率">
          <a:extLst>
            <a:ext uri="{FF2B5EF4-FFF2-40B4-BE49-F238E27FC236}">
              <a16:creationId xmlns:a16="http://schemas.microsoft.com/office/drawing/2014/main" id="{00000000-0008-0000-0F00-0000E0010000}"/>
            </a:ext>
          </a:extLst>
        </xdr:cNvPr>
        <xdr:cNvSpPr txBox="1"/>
      </xdr:nvSpPr>
      <xdr:spPr>
        <a:xfrm>
          <a:off x="152660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54446</xdr:rowOff>
    </xdr:from>
    <xdr:ext cx="405111" cy="259045"/>
    <xdr:sp macro="" textlink="">
      <xdr:nvSpPr>
        <xdr:cNvPr id="481" name="n_2mainValue【一般廃棄物処理施設】&#10;有形固定資産減価償却率">
          <a:extLst>
            <a:ext uri="{FF2B5EF4-FFF2-40B4-BE49-F238E27FC236}">
              <a16:creationId xmlns:a16="http://schemas.microsoft.com/office/drawing/2014/main" id="{00000000-0008-0000-0F00-0000E1010000}"/>
            </a:ext>
          </a:extLst>
        </xdr:cNvPr>
        <xdr:cNvSpPr txBox="1"/>
      </xdr:nvSpPr>
      <xdr:spPr>
        <a:xfrm>
          <a:off x="14389744" y="691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55695</xdr:rowOff>
    </xdr:from>
    <xdr:to>
      <xdr:col>116</xdr:col>
      <xdr:colOff>62864</xdr:colOff>
      <xdr:row>41</xdr:row>
      <xdr:rowOff>120686</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6056445"/>
          <a:ext cx="0" cy="1093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124513</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F00-0000F8010000}"/>
            </a:ext>
          </a:extLst>
        </xdr:cNvPr>
        <xdr:cNvSpPr txBox="1"/>
      </xdr:nvSpPr>
      <xdr:spPr>
        <a:xfrm>
          <a:off x="22199600" y="715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120686</xdr:rowOff>
    </xdr:from>
    <xdr:to>
      <xdr:col>116</xdr:col>
      <xdr:colOff>152400</xdr:colOff>
      <xdr:row>41</xdr:row>
      <xdr:rowOff>120686</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715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2372</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F00-0000FA010000}"/>
            </a:ext>
          </a:extLst>
        </xdr:cNvPr>
        <xdr:cNvSpPr txBox="1"/>
      </xdr:nvSpPr>
      <xdr:spPr>
        <a:xfrm>
          <a:off x="22199600" y="583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55695</xdr:rowOff>
    </xdr:from>
    <xdr:to>
      <xdr:col>116</xdr:col>
      <xdr:colOff>152400</xdr:colOff>
      <xdr:row>35</xdr:row>
      <xdr:rowOff>55695</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60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165754</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F00-0000FC010000}"/>
            </a:ext>
          </a:extLst>
        </xdr:cNvPr>
        <xdr:cNvSpPr txBox="1"/>
      </xdr:nvSpPr>
      <xdr:spPr>
        <a:xfrm>
          <a:off x="22199600" y="668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15877</xdr:rowOff>
    </xdr:from>
    <xdr:to>
      <xdr:col>116</xdr:col>
      <xdr:colOff>114300</xdr:colOff>
      <xdr:row>39</xdr:row>
      <xdr:rowOff>117477</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670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58812</xdr:rowOff>
    </xdr:from>
    <xdr:to>
      <xdr:col>112</xdr:col>
      <xdr:colOff>38100</xdr:colOff>
      <xdr:row>39</xdr:row>
      <xdr:rowOff>160412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6745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68249</xdr:rowOff>
    </xdr:from>
    <xdr:to>
      <xdr:col>107</xdr:col>
      <xdr:colOff>101600</xdr:colOff>
      <xdr:row>39</xdr:row>
      <xdr:rowOff>169849</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5110</xdr:rowOff>
    </xdr:from>
    <xdr:to>
      <xdr:col>102</xdr:col>
      <xdr:colOff>165100</xdr:colOff>
      <xdr:row>40</xdr:row>
      <xdr:rowOff>106710</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67796</xdr:rowOff>
    </xdr:from>
    <xdr:to>
      <xdr:col>116</xdr:col>
      <xdr:colOff>114300</xdr:colOff>
      <xdr:row>35</xdr:row>
      <xdr:rowOff>169396</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606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154173</xdr:rowOff>
    </xdr:from>
    <xdr:ext cx="599010" cy="259045"/>
    <xdr:sp macro="" textlink="">
      <xdr:nvSpPr>
        <xdr:cNvPr id="519" name="【一般廃棄物処理施設】&#10;一人当たり有形固定資産（償却資産）額該当値テキスト">
          <a:extLst>
            <a:ext uri="{FF2B5EF4-FFF2-40B4-BE49-F238E27FC236}">
              <a16:creationId xmlns:a16="http://schemas.microsoft.com/office/drawing/2014/main" id="{00000000-0008-0000-0F00-000007020000}"/>
            </a:ext>
          </a:extLst>
        </xdr:cNvPr>
        <xdr:cNvSpPr txBox="1"/>
      </xdr:nvSpPr>
      <xdr:spPr>
        <a:xfrm>
          <a:off x="22199600" y="59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86294</xdr:rowOff>
    </xdr:from>
    <xdr:to>
      <xdr:col>112</xdr:col>
      <xdr:colOff>38100</xdr:colOff>
      <xdr:row>36</xdr:row>
      <xdr:rowOff>16444</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60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118596</xdr:rowOff>
    </xdr:from>
    <xdr:to>
      <xdr:col>116</xdr:col>
      <xdr:colOff>63500</xdr:colOff>
      <xdr:row>35</xdr:row>
      <xdr:rowOff>137094</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6119346"/>
          <a:ext cx="838200" cy="18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101273</xdr:rowOff>
    </xdr:from>
    <xdr:to>
      <xdr:col>107</xdr:col>
      <xdr:colOff>101600</xdr:colOff>
      <xdr:row>36</xdr:row>
      <xdr:rowOff>31423</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61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137094</xdr:rowOff>
    </xdr:from>
    <xdr:to>
      <xdr:col>111</xdr:col>
      <xdr:colOff>177800</xdr:colOff>
      <xdr:row>35</xdr:row>
      <xdr:rowOff>152073</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0434300" y="6137844"/>
          <a:ext cx="889000" cy="14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151539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43411" y="683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160976</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167111" y="684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123237</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78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32971</xdr:rowOff>
    </xdr:from>
    <xdr:ext cx="599010"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11095" y="586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47950</xdr:rowOff>
    </xdr:from>
    <xdr:ext cx="599010"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34795" y="5877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3" name="【保健センター・保健所】&#10;有形固定資産減価償却率グラフ枠">
          <a:extLst>
            <a:ext uri="{FF2B5EF4-FFF2-40B4-BE49-F238E27FC236}">
              <a16:creationId xmlns:a16="http://schemas.microsoft.com/office/drawing/2014/main" id="{00000000-0008-0000-0F00-00002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158387</xdr:rowOff>
    </xdr:from>
    <xdr:to>
      <xdr:col>85</xdr:col>
      <xdr:colOff>126364</xdr:colOff>
      <xdr:row>64</xdr:row>
      <xdr:rowOff>130628</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flipV="1">
          <a:off x="16318864" y="958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5" name="【保健センター・保健所】&#10;有形固定資産減価償却率最小値テキスト">
          <a:extLst>
            <a:ext uri="{FF2B5EF4-FFF2-40B4-BE49-F238E27FC236}">
              <a16:creationId xmlns:a16="http://schemas.microsoft.com/office/drawing/2014/main" id="{00000000-0008-0000-0F00-00002B02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105064</xdr:rowOff>
    </xdr:from>
    <xdr:ext cx="405111" cy="259045"/>
    <xdr:sp macro="" textlink="">
      <xdr:nvSpPr>
        <xdr:cNvPr id="557" name="【保健センター・保健所】&#10;有形固定資産減価償却率最大値テキスト">
          <a:extLst>
            <a:ext uri="{FF2B5EF4-FFF2-40B4-BE49-F238E27FC236}">
              <a16:creationId xmlns:a16="http://schemas.microsoft.com/office/drawing/2014/main" id="{00000000-0008-0000-0F00-00002D020000}"/>
            </a:ext>
          </a:extLst>
        </xdr:cNvPr>
        <xdr:cNvSpPr txBox="1"/>
      </xdr:nvSpPr>
      <xdr:spPr>
        <a:xfrm>
          <a:off x="16357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158387</xdr:rowOff>
    </xdr:from>
    <xdr:to>
      <xdr:col>86</xdr:col>
      <xdr:colOff>25400</xdr:colOff>
      <xdr:row>55</xdr:row>
      <xdr:rowOff>158387</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6230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169653</xdr:rowOff>
    </xdr:from>
    <xdr:ext cx="405111" cy="259045"/>
    <xdr:sp macro="" textlink="">
      <xdr:nvSpPr>
        <xdr:cNvPr id="559" name="【保健センター・保健所】&#10;有形固定資産減価償却率平均値テキスト">
          <a:extLst>
            <a:ext uri="{FF2B5EF4-FFF2-40B4-BE49-F238E27FC236}">
              <a16:creationId xmlns:a16="http://schemas.microsoft.com/office/drawing/2014/main" id="{00000000-0008-0000-0F00-00002F020000}"/>
            </a:ext>
          </a:extLst>
        </xdr:cNvPr>
        <xdr:cNvSpPr txBox="1"/>
      </xdr:nvSpPr>
      <xdr:spPr>
        <a:xfrm>
          <a:off x="16357600" y="1011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146776</xdr:rowOff>
    </xdr:from>
    <xdr:to>
      <xdr:col>85</xdr:col>
      <xdr:colOff>177800</xdr:colOff>
      <xdr:row>60</xdr:row>
      <xdr:rowOff>76926</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62687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562" name="フローチャート: 判断 561">
          <a:extLst>
            <a:ext uri="{FF2B5EF4-FFF2-40B4-BE49-F238E27FC236}">
              <a16:creationId xmlns:a16="http://schemas.microsoft.com/office/drawing/2014/main" id="{00000000-0008-0000-0F00-000032020000}"/>
            </a:ext>
          </a:extLst>
        </xdr:cNvPr>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105954</xdr:rowOff>
    </xdr:from>
    <xdr:to>
      <xdr:col>72</xdr:col>
      <xdr:colOff>38100</xdr:colOff>
      <xdr:row>61</xdr:row>
      <xdr:rowOff>36104</xdr:rowOff>
    </xdr:to>
    <xdr:sp macro="" textlink="">
      <xdr:nvSpPr>
        <xdr:cNvPr id="563" name="フローチャート: 判断 562">
          <a:extLst>
            <a:ext uri="{FF2B5EF4-FFF2-40B4-BE49-F238E27FC236}">
              <a16:creationId xmlns:a16="http://schemas.microsoft.com/office/drawing/2014/main" id="{00000000-0008-0000-0F00-000033020000}"/>
            </a:ext>
          </a:extLst>
        </xdr:cNvPr>
        <xdr:cNvSpPr/>
      </xdr:nvSpPr>
      <xdr:spPr>
        <a:xfrm>
          <a:off x="13652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6268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87647</xdr:rowOff>
    </xdr:from>
    <xdr:ext cx="405111" cy="259045"/>
    <xdr:sp macro="" textlink="">
      <xdr:nvSpPr>
        <xdr:cNvPr id="570" name="【保健センター・保健所】&#10;有形固定資産減価償却率該当値テキスト">
          <a:extLst>
            <a:ext uri="{FF2B5EF4-FFF2-40B4-BE49-F238E27FC236}">
              <a16:creationId xmlns:a16="http://schemas.microsoft.com/office/drawing/2014/main" id="{00000000-0008-0000-0F00-00003A020000}"/>
            </a:ext>
          </a:extLst>
        </xdr:cNvPr>
        <xdr:cNvSpPr txBox="1"/>
      </xdr:nvSpPr>
      <xdr:spPr>
        <a:xfrm>
          <a:off x="163576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153307</xdr:rowOff>
    </xdr:from>
    <xdr:to>
      <xdr:col>81</xdr:col>
      <xdr:colOff>101600</xdr:colOff>
      <xdr:row>61</xdr:row>
      <xdr:rowOff>83457</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5430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160020</xdr:rowOff>
    </xdr:from>
    <xdr:to>
      <xdr:col>85</xdr:col>
      <xdr:colOff>127000</xdr:colOff>
      <xdr:row>61</xdr:row>
      <xdr:rowOff>32657</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5481300" y="104470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29210</xdr:rowOff>
    </xdr:from>
    <xdr:to>
      <xdr:col>76</xdr:col>
      <xdr:colOff>165100</xdr:colOff>
      <xdr:row>61</xdr:row>
      <xdr:rowOff>130810</xdr:rowOff>
    </xdr:to>
    <xdr:sp macro="" textlink="">
      <xdr:nvSpPr>
        <xdr:cNvPr id="573" name="楕円 572">
          <a:extLst>
            <a:ext uri="{FF2B5EF4-FFF2-40B4-BE49-F238E27FC236}">
              <a16:creationId xmlns:a16="http://schemas.microsoft.com/office/drawing/2014/main" id="{00000000-0008-0000-0F00-00003D020000}"/>
            </a:ext>
          </a:extLst>
        </xdr:cNvPr>
        <xdr:cNvSpPr/>
      </xdr:nvSpPr>
      <xdr:spPr>
        <a:xfrm>
          <a:off x="14541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32657</xdr:rowOff>
    </xdr:from>
    <xdr:to>
      <xdr:col>81</xdr:col>
      <xdr:colOff>50800</xdr:colOff>
      <xdr:row>61</xdr:row>
      <xdr:rowOff>80010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flipV="1">
          <a:off x="14592300" y="1049110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575" name="n_1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15076</xdr:rowOff>
    </xdr:from>
    <xdr:ext cx="405111" cy="259045"/>
    <xdr:sp macro="" textlink="">
      <xdr:nvSpPr>
        <xdr:cNvPr id="576" name="n_2ave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52631</xdr:rowOff>
    </xdr:from>
    <xdr:ext cx="405111" cy="259045"/>
    <xdr:sp macro="" textlink="">
      <xdr:nvSpPr>
        <xdr:cNvPr id="577" name="n_3ave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3500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74584</xdr:rowOff>
    </xdr:from>
    <xdr:ext cx="405111" cy="259045"/>
    <xdr:sp macro="" textlink="">
      <xdr:nvSpPr>
        <xdr:cNvPr id="578" name="n_1mainValue【保健センター・保健所】&#10;有形固定資産減価償却率">
          <a:extLst>
            <a:ext uri="{FF2B5EF4-FFF2-40B4-BE49-F238E27FC236}">
              <a16:creationId xmlns:a16="http://schemas.microsoft.com/office/drawing/2014/main" id="{00000000-0008-0000-0F00-000042020000}"/>
            </a:ext>
          </a:extLst>
        </xdr:cNvPr>
        <xdr:cNvSpPr txBox="1"/>
      </xdr:nvSpPr>
      <xdr:spPr>
        <a:xfrm>
          <a:off x="15266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121937</xdr:rowOff>
    </xdr:from>
    <xdr:ext cx="405111" cy="259045"/>
    <xdr:sp macro="" textlink="">
      <xdr:nvSpPr>
        <xdr:cNvPr id="579" name="n_2mainValue【保健センター・保健所】&#10;有形固定資産減価償却率">
          <a:extLst>
            <a:ext uri="{FF2B5EF4-FFF2-40B4-BE49-F238E27FC236}">
              <a16:creationId xmlns:a16="http://schemas.microsoft.com/office/drawing/2014/main" id="{00000000-0008-0000-0F00-000043020000}"/>
            </a:ext>
          </a:extLst>
        </xdr:cNvPr>
        <xdr:cNvSpPr txBox="1"/>
      </xdr:nvSpPr>
      <xdr:spPr>
        <a:xfrm>
          <a:off x="14389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4" name="【保健センター・保健所】&#10;一人当たり面積グラフ枠">
          <a:extLst>
            <a:ext uri="{FF2B5EF4-FFF2-40B4-BE49-F238E27FC236}">
              <a16:creationId xmlns:a16="http://schemas.microsoft.com/office/drawing/2014/main" id="{00000000-0008-0000-0F00-00005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58783</xdr:rowOff>
    </xdr:from>
    <xdr:to>
      <xdr:col>116</xdr:col>
      <xdr:colOff>62864</xdr:colOff>
      <xdr:row>64</xdr:row>
      <xdr:rowOff>124097</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2160864" y="965998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606" name="【保健センター・保健所】&#10;一人当たり面積最小値テキスト">
          <a:extLst>
            <a:ext uri="{FF2B5EF4-FFF2-40B4-BE49-F238E27FC236}">
              <a16:creationId xmlns:a16="http://schemas.microsoft.com/office/drawing/2014/main" id="{00000000-0008-0000-0F00-00005E020000}"/>
            </a:ext>
          </a:extLst>
        </xdr:cNvPr>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5460</xdr:rowOff>
    </xdr:from>
    <xdr:ext cx="469744" cy="259045"/>
    <xdr:sp macro="" textlink="">
      <xdr:nvSpPr>
        <xdr:cNvPr id="608" name="【保健センター・保健所】&#10;一人当たり面積最大値テキスト">
          <a:extLst>
            <a:ext uri="{FF2B5EF4-FFF2-40B4-BE49-F238E27FC236}">
              <a16:creationId xmlns:a16="http://schemas.microsoft.com/office/drawing/2014/main" id="{00000000-0008-0000-0F00-000060020000}"/>
            </a:ext>
          </a:extLst>
        </xdr:cNvPr>
        <xdr:cNvSpPr txBox="1"/>
      </xdr:nvSpPr>
      <xdr:spPr>
        <a:xfrm>
          <a:off x="22199600" y="9435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58783</xdr:rowOff>
    </xdr:from>
    <xdr:to>
      <xdr:col>116</xdr:col>
      <xdr:colOff>152400</xdr:colOff>
      <xdr:row>56</xdr:row>
      <xdr:rowOff>58783</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22072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610" name="【保健センター・保健所】&#10;一人当たり面積平均値テキスト">
          <a:extLst>
            <a:ext uri="{FF2B5EF4-FFF2-40B4-BE49-F238E27FC236}">
              <a16:creationId xmlns:a16="http://schemas.microsoft.com/office/drawing/2014/main" id="{00000000-0008-0000-0F00-000062020000}"/>
            </a:ext>
          </a:extLst>
        </xdr:cNvPr>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19413</xdr:rowOff>
    </xdr:from>
    <xdr:to>
      <xdr:col>112</xdr:col>
      <xdr:colOff>38100</xdr:colOff>
      <xdr:row>63</xdr:row>
      <xdr:rowOff>121013</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21272500" y="1082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154940</xdr:rowOff>
    </xdr:from>
    <xdr:to>
      <xdr:col>107</xdr:col>
      <xdr:colOff>101600</xdr:colOff>
      <xdr:row>63</xdr:row>
      <xdr:rowOff>85090</xdr:rowOff>
    </xdr:to>
    <xdr:sp macro="" textlink="">
      <xdr:nvSpPr>
        <xdr:cNvPr id="613" name="フローチャート: 判断 612">
          <a:extLst>
            <a:ext uri="{FF2B5EF4-FFF2-40B4-BE49-F238E27FC236}">
              <a16:creationId xmlns:a16="http://schemas.microsoft.com/office/drawing/2014/main" id="{00000000-0008-0000-0F00-000065020000}"/>
            </a:ext>
          </a:extLst>
        </xdr:cNvPr>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154940</xdr:rowOff>
    </xdr:from>
    <xdr:to>
      <xdr:col>102</xdr:col>
      <xdr:colOff>165100</xdr:colOff>
      <xdr:row>63</xdr:row>
      <xdr:rowOff>85090</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9494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F00-00006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00000000-0008-0000-0F00-00006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78196</xdr:rowOff>
    </xdr:from>
    <xdr:to>
      <xdr:col>116</xdr:col>
      <xdr:colOff>114300</xdr:colOff>
      <xdr:row>62</xdr:row>
      <xdr:rowOff>8346</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22110700" y="1053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101073</xdr:rowOff>
    </xdr:from>
    <xdr:ext cx="469744" cy="259045"/>
    <xdr:sp macro="" textlink="">
      <xdr:nvSpPr>
        <xdr:cNvPr id="621" name="【保健センター・保健所】&#10;一人当たり面積該当値テキスト">
          <a:extLst>
            <a:ext uri="{FF2B5EF4-FFF2-40B4-BE49-F238E27FC236}">
              <a16:creationId xmlns:a16="http://schemas.microsoft.com/office/drawing/2014/main" id="{00000000-0008-0000-0F00-00006D020000}"/>
            </a:ext>
          </a:extLst>
        </xdr:cNvPr>
        <xdr:cNvSpPr txBox="1"/>
      </xdr:nvSpPr>
      <xdr:spPr>
        <a:xfrm>
          <a:off x="22199600" y="1038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87993</xdr:rowOff>
    </xdr:from>
    <xdr:to>
      <xdr:col>112</xdr:col>
      <xdr:colOff>38100</xdr:colOff>
      <xdr:row>62</xdr:row>
      <xdr:rowOff>18143</xdr:rowOff>
    </xdr:to>
    <xdr:sp macro="" textlink="">
      <xdr:nvSpPr>
        <xdr:cNvPr id="622" name="楕円 621">
          <a:extLst>
            <a:ext uri="{FF2B5EF4-FFF2-40B4-BE49-F238E27FC236}">
              <a16:creationId xmlns:a16="http://schemas.microsoft.com/office/drawing/2014/main" id="{00000000-0008-0000-0F00-00006E020000}"/>
            </a:ext>
          </a:extLst>
        </xdr:cNvPr>
        <xdr:cNvSpPr/>
      </xdr:nvSpPr>
      <xdr:spPr>
        <a:xfrm>
          <a:off x="21272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128996</xdr:rowOff>
    </xdr:from>
    <xdr:to>
      <xdr:col>116</xdr:col>
      <xdr:colOff>63500</xdr:colOff>
      <xdr:row>61</xdr:row>
      <xdr:rowOff>138793</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21323300" y="10587446"/>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97790</xdr:rowOff>
    </xdr:from>
    <xdr:to>
      <xdr:col>107</xdr:col>
      <xdr:colOff>101600</xdr:colOff>
      <xdr:row>62</xdr:row>
      <xdr:rowOff>27940</xdr:rowOff>
    </xdr:to>
    <xdr:sp macro="" textlink="">
      <xdr:nvSpPr>
        <xdr:cNvPr id="624" name="楕円 623">
          <a:extLst>
            <a:ext uri="{FF2B5EF4-FFF2-40B4-BE49-F238E27FC236}">
              <a16:creationId xmlns:a16="http://schemas.microsoft.com/office/drawing/2014/main" id="{00000000-0008-0000-0F00-000070020000}"/>
            </a:ext>
          </a:extLst>
        </xdr:cNvPr>
        <xdr:cNvSpPr/>
      </xdr:nvSpPr>
      <xdr:spPr>
        <a:xfrm>
          <a:off x="20383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138793</xdr:rowOff>
    </xdr:from>
    <xdr:to>
      <xdr:col>111</xdr:col>
      <xdr:colOff>177800</xdr:colOff>
      <xdr:row>61</xdr:row>
      <xdr:rowOff>148590</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flipV="1">
          <a:off x="20434300" y="1059724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112140</xdr:rowOff>
    </xdr:from>
    <xdr:ext cx="469744" cy="259045"/>
    <xdr:sp macro="" textlink="">
      <xdr:nvSpPr>
        <xdr:cNvPr id="626" name="n_1aveValue【保健センター・保健所】&#10;一人当たり面積">
          <a:extLst>
            <a:ext uri="{FF2B5EF4-FFF2-40B4-BE49-F238E27FC236}">
              <a16:creationId xmlns:a16="http://schemas.microsoft.com/office/drawing/2014/main" id="{00000000-0008-0000-0F00-000072020000}"/>
            </a:ext>
          </a:extLst>
        </xdr:cNvPr>
        <xdr:cNvSpPr txBox="1"/>
      </xdr:nvSpPr>
      <xdr:spPr>
        <a:xfrm>
          <a:off x="210757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76217</xdr:rowOff>
    </xdr:from>
    <xdr:ext cx="469744" cy="259045"/>
    <xdr:sp macro="" textlink="">
      <xdr:nvSpPr>
        <xdr:cNvPr id="627" name="n_2aveValue【保健センター・保健所】&#10;一人当たり面積">
          <a:extLst>
            <a:ext uri="{FF2B5EF4-FFF2-40B4-BE49-F238E27FC236}">
              <a16:creationId xmlns:a16="http://schemas.microsoft.com/office/drawing/2014/main" id="{00000000-0008-0000-0F00-000073020000}"/>
            </a:ext>
          </a:extLst>
        </xdr:cNvPr>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101617</xdr:rowOff>
    </xdr:from>
    <xdr:ext cx="469744" cy="259045"/>
    <xdr:sp macro="" textlink="">
      <xdr:nvSpPr>
        <xdr:cNvPr id="628" name="n_3aveValue【保健センター・保健所】&#10;一人当たり面積">
          <a:extLst>
            <a:ext uri="{FF2B5EF4-FFF2-40B4-BE49-F238E27FC236}">
              <a16:creationId xmlns:a16="http://schemas.microsoft.com/office/drawing/2014/main" id="{00000000-0008-0000-0F00-000074020000}"/>
            </a:ext>
          </a:extLst>
        </xdr:cNvPr>
        <xdr:cNvSpPr txBox="1"/>
      </xdr:nvSpPr>
      <xdr:spPr>
        <a:xfrm>
          <a:off x="193104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34670</xdr:rowOff>
    </xdr:from>
    <xdr:ext cx="469744" cy="259045"/>
    <xdr:sp macro="" textlink="">
      <xdr:nvSpPr>
        <xdr:cNvPr id="629" name="n_1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21075727" y="1032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30" name="n_2mainValue【保健センター・保健所】&#10;一人当たり面積">
          <a:extLst>
            <a:ext uri="{FF2B5EF4-FFF2-40B4-BE49-F238E27FC236}">
              <a16:creationId xmlns:a16="http://schemas.microsoft.com/office/drawing/2014/main" id="{00000000-0008-0000-0F00-000076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0" name="直線コネクタ 649">
          <a:extLst>
            <a:ext uri="{FF2B5EF4-FFF2-40B4-BE49-F238E27FC236}">
              <a16:creationId xmlns:a16="http://schemas.microsoft.com/office/drawing/2014/main" id="{00000000-0008-0000-0F00-00008A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51" name="テキスト ボックス 650">
          <a:extLst>
            <a:ext uri="{FF2B5EF4-FFF2-40B4-BE49-F238E27FC236}">
              <a16:creationId xmlns:a16="http://schemas.microsoft.com/office/drawing/2014/main" id="{00000000-0008-0000-0F00-00008B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53" name="テキスト ボックス 652">
          <a:extLst>
            <a:ext uri="{FF2B5EF4-FFF2-40B4-BE49-F238E27FC236}">
              <a16:creationId xmlns:a16="http://schemas.microsoft.com/office/drawing/2014/main" id="{00000000-0008-0000-0F00-00008D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4" name="【消防施設】&#10;有形固定資産減価償却率グラフ枠">
          <a:extLst>
            <a:ext uri="{FF2B5EF4-FFF2-40B4-BE49-F238E27FC236}">
              <a16:creationId xmlns:a16="http://schemas.microsoft.com/office/drawing/2014/main" id="{00000000-0008-0000-0F00-00008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17145</xdr:rowOff>
    </xdr:from>
    <xdr:to>
      <xdr:col>85</xdr:col>
      <xdr:colOff>126364</xdr:colOff>
      <xdr:row>86</xdr:row>
      <xdr:rowOff>127636</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flipV="1">
          <a:off x="16318864" y="13561695"/>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131463</xdr:rowOff>
    </xdr:from>
    <xdr:ext cx="405111" cy="259045"/>
    <xdr:sp macro="" textlink="">
      <xdr:nvSpPr>
        <xdr:cNvPr id="656" name="【消防施設】&#10;有形固定資産減価償却率最小値テキスト">
          <a:extLst>
            <a:ext uri="{FF2B5EF4-FFF2-40B4-BE49-F238E27FC236}">
              <a16:creationId xmlns:a16="http://schemas.microsoft.com/office/drawing/2014/main" id="{00000000-0008-0000-0F00-000090020000}"/>
            </a:ext>
          </a:extLst>
        </xdr:cNvPr>
        <xdr:cNvSpPr txBox="1"/>
      </xdr:nvSpPr>
      <xdr:spPr>
        <a:xfrm>
          <a:off x="16357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127636</xdr:rowOff>
    </xdr:from>
    <xdr:to>
      <xdr:col>86</xdr:col>
      <xdr:colOff>25400</xdr:colOff>
      <xdr:row>86</xdr:row>
      <xdr:rowOff>127636</xdr:rowOff>
    </xdr:to>
    <xdr:cxnSp macro="">
      <xdr:nvCxnSpPr>
        <xdr:cNvPr id="657" name="直線コネクタ 656">
          <a:extLst>
            <a:ext uri="{FF2B5EF4-FFF2-40B4-BE49-F238E27FC236}">
              <a16:creationId xmlns:a16="http://schemas.microsoft.com/office/drawing/2014/main" id="{00000000-0008-0000-0F00-000091020000}"/>
            </a:ext>
          </a:extLst>
        </xdr:cNvPr>
        <xdr:cNvCxnSpPr/>
      </xdr:nvCxnSpPr>
      <xdr:spPr>
        <a:xfrm>
          <a:off x="16230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135272</xdr:rowOff>
    </xdr:from>
    <xdr:ext cx="405111" cy="259045"/>
    <xdr:sp macro="" textlink="">
      <xdr:nvSpPr>
        <xdr:cNvPr id="658" name="【消防施設】&#10;有形固定資産減価償却率最大値テキスト">
          <a:extLst>
            <a:ext uri="{FF2B5EF4-FFF2-40B4-BE49-F238E27FC236}">
              <a16:creationId xmlns:a16="http://schemas.microsoft.com/office/drawing/2014/main" id="{00000000-0008-0000-0F00-000092020000}"/>
            </a:ext>
          </a:extLst>
        </xdr:cNvPr>
        <xdr:cNvSpPr txBox="1"/>
      </xdr:nvSpPr>
      <xdr:spPr>
        <a:xfrm>
          <a:off x="16357600" y="1333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17145</xdr:rowOff>
    </xdr:from>
    <xdr:to>
      <xdr:col>86</xdr:col>
      <xdr:colOff>25400</xdr:colOff>
      <xdr:row>79</xdr:row>
      <xdr:rowOff>17145</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6230600" y="1356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1922</xdr:rowOff>
    </xdr:from>
    <xdr:ext cx="405111" cy="259045"/>
    <xdr:sp macro="" textlink="">
      <xdr:nvSpPr>
        <xdr:cNvPr id="660" name="【消防施設】&#10;有形固定資産減価償却率平均値テキスト">
          <a:extLst>
            <a:ext uri="{FF2B5EF4-FFF2-40B4-BE49-F238E27FC236}">
              <a16:creationId xmlns:a16="http://schemas.microsoft.com/office/drawing/2014/main" id="{00000000-0008-0000-0F00-000094020000}"/>
            </a:ext>
          </a:extLst>
        </xdr:cNvPr>
        <xdr:cNvSpPr txBox="1"/>
      </xdr:nvSpPr>
      <xdr:spPr>
        <a:xfrm>
          <a:off x="16357600" y="1406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23495</xdr:rowOff>
    </xdr:from>
    <xdr:to>
      <xdr:col>85</xdr:col>
      <xdr:colOff>177800</xdr:colOff>
      <xdr:row>82</xdr:row>
      <xdr:rowOff>125095</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62687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84455</xdr:rowOff>
    </xdr:from>
    <xdr:to>
      <xdr:col>81</xdr:col>
      <xdr:colOff>101600</xdr:colOff>
      <xdr:row>83</xdr:row>
      <xdr:rowOff>14605</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543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71120</xdr:rowOff>
    </xdr:from>
    <xdr:to>
      <xdr:col>76</xdr:col>
      <xdr:colOff>165100</xdr:colOff>
      <xdr:row>83</xdr:row>
      <xdr:rowOff>1270</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45415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126364</xdr:rowOff>
    </xdr:from>
    <xdr:to>
      <xdr:col>72</xdr:col>
      <xdr:colOff>38100</xdr:colOff>
      <xdr:row>83</xdr:row>
      <xdr:rowOff>56514</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3652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21589</xdr:rowOff>
    </xdr:from>
    <xdr:to>
      <xdr:col>85</xdr:col>
      <xdr:colOff>177800</xdr:colOff>
      <xdr:row>82</xdr:row>
      <xdr:rowOff>123189</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44466</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120650</xdr:rowOff>
    </xdr:from>
    <xdr:to>
      <xdr:col>81</xdr:col>
      <xdr:colOff>101600</xdr:colOff>
      <xdr:row>83</xdr:row>
      <xdr:rowOff>50800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72389</xdr:rowOff>
    </xdr:from>
    <xdr:to>
      <xdr:col>85</xdr:col>
      <xdr:colOff>127000</xdr:colOff>
      <xdr:row>83</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flipV="1">
          <a:off x="15481300" y="14131289"/>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0</xdr:rowOff>
    </xdr:from>
    <xdr:to>
      <xdr:col>81</xdr:col>
      <xdr:colOff>50800</xdr:colOff>
      <xdr:row>83</xdr:row>
      <xdr:rowOff>129539</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14592300" y="14230350"/>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31132</xdr:rowOff>
    </xdr:from>
    <xdr:ext cx="405111" cy="259045"/>
    <xdr:sp macro="" textlink="">
      <xdr:nvSpPr>
        <xdr:cNvPr id="676" name="n_1aveValue【消防施設】&#10;有形固定資産減価償却率">
          <a:extLst>
            <a:ext uri="{FF2B5EF4-FFF2-40B4-BE49-F238E27FC236}">
              <a16:creationId xmlns:a16="http://schemas.microsoft.com/office/drawing/2014/main" id="{00000000-0008-0000-0F00-0000A4020000}"/>
            </a:ext>
          </a:extLst>
        </xdr:cNvPr>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17797</xdr:rowOff>
    </xdr:from>
    <xdr:ext cx="405111" cy="259045"/>
    <xdr:sp macro="" textlink="">
      <xdr:nvSpPr>
        <xdr:cNvPr id="677" name="n_2aveValue【消防施設】&#10;有形固定資産減価償却率">
          <a:extLst>
            <a:ext uri="{FF2B5EF4-FFF2-40B4-BE49-F238E27FC236}">
              <a16:creationId xmlns:a16="http://schemas.microsoft.com/office/drawing/2014/main" id="{00000000-0008-0000-0F00-0000A5020000}"/>
            </a:ext>
          </a:extLst>
        </xdr:cNvPr>
        <xdr:cNvSpPr txBox="1"/>
      </xdr:nvSpPr>
      <xdr:spPr>
        <a:xfrm>
          <a:off x="14389744"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73041</xdr:rowOff>
    </xdr:from>
    <xdr:ext cx="405111" cy="259045"/>
    <xdr:sp macro="" textlink="">
      <xdr:nvSpPr>
        <xdr:cNvPr id="678" name="n_3aveValue【消防施設】&#10;有形固定資産減価償却率">
          <a:extLst>
            <a:ext uri="{FF2B5EF4-FFF2-40B4-BE49-F238E27FC236}">
              <a16:creationId xmlns:a16="http://schemas.microsoft.com/office/drawing/2014/main" id="{00000000-0008-0000-0F00-0000A6020000}"/>
            </a:ext>
          </a:extLst>
        </xdr:cNvPr>
        <xdr:cNvSpPr txBox="1"/>
      </xdr:nvSpPr>
      <xdr:spPr>
        <a:xfrm>
          <a:off x="13500744" y="1396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41927</xdr:rowOff>
    </xdr:from>
    <xdr:ext cx="405111" cy="259045"/>
    <xdr:sp macro="" textlink="">
      <xdr:nvSpPr>
        <xdr:cNvPr id="679" name="n_1mainValue【消防施設】&#10;有形固定資産減価償却率">
          <a:extLst>
            <a:ext uri="{FF2B5EF4-FFF2-40B4-BE49-F238E27FC236}">
              <a16:creationId xmlns:a16="http://schemas.microsoft.com/office/drawing/2014/main" id="{00000000-0008-0000-0F00-0000A7020000}"/>
            </a:ext>
          </a:extLst>
        </xdr:cNvPr>
        <xdr:cNvSpPr txBox="1"/>
      </xdr:nvSpPr>
      <xdr:spPr>
        <a:xfrm>
          <a:off x="15266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680" name="n_2mainValue【消防施設】&#10;有形固定資産減価償却率">
          <a:extLst>
            <a:ext uri="{FF2B5EF4-FFF2-40B4-BE49-F238E27FC236}">
              <a16:creationId xmlns:a16="http://schemas.microsoft.com/office/drawing/2014/main" id="{00000000-0008-0000-0F00-0000A8020000}"/>
            </a:ext>
          </a:extLst>
        </xdr:cNvPr>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F00-0000B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F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122682</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2160864" y="13274039"/>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126509</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F00-0000BF020000}"/>
            </a:ext>
          </a:extLst>
        </xdr:cNvPr>
        <xdr:cNvSpPr txBox="1"/>
      </xdr:nvSpPr>
      <xdr:spPr>
        <a:xfrm>
          <a:off x="22199600" y="1469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122682</xdr:rowOff>
    </xdr:from>
    <xdr:to>
      <xdr:col>116</xdr:col>
      <xdr:colOff>152400</xdr:colOff>
      <xdr:row>85</xdr:row>
      <xdr:rowOff>122682</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469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F00-0000C1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118890</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F00-0000C3020000}"/>
            </a:ext>
          </a:extLst>
        </xdr:cNvPr>
        <xdr:cNvSpPr txBox="1"/>
      </xdr:nvSpPr>
      <xdr:spPr>
        <a:xfrm>
          <a:off x="22199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2110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142748</xdr:rowOff>
    </xdr:from>
    <xdr:to>
      <xdr:col>112</xdr:col>
      <xdr:colOff>38100</xdr:colOff>
      <xdr:row>84</xdr:row>
      <xdr:rowOff>72898</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1272500" y="1437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21589</xdr:rowOff>
    </xdr:from>
    <xdr:to>
      <xdr:col>107</xdr:col>
      <xdr:colOff>101600</xdr:colOff>
      <xdr:row>84</xdr:row>
      <xdr:rowOff>123189</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3302</xdr:rowOff>
    </xdr:from>
    <xdr:to>
      <xdr:col>102</xdr:col>
      <xdr:colOff>165100</xdr:colOff>
      <xdr:row>84</xdr:row>
      <xdr:rowOff>104902</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945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119887</xdr:rowOff>
    </xdr:from>
    <xdr:to>
      <xdr:col>116</xdr:col>
      <xdr:colOff>114300</xdr:colOff>
      <xdr:row>80</xdr:row>
      <xdr:rowOff>50037</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2110700" y="136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142764</xdr:rowOff>
    </xdr:from>
    <xdr:ext cx="469744" cy="259045"/>
    <xdr:sp macro="" textlink="">
      <xdr:nvSpPr>
        <xdr:cNvPr id="718" name="【消防施設】&#10;一人当たり面積該当値テキスト">
          <a:extLst>
            <a:ext uri="{FF2B5EF4-FFF2-40B4-BE49-F238E27FC236}">
              <a16:creationId xmlns:a16="http://schemas.microsoft.com/office/drawing/2014/main" id="{00000000-0008-0000-0F00-0000CE020000}"/>
            </a:ext>
          </a:extLst>
        </xdr:cNvPr>
        <xdr:cNvSpPr txBox="1"/>
      </xdr:nvSpPr>
      <xdr:spPr>
        <a:xfrm>
          <a:off x="22199600" y="1351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145035</xdr:rowOff>
    </xdr:from>
    <xdr:to>
      <xdr:col>112</xdr:col>
      <xdr:colOff>38100</xdr:colOff>
      <xdr:row>80</xdr:row>
      <xdr:rowOff>75185</xdr:rowOff>
    </xdr:to>
    <xdr:sp macro="" textlink="">
      <xdr:nvSpPr>
        <xdr:cNvPr id="719" name="楕円 718">
          <a:extLst>
            <a:ext uri="{FF2B5EF4-FFF2-40B4-BE49-F238E27FC236}">
              <a16:creationId xmlns:a16="http://schemas.microsoft.com/office/drawing/2014/main" id="{00000000-0008-0000-0F00-0000CF020000}"/>
            </a:ext>
          </a:extLst>
        </xdr:cNvPr>
        <xdr:cNvSpPr/>
      </xdr:nvSpPr>
      <xdr:spPr>
        <a:xfrm>
          <a:off x="21272500" y="136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170687</xdr:rowOff>
    </xdr:from>
    <xdr:to>
      <xdr:col>116</xdr:col>
      <xdr:colOff>63500</xdr:colOff>
      <xdr:row>80</xdr:row>
      <xdr:rowOff>24385</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flipV="1">
          <a:off x="21323300" y="13715237"/>
          <a:ext cx="8382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170180</xdr:rowOff>
    </xdr:from>
    <xdr:to>
      <xdr:col>107</xdr:col>
      <xdr:colOff>101600</xdr:colOff>
      <xdr:row>80</xdr:row>
      <xdr:rowOff>100330</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20383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24385</xdr:rowOff>
    </xdr:from>
    <xdr:to>
      <xdr:col>111</xdr:col>
      <xdr:colOff>177800</xdr:colOff>
      <xdr:row>80</xdr:row>
      <xdr:rowOff>49530</xdr:rowOff>
    </xdr:to>
    <xdr:cxnSp macro="">
      <xdr:nvCxnSpPr>
        <xdr:cNvPr id="722" name="直線コネクタ 721">
          <a:extLst>
            <a:ext uri="{FF2B5EF4-FFF2-40B4-BE49-F238E27FC236}">
              <a16:creationId xmlns:a16="http://schemas.microsoft.com/office/drawing/2014/main" id="{00000000-0008-0000-0F00-0000D2020000}"/>
            </a:ext>
          </a:extLst>
        </xdr:cNvPr>
        <xdr:cNvCxnSpPr/>
      </xdr:nvCxnSpPr>
      <xdr:spPr>
        <a:xfrm flipV="1">
          <a:off x="20434300" y="1374038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64025</xdr:rowOff>
    </xdr:from>
    <xdr:ext cx="469744" cy="259045"/>
    <xdr:sp macro="" textlink="">
      <xdr:nvSpPr>
        <xdr:cNvPr id="723" name="n_1aveValue【消防施設】&#10;一人当たり面積">
          <a:extLst>
            <a:ext uri="{FF2B5EF4-FFF2-40B4-BE49-F238E27FC236}">
              <a16:creationId xmlns:a16="http://schemas.microsoft.com/office/drawing/2014/main" id="{00000000-0008-0000-0F00-0000D3020000}"/>
            </a:ext>
          </a:extLst>
        </xdr:cNvPr>
        <xdr:cNvSpPr txBox="1"/>
      </xdr:nvSpPr>
      <xdr:spPr>
        <a:xfrm>
          <a:off x="21075727" y="1446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114316</xdr:rowOff>
    </xdr:from>
    <xdr:ext cx="469744" cy="259045"/>
    <xdr:sp macro="" textlink="">
      <xdr:nvSpPr>
        <xdr:cNvPr id="724" name="n_2aveValue【消防施設】&#10;一人当たり面積">
          <a:extLst>
            <a:ext uri="{FF2B5EF4-FFF2-40B4-BE49-F238E27FC236}">
              <a16:creationId xmlns:a16="http://schemas.microsoft.com/office/drawing/2014/main" id="{00000000-0008-0000-0F00-0000D4020000}"/>
            </a:ext>
          </a:extLst>
        </xdr:cNvPr>
        <xdr:cNvSpPr txBox="1"/>
      </xdr:nvSpPr>
      <xdr:spPr>
        <a:xfrm>
          <a:off x="20199427" y="1451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121429</xdr:rowOff>
    </xdr:from>
    <xdr:ext cx="469744" cy="259045"/>
    <xdr:sp macro="" textlink="">
      <xdr:nvSpPr>
        <xdr:cNvPr id="725" name="n_3aveValue【消防施設】&#10;一人当たり面積">
          <a:extLst>
            <a:ext uri="{FF2B5EF4-FFF2-40B4-BE49-F238E27FC236}">
              <a16:creationId xmlns:a16="http://schemas.microsoft.com/office/drawing/2014/main" id="{00000000-0008-0000-0F00-0000D5020000}"/>
            </a:ext>
          </a:extLst>
        </xdr:cNvPr>
        <xdr:cNvSpPr txBox="1"/>
      </xdr:nvSpPr>
      <xdr:spPr>
        <a:xfrm>
          <a:off x="19310427" y="14180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91712</xdr:rowOff>
    </xdr:from>
    <xdr:ext cx="469744" cy="259045"/>
    <xdr:sp macro="" textlink="">
      <xdr:nvSpPr>
        <xdr:cNvPr id="726" name="n_1mainValue【消防施設】&#10;一人当たり面積">
          <a:extLst>
            <a:ext uri="{FF2B5EF4-FFF2-40B4-BE49-F238E27FC236}">
              <a16:creationId xmlns:a16="http://schemas.microsoft.com/office/drawing/2014/main" id="{00000000-0008-0000-0F00-0000D6020000}"/>
            </a:ext>
          </a:extLst>
        </xdr:cNvPr>
        <xdr:cNvSpPr txBox="1"/>
      </xdr:nvSpPr>
      <xdr:spPr>
        <a:xfrm>
          <a:off x="210757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116857</xdr:rowOff>
    </xdr:from>
    <xdr:ext cx="469744" cy="259045"/>
    <xdr:sp macro="" textlink="">
      <xdr:nvSpPr>
        <xdr:cNvPr id="727" name="n_2mainValue【消防施設】&#10;一人当たり面積">
          <a:extLst>
            <a:ext uri="{FF2B5EF4-FFF2-40B4-BE49-F238E27FC236}">
              <a16:creationId xmlns:a16="http://schemas.microsoft.com/office/drawing/2014/main" id="{00000000-0008-0000-0F00-0000D7020000}"/>
            </a:ext>
          </a:extLst>
        </xdr:cNvPr>
        <xdr:cNvSpPr txBox="1"/>
      </xdr:nvSpPr>
      <xdr:spPr>
        <a:xfrm>
          <a:off x="20199427" y="1348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a:extLst>
            <a:ext uri="{FF2B5EF4-FFF2-40B4-BE49-F238E27FC236}">
              <a16:creationId xmlns:a16="http://schemas.microsoft.com/office/drawing/2014/main" id="{00000000-0008-0000-0F00-0000DE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8" name="直線コネクタ 747">
          <a:extLst>
            <a:ext uri="{FF2B5EF4-FFF2-40B4-BE49-F238E27FC236}">
              <a16:creationId xmlns:a16="http://schemas.microsoft.com/office/drawing/2014/main" id="{00000000-0008-0000-0F00-0000E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0" name="【庁舎】&#10;有形固定資産減価償却率グラフ枠">
          <a:extLst>
            <a:ext uri="{FF2B5EF4-FFF2-40B4-BE49-F238E27FC236}">
              <a16:creationId xmlns:a16="http://schemas.microsoft.com/office/drawing/2014/main" id="{00000000-0008-0000-0F00-0000E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89536</xdr:rowOff>
    </xdr:from>
    <xdr:to>
      <xdr:col>85</xdr:col>
      <xdr:colOff>126364</xdr:colOff>
      <xdr:row>108</xdr:row>
      <xdr:rowOff>11430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7063086"/>
          <a:ext cx="0" cy="1464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15257</xdr:rowOff>
    </xdr:from>
    <xdr:ext cx="340478" cy="259045"/>
    <xdr:sp macro="" textlink="">
      <xdr:nvSpPr>
        <xdr:cNvPr id="752" name="【庁舎】&#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8531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xdr:rowOff>
    </xdr:from>
    <xdr:to>
      <xdr:col>86</xdr:col>
      <xdr:colOff>25400</xdr:colOff>
      <xdr:row>108</xdr:row>
      <xdr:rowOff>11430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36213</xdr:rowOff>
    </xdr:from>
    <xdr:ext cx="405111" cy="259045"/>
    <xdr:sp macro="" textlink="">
      <xdr:nvSpPr>
        <xdr:cNvPr id="754" name="【庁舎】&#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6838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89536</xdr:rowOff>
    </xdr:from>
    <xdr:to>
      <xdr:col>86</xdr:col>
      <xdr:colOff>25400</xdr:colOff>
      <xdr:row>99</xdr:row>
      <xdr:rowOff>89536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7063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56" name="【庁舎】&#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42545</xdr:rowOff>
    </xdr:from>
    <xdr:to>
      <xdr:col>81</xdr:col>
      <xdr:colOff>101600</xdr:colOff>
      <xdr:row>103</xdr:row>
      <xdr:rowOff>144145</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69214</xdr:rowOff>
    </xdr:from>
    <xdr:to>
      <xdr:col>76</xdr:col>
      <xdr:colOff>165100</xdr:colOff>
      <xdr:row>103</xdr:row>
      <xdr:rowOff>170814</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166370</xdr:rowOff>
    </xdr:from>
    <xdr:to>
      <xdr:col>72</xdr:col>
      <xdr:colOff>38100</xdr:colOff>
      <xdr:row>103</xdr:row>
      <xdr:rowOff>96520</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143511</xdr:rowOff>
    </xdr:from>
    <xdr:to>
      <xdr:col>85</xdr:col>
      <xdr:colOff>177800</xdr:colOff>
      <xdr:row>100</xdr:row>
      <xdr:rowOff>73661</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62687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58438</xdr:rowOff>
    </xdr:from>
    <xdr:ext cx="405111" cy="259045"/>
    <xdr:sp macro="" textlink="">
      <xdr:nvSpPr>
        <xdr:cNvPr id="767" name="【庁舎】&#10;有形固定資産減価償却率該当値テキスト">
          <a:extLst>
            <a:ext uri="{FF2B5EF4-FFF2-40B4-BE49-F238E27FC236}">
              <a16:creationId xmlns:a16="http://schemas.microsoft.com/office/drawing/2014/main" id="{00000000-0008-0000-0F00-0000FF020000}"/>
            </a:ext>
          </a:extLst>
        </xdr:cNvPr>
        <xdr:cNvSpPr txBox="1"/>
      </xdr:nvSpPr>
      <xdr:spPr>
        <a:xfrm>
          <a:off x="16357600" y="1703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2539</xdr:rowOff>
    </xdr:from>
    <xdr:to>
      <xdr:col>81</xdr:col>
      <xdr:colOff>101600</xdr:colOff>
      <xdr:row>100</xdr:row>
      <xdr:rowOff>104139</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5430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22861</xdr:rowOff>
    </xdr:from>
    <xdr:to>
      <xdr:col>85</xdr:col>
      <xdr:colOff>127000</xdr:colOff>
      <xdr:row>100</xdr:row>
      <xdr:rowOff>53339</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5481300" y="1716786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40639</xdr:rowOff>
    </xdr:from>
    <xdr:to>
      <xdr:col>76</xdr:col>
      <xdr:colOff>165100</xdr:colOff>
      <xdr:row>100</xdr:row>
      <xdr:rowOff>142239</xdr:rowOff>
    </xdr:to>
    <xdr:sp macro="" textlink="">
      <xdr:nvSpPr>
        <xdr:cNvPr id="770" name="楕円 769">
          <a:extLst>
            <a:ext uri="{FF2B5EF4-FFF2-40B4-BE49-F238E27FC236}">
              <a16:creationId xmlns:a16="http://schemas.microsoft.com/office/drawing/2014/main" id="{00000000-0008-0000-0F00-000002030000}"/>
            </a:ext>
          </a:extLst>
        </xdr:cNvPr>
        <xdr:cNvSpPr/>
      </xdr:nvSpPr>
      <xdr:spPr>
        <a:xfrm>
          <a:off x="14541500" y="17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53339</xdr:rowOff>
    </xdr:from>
    <xdr:to>
      <xdr:col>81</xdr:col>
      <xdr:colOff>50800</xdr:colOff>
      <xdr:row>100</xdr:row>
      <xdr:rowOff>91439</xdr:rowOff>
    </xdr:to>
    <xdr:cxnSp macro="">
      <xdr:nvCxnSpPr>
        <xdr:cNvPr id="771" name="直線コネクタ 770">
          <a:extLst>
            <a:ext uri="{FF2B5EF4-FFF2-40B4-BE49-F238E27FC236}">
              <a16:creationId xmlns:a16="http://schemas.microsoft.com/office/drawing/2014/main" id="{00000000-0008-0000-0F00-000003030000}"/>
            </a:ext>
          </a:extLst>
        </xdr:cNvPr>
        <xdr:cNvCxnSpPr/>
      </xdr:nvCxnSpPr>
      <xdr:spPr>
        <a:xfrm flipV="1">
          <a:off x="14592300" y="171983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135272</xdr:rowOff>
    </xdr:from>
    <xdr:ext cx="405111" cy="259045"/>
    <xdr:sp macro="" textlink="">
      <xdr:nvSpPr>
        <xdr:cNvPr id="772" name="n_1aveValue【庁舎】&#10;有形固定資産減価償却率">
          <a:extLst>
            <a:ext uri="{FF2B5EF4-FFF2-40B4-BE49-F238E27FC236}">
              <a16:creationId xmlns:a16="http://schemas.microsoft.com/office/drawing/2014/main" id="{00000000-0008-0000-0F00-000004030000}"/>
            </a:ext>
          </a:extLst>
        </xdr:cNvPr>
        <xdr:cNvSpPr txBox="1"/>
      </xdr:nvSpPr>
      <xdr:spPr>
        <a:xfrm>
          <a:off x="15266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161941</xdr:rowOff>
    </xdr:from>
    <xdr:ext cx="405111" cy="259045"/>
    <xdr:sp macro="" textlink="">
      <xdr:nvSpPr>
        <xdr:cNvPr id="773" name="n_2aveValue【庁舎】&#10;有形固定資産減価償却率">
          <a:extLst>
            <a:ext uri="{FF2B5EF4-FFF2-40B4-BE49-F238E27FC236}">
              <a16:creationId xmlns:a16="http://schemas.microsoft.com/office/drawing/2014/main" id="{00000000-0008-0000-0F00-000005030000}"/>
            </a:ext>
          </a:extLst>
        </xdr:cNvPr>
        <xdr:cNvSpPr txBox="1"/>
      </xdr:nvSpPr>
      <xdr:spPr>
        <a:xfrm>
          <a:off x="14389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113047</xdr:rowOff>
    </xdr:from>
    <xdr:ext cx="405111" cy="259045"/>
    <xdr:sp macro="" textlink="">
      <xdr:nvSpPr>
        <xdr:cNvPr id="774" name="n_3aveValue【庁舎】&#10;有形固定資産減価償却率">
          <a:extLst>
            <a:ext uri="{FF2B5EF4-FFF2-40B4-BE49-F238E27FC236}">
              <a16:creationId xmlns:a16="http://schemas.microsoft.com/office/drawing/2014/main" id="{00000000-0008-0000-0F00-000006030000}"/>
            </a:ext>
          </a:extLst>
        </xdr:cNvPr>
        <xdr:cNvSpPr txBox="1"/>
      </xdr:nvSpPr>
      <xdr:spPr>
        <a:xfrm>
          <a:off x="13500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120666</xdr:rowOff>
    </xdr:from>
    <xdr:ext cx="405111" cy="259045"/>
    <xdr:sp macro="" textlink="">
      <xdr:nvSpPr>
        <xdr:cNvPr id="775" name="n_1mainValue【庁舎】&#10;有形固定資産減価償却率">
          <a:extLst>
            <a:ext uri="{FF2B5EF4-FFF2-40B4-BE49-F238E27FC236}">
              <a16:creationId xmlns:a16="http://schemas.microsoft.com/office/drawing/2014/main" id="{00000000-0008-0000-0F00-000007030000}"/>
            </a:ext>
          </a:extLst>
        </xdr:cNvPr>
        <xdr:cNvSpPr txBox="1"/>
      </xdr:nvSpPr>
      <xdr:spPr>
        <a:xfrm>
          <a:off x="15266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158766</xdr:rowOff>
    </xdr:from>
    <xdr:ext cx="405111" cy="259045"/>
    <xdr:sp macro="" textlink="">
      <xdr:nvSpPr>
        <xdr:cNvPr id="776" name="n_2mainValue【庁舎】&#10;有形固定資産減価償却率">
          <a:extLst>
            <a:ext uri="{FF2B5EF4-FFF2-40B4-BE49-F238E27FC236}">
              <a16:creationId xmlns:a16="http://schemas.microsoft.com/office/drawing/2014/main" id="{00000000-0008-0000-0F00-000008030000}"/>
            </a:ext>
          </a:extLst>
        </xdr:cNvPr>
        <xdr:cNvSpPr txBox="1"/>
      </xdr:nvSpPr>
      <xdr:spPr>
        <a:xfrm>
          <a:off x="14389744" y="1696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a:extLst>
            <a:ext uri="{FF2B5EF4-FFF2-40B4-BE49-F238E27FC236}">
              <a16:creationId xmlns:a16="http://schemas.microsoft.com/office/drawing/2014/main" id="{00000000-0008-0000-0F00-00000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a:extLst>
            <a:ext uri="{FF2B5EF4-FFF2-40B4-BE49-F238E27FC236}">
              <a16:creationId xmlns:a16="http://schemas.microsoft.com/office/drawing/2014/main" id="{00000000-0008-0000-0F00-00001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1" name="【庁舎】&#10;一人当たり面積グラフ枠">
          <a:extLst>
            <a:ext uri="{FF2B5EF4-FFF2-40B4-BE49-F238E27FC236}">
              <a16:creationId xmlns:a16="http://schemas.microsoft.com/office/drawing/2014/main" id="{00000000-0008-0000-0F00-000021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151312</xdr:rowOff>
    </xdr:from>
    <xdr:to>
      <xdr:col>116</xdr:col>
      <xdr:colOff>62864</xdr:colOff>
      <xdr:row>108</xdr:row>
      <xdr:rowOff>41366</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flipV="1">
          <a:off x="22160864" y="17296312"/>
          <a:ext cx="0" cy="1261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45193</xdr:rowOff>
    </xdr:from>
    <xdr:ext cx="469744" cy="259045"/>
    <xdr:sp macro="" textlink="">
      <xdr:nvSpPr>
        <xdr:cNvPr id="803" name="【庁舎】&#10;一人当たり面積最小値テキスト">
          <a:extLst>
            <a:ext uri="{FF2B5EF4-FFF2-40B4-BE49-F238E27FC236}">
              <a16:creationId xmlns:a16="http://schemas.microsoft.com/office/drawing/2014/main" id="{00000000-0008-0000-0F00-000023030000}"/>
            </a:ext>
          </a:extLst>
        </xdr:cNvPr>
        <xdr:cNvSpPr txBox="1"/>
      </xdr:nvSpPr>
      <xdr:spPr>
        <a:xfrm>
          <a:off x="22199600" y="1856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41366</xdr:rowOff>
    </xdr:from>
    <xdr:to>
      <xdr:col>116</xdr:col>
      <xdr:colOff>152400</xdr:colOff>
      <xdr:row>108</xdr:row>
      <xdr:rowOff>41366</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8557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97989</xdr:rowOff>
    </xdr:from>
    <xdr:ext cx="469744" cy="259045"/>
    <xdr:sp macro="" textlink="">
      <xdr:nvSpPr>
        <xdr:cNvPr id="805" name="【庁舎】&#10;一人当たり面積最大値テキスト">
          <a:extLst>
            <a:ext uri="{FF2B5EF4-FFF2-40B4-BE49-F238E27FC236}">
              <a16:creationId xmlns:a16="http://schemas.microsoft.com/office/drawing/2014/main" id="{00000000-0008-0000-0F00-000025030000}"/>
            </a:ext>
          </a:extLst>
        </xdr:cNvPr>
        <xdr:cNvSpPr txBox="1"/>
      </xdr:nvSpPr>
      <xdr:spPr>
        <a:xfrm>
          <a:off x="22199600" y="1707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151312</xdr:rowOff>
    </xdr:from>
    <xdr:to>
      <xdr:col>116</xdr:col>
      <xdr:colOff>152400</xdr:colOff>
      <xdr:row>100</xdr:row>
      <xdr:rowOff>151312</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a:off x="22072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52813</xdr:rowOff>
    </xdr:from>
    <xdr:ext cx="469744" cy="259045"/>
    <xdr:sp macro="" textlink="">
      <xdr:nvSpPr>
        <xdr:cNvPr id="807" name="【庁舎】&#10;一人当たり面積平均値テキスト">
          <a:extLst>
            <a:ext uri="{FF2B5EF4-FFF2-40B4-BE49-F238E27FC236}">
              <a16:creationId xmlns:a16="http://schemas.microsoft.com/office/drawing/2014/main" id="{00000000-0008-0000-0F00-000027030000}"/>
            </a:ext>
          </a:extLst>
        </xdr:cNvPr>
        <xdr:cNvSpPr txBox="1"/>
      </xdr:nvSpPr>
      <xdr:spPr>
        <a:xfrm>
          <a:off x="22199600" y="1822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74386</xdr:rowOff>
    </xdr:from>
    <xdr:to>
      <xdr:col>116</xdr:col>
      <xdr:colOff>114300</xdr:colOff>
      <xdr:row>107</xdr:row>
      <xdr:rowOff>4536</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21107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93980</xdr:rowOff>
    </xdr:from>
    <xdr:to>
      <xdr:col>112</xdr:col>
      <xdr:colOff>38100</xdr:colOff>
      <xdr:row>107</xdr:row>
      <xdr:rowOff>24130</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21272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61323</xdr:rowOff>
    </xdr:from>
    <xdr:to>
      <xdr:col>107</xdr:col>
      <xdr:colOff>101600</xdr:colOff>
      <xdr:row>106</xdr:row>
      <xdr:rowOff>162923</xdr:rowOff>
    </xdr:to>
    <xdr:sp macro="" textlink="">
      <xdr:nvSpPr>
        <xdr:cNvPr id="810" name="フローチャート: 判断 809">
          <a:extLst>
            <a:ext uri="{FF2B5EF4-FFF2-40B4-BE49-F238E27FC236}">
              <a16:creationId xmlns:a16="http://schemas.microsoft.com/office/drawing/2014/main" id="{00000000-0008-0000-0F00-00002A030000}"/>
            </a:ext>
          </a:extLst>
        </xdr:cNvPr>
        <xdr:cNvSpPr/>
      </xdr:nvSpPr>
      <xdr:spPr>
        <a:xfrm>
          <a:off x="20383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144055</xdr:rowOff>
    </xdr:from>
    <xdr:to>
      <xdr:col>102</xdr:col>
      <xdr:colOff>165100</xdr:colOff>
      <xdr:row>107</xdr:row>
      <xdr:rowOff>74205</xdr:rowOff>
    </xdr:to>
    <xdr:sp macro="" textlink="">
      <xdr:nvSpPr>
        <xdr:cNvPr id="811" name="フローチャート: 判断 810">
          <a:extLst>
            <a:ext uri="{FF2B5EF4-FFF2-40B4-BE49-F238E27FC236}">
              <a16:creationId xmlns:a16="http://schemas.microsoft.com/office/drawing/2014/main" id="{00000000-0008-0000-0F00-00002B030000}"/>
            </a:ext>
          </a:extLst>
        </xdr:cNvPr>
        <xdr:cNvSpPr/>
      </xdr:nvSpPr>
      <xdr:spPr>
        <a:xfrm>
          <a:off x="19494500" y="18317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5" name="テキスト ボックス 814">
          <a:extLst>
            <a:ext uri="{FF2B5EF4-FFF2-40B4-BE49-F238E27FC236}">
              <a16:creationId xmlns:a16="http://schemas.microsoft.com/office/drawing/2014/main" id="{00000000-0008-0000-0F00-00002F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89081</xdr:rowOff>
    </xdr:from>
    <xdr:to>
      <xdr:col>116</xdr:col>
      <xdr:colOff>114300</xdr:colOff>
      <xdr:row>106</xdr:row>
      <xdr:rowOff>19231</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2110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111958</xdr:rowOff>
    </xdr:from>
    <xdr:ext cx="469744" cy="259045"/>
    <xdr:sp macro="" textlink="">
      <xdr:nvSpPr>
        <xdr:cNvPr id="818" name="【庁舎】&#10;一人当たり面積該当値テキスト">
          <a:extLst>
            <a:ext uri="{FF2B5EF4-FFF2-40B4-BE49-F238E27FC236}">
              <a16:creationId xmlns:a16="http://schemas.microsoft.com/office/drawing/2014/main" id="{00000000-0008-0000-0F00-000032030000}"/>
            </a:ext>
          </a:extLst>
        </xdr:cNvPr>
        <xdr:cNvSpPr txBox="1"/>
      </xdr:nvSpPr>
      <xdr:spPr>
        <a:xfrm>
          <a:off x="22199600" y="179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98879</xdr:rowOff>
    </xdr:from>
    <xdr:to>
      <xdr:col>112</xdr:col>
      <xdr:colOff>38100</xdr:colOff>
      <xdr:row>106</xdr:row>
      <xdr:rowOff>29029</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127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139881</xdr:rowOff>
    </xdr:from>
    <xdr:to>
      <xdr:col>116</xdr:col>
      <xdr:colOff>63500</xdr:colOff>
      <xdr:row>105</xdr:row>
      <xdr:rowOff>149679</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1323300" y="1814213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109764</xdr:rowOff>
    </xdr:from>
    <xdr:to>
      <xdr:col>107</xdr:col>
      <xdr:colOff>101600</xdr:colOff>
      <xdr:row>106</xdr:row>
      <xdr:rowOff>39914</xdr:rowOff>
    </xdr:to>
    <xdr:sp macro="" textlink="">
      <xdr:nvSpPr>
        <xdr:cNvPr id="821" name="楕円 820">
          <a:extLst>
            <a:ext uri="{FF2B5EF4-FFF2-40B4-BE49-F238E27FC236}">
              <a16:creationId xmlns:a16="http://schemas.microsoft.com/office/drawing/2014/main" id="{00000000-0008-0000-0F00-000035030000}"/>
            </a:ext>
          </a:extLst>
        </xdr:cNvPr>
        <xdr:cNvSpPr/>
      </xdr:nvSpPr>
      <xdr:spPr>
        <a:xfrm>
          <a:off x="20383500" y="18112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149679</xdr:rowOff>
    </xdr:from>
    <xdr:to>
      <xdr:col>111</xdr:col>
      <xdr:colOff>177800</xdr:colOff>
      <xdr:row>105</xdr:row>
      <xdr:rowOff>160564</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flipV="1">
          <a:off x="20434300" y="181519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15257</xdr:rowOff>
    </xdr:from>
    <xdr:ext cx="469744" cy="259045"/>
    <xdr:sp macro="" textlink="">
      <xdr:nvSpPr>
        <xdr:cNvPr id="823" name="n_1aveValue【庁舎】&#10;一人当たり面積">
          <a:extLst>
            <a:ext uri="{FF2B5EF4-FFF2-40B4-BE49-F238E27FC236}">
              <a16:creationId xmlns:a16="http://schemas.microsoft.com/office/drawing/2014/main" id="{00000000-0008-0000-0F00-000037030000}"/>
            </a:ext>
          </a:extLst>
        </xdr:cNvPr>
        <xdr:cNvSpPr txBox="1"/>
      </xdr:nvSpPr>
      <xdr:spPr>
        <a:xfrm>
          <a:off x="21075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154050</xdr:rowOff>
    </xdr:from>
    <xdr:ext cx="469744" cy="259045"/>
    <xdr:sp macro="" textlink="">
      <xdr:nvSpPr>
        <xdr:cNvPr id="824" name="n_2aveValue【庁舎】&#10;一人当たり面積">
          <a:extLst>
            <a:ext uri="{FF2B5EF4-FFF2-40B4-BE49-F238E27FC236}">
              <a16:creationId xmlns:a16="http://schemas.microsoft.com/office/drawing/2014/main" id="{00000000-0008-0000-0F00-000038030000}"/>
            </a:ext>
          </a:extLst>
        </xdr:cNvPr>
        <xdr:cNvSpPr txBox="1"/>
      </xdr:nvSpPr>
      <xdr:spPr>
        <a:xfrm>
          <a:off x="201994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90732</xdr:rowOff>
    </xdr:from>
    <xdr:ext cx="469744" cy="259045"/>
    <xdr:sp macro="" textlink="">
      <xdr:nvSpPr>
        <xdr:cNvPr id="825" name="n_3aveValue【庁舎】&#10;一人当たり面積">
          <a:extLst>
            <a:ext uri="{FF2B5EF4-FFF2-40B4-BE49-F238E27FC236}">
              <a16:creationId xmlns:a16="http://schemas.microsoft.com/office/drawing/2014/main" id="{00000000-0008-0000-0F00-000039030000}"/>
            </a:ext>
          </a:extLst>
        </xdr:cNvPr>
        <xdr:cNvSpPr txBox="1"/>
      </xdr:nvSpPr>
      <xdr:spPr>
        <a:xfrm>
          <a:off x="19310427" y="18092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45556</xdr:rowOff>
    </xdr:from>
    <xdr:ext cx="469744" cy="259045"/>
    <xdr:sp macro="" textlink="">
      <xdr:nvSpPr>
        <xdr:cNvPr id="826" name="n_1mainValue【庁舎】&#10;一人当たり面積">
          <a:extLst>
            <a:ext uri="{FF2B5EF4-FFF2-40B4-BE49-F238E27FC236}">
              <a16:creationId xmlns:a16="http://schemas.microsoft.com/office/drawing/2014/main" id="{00000000-0008-0000-0F00-00003A030000}"/>
            </a:ext>
          </a:extLst>
        </xdr:cNvPr>
        <xdr:cNvSpPr txBox="1"/>
      </xdr:nvSpPr>
      <xdr:spPr>
        <a:xfrm>
          <a:off x="210757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56441</xdr:rowOff>
    </xdr:from>
    <xdr:ext cx="469744" cy="259045"/>
    <xdr:sp macro="" textlink="">
      <xdr:nvSpPr>
        <xdr:cNvPr id="827" name="n_2mainValue【庁舎】&#10;一人当たり面積">
          <a:extLst>
            <a:ext uri="{FF2B5EF4-FFF2-40B4-BE49-F238E27FC236}">
              <a16:creationId xmlns:a16="http://schemas.microsoft.com/office/drawing/2014/main" id="{00000000-0008-0000-0F00-00003B030000}"/>
            </a:ext>
          </a:extLst>
        </xdr:cNvPr>
        <xdr:cNvSpPr txBox="1"/>
      </xdr:nvSpPr>
      <xdr:spPr>
        <a:xfrm>
          <a:off x="20199427" y="1788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類似団体と比較して特に有形固定資産減価償却率が高くなっている施設は、幼稚園・保育園、学校施設、児童館、図書館、庁舎であり、特に低くなっている施設は、橋りょう・トンネル、一般廃棄物処理施設である。 </a:t>
          </a:r>
          <a:endParaRPr lang="ja-JP" altLang="ja-JP" sz="1400">
            <a:effectLst/>
          </a:endParaRPr>
        </a:p>
        <a:p>
          <a:r>
            <a:rPr lang="ja-JP" altLang="ja-JP" sz="1100" b="0" i="0" baseline="0">
              <a:solidFill>
                <a:schemeClr val="dk1"/>
              </a:solidFill>
              <a:effectLst/>
              <a:latin typeface="+mn-lt"/>
              <a:ea typeface="+mn-ea"/>
              <a:cs typeface="+mn-cs"/>
            </a:rPr>
            <a:t>幼稚園・保育園、学校施設、図書館、庁舎については、比率が７０％を超え、児童館においては８０％を超えてきており、非常に老朽化が進んでいる状況である。</a:t>
          </a:r>
          <a:endParaRPr lang="ja-JP" altLang="ja-JP" sz="1400">
            <a:effectLst/>
          </a:endParaRPr>
        </a:p>
        <a:p>
          <a:r>
            <a:rPr kumimoji="1" lang="ja-JP" altLang="ja-JP" sz="1100" b="0" i="0" baseline="0">
              <a:solidFill>
                <a:schemeClr val="dk1"/>
              </a:solidFill>
              <a:effectLst/>
              <a:latin typeface="+mn-lt"/>
              <a:ea typeface="+mn-ea"/>
              <a:cs typeface="+mn-cs"/>
            </a:rPr>
            <a:t>幼稚園・保育園については大島にある保育所、幼稚園が令和２年度に認定子ども園に統合され、また庁舎についても同年度で大島総合支所が建替えられるため、</a:t>
          </a:r>
          <a:r>
            <a:rPr lang="ja-JP" altLang="ja-JP" sz="1100" b="0" i="0" baseline="0">
              <a:solidFill>
                <a:schemeClr val="dk1"/>
              </a:solidFill>
              <a:effectLst/>
              <a:latin typeface="+mn-lt"/>
              <a:ea typeface="+mn-ea"/>
              <a:cs typeface="+mn-cs"/>
            </a:rPr>
            <a:t>有形固定資産減価償却率も低くなり今後の維持管理費用の減少も見込んでいる。 </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需要額は社会福祉費や保健衛生費の増、合併特例事業債の元金償還額増加に伴う公債費の増により増加傾向にある。収入額は市内主要企業の減収などにより法人税割が大幅に減額している。これらの影響から財政力指数は前年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ポイント低下し類似団体平均を下回っている。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社会福祉費等の増加や現在行っている大型事業に係る地方債の元金償還による公債費の増加が見込まれることから、企業誘致対策、産業基盤の整備など税収増につながる施策を推進し、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155575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27383"/>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469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104775</xdr:rowOff>
    </xdr:from>
    <xdr:to>
      <xdr:col>15</xdr:col>
      <xdr:colOff>133350</xdr:colOff>
      <xdr:row>44</xdr:row>
      <xdr:rowOff>34925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19702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経費は、合併後継続して行ってきた地方債の繰上償還等の効果により公債費は減少しているが、補助費等の増加により全体でも増加傾向にある。比率は類似団体平均より下回っているが、老朽化している公共施設の維持に係る物件費や管理費等の経常経費が増加することが見込まれることから、継続事業の見直し強化や公共施設の統廃合を推進し、経常経費の増加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140018</xdr:rowOff>
    </xdr:from>
    <xdr:to>
      <xdr:col>23</xdr:col>
      <xdr:colOff>133350</xdr:colOff>
      <xdr:row>67</xdr:row>
      <xdr:rowOff>37782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427018"/>
          <a:ext cx="0" cy="1097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9859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9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37782</xdr:rowOff>
    </xdr:from>
    <xdr:to>
      <xdr:col>24</xdr:col>
      <xdr:colOff>12700</xdr:colOff>
      <xdr:row>67</xdr:row>
      <xdr:rowOff>37782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54945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17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140018</xdr:rowOff>
    </xdr:from>
    <xdr:to>
      <xdr:col>24</xdr:col>
      <xdr:colOff>12700</xdr:colOff>
      <xdr:row>60</xdr:row>
      <xdr:rowOff>140018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42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91757</xdr:rowOff>
    </xdr:from>
    <xdr:to>
      <xdr:col>23</xdr:col>
      <xdr:colOff>133350</xdr:colOff>
      <xdr:row>61</xdr:row>
      <xdr:rowOff>22860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78757"/>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17480</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18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127000</xdr:rowOff>
    </xdr:from>
    <xdr:to>
      <xdr:col>19</xdr:col>
      <xdr:colOff>133350</xdr:colOff>
      <xdr:row>60</xdr:row>
      <xdr:rowOff>91757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071100"/>
          <a:ext cx="889000" cy="30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132397</xdr:rowOff>
    </xdr:from>
    <xdr:to>
      <xdr:col>19</xdr:col>
      <xdr:colOff>184150</xdr:colOff>
      <xdr:row>63</xdr:row>
      <xdr:rowOff>62547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47324</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4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127000</xdr:rowOff>
    </xdr:from>
    <xdr:to>
      <xdr:col>15</xdr:col>
      <xdr:colOff>82550</xdr:colOff>
      <xdr:row>59</xdr:row>
      <xdr:rowOff>9843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071100"/>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47943</xdr:rowOff>
    </xdr:from>
    <xdr:to>
      <xdr:col>15</xdr:col>
      <xdr:colOff>133350</xdr:colOff>
      <xdr:row>62</xdr:row>
      <xdr:rowOff>149543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134320</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9843</xdr:rowOff>
    </xdr:from>
    <xdr:to>
      <xdr:col>11</xdr:col>
      <xdr:colOff>31750</xdr:colOff>
      <xdr:row>59</xdr:row>
      <xdr:rowOff>88265</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125393"/>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11747</xdr:rowOff>
    </xdr:from>
    <xdr:to>
      <xdr:col>7</xdr:col>
      <xdr:colOff>31750</xdr:colOff>
      <xdr:row>62</xdr:row>
      <xdr:rowOff>113347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98124</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143510</xdr:rowOff>
    </xdr:from>
    <xdr:to>
      <xdr:col>23</xdr:col>
      <xdr:colOff>184150</xdr:colOff>
      <xdr:row>61</xdr:row>
      <xdr:rowOff>73660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64787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35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40957</xdr:rowOff>
    </xdr:from>
    <xdr:to>
      <xdr:col>19</xdr:col>
      <xdr:colOff>184150</xdr:colOff>
      <xdr:row>60</xdr:row>
      <xdr:rowOff>142557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2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152734</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096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76200</xdr:rowOff>
    </xdr:from>
    <xdr:to>
      <xdr:col>15</xdr:col>
      <xdr:colOff>133350</xdr:colOff>
      <xdr:row>59</xdr:row>
      <xdr:rowOff>6350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16527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130493</xdr:rowOff>
    </xdr:from>
    <xdr:to>
      <xdr:col>11</xdr:col>
      <xdr:colOff>82550</xdr:colOff>
      <xdr:row>59</xdr:row>
      <xdr:rowOff>60643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70820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4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37465</xdr:rowOff>
    </xdr:from>
    <xdr:to>
      <xdr:col>7</xdr:col>
      <xdr:colOff>31750</xdr:colOff>
      <xdr:row>59</xdr:row>
      <xdr:rowOff>139065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149242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[208,391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微増、物件費は公共施設の解体費用等により大きく増加しており、一人当たりの決算額については類似団体平均を大きく上回っている。当市は３つの有人離島をはじめとした広大な行政範囲を有し、人口減少も進んでいることも一人当たりの決算額を増加させていることの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今後は人口減少対策の推進、人員の適正配置による人件費の抑制、公共施設の統廃合による物件費の抑制に努める。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7379</xdr:rowOff>
    </xdr:from>
    <xdr:to>
      <xdr:col>23</xdr:col>
      <xdr:colOff>133350</xdr:colOff>
      <xdr:row>88</xdr:row>
      <xdr:rowOff>166007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94829"/>
          <a:ext cx="0" cy="13587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138084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2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166007</xdr:rowOff>
    </xdr:from>
    <xdr:to>
      <xdr:col>24</xdr:col>
      <xdr:colOff>12700</xdr:colOff>
      <xdr:row>88</xdr:row>
      <xdr:rowOff>166007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53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93756</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7379</xdr:rowOff>
    </xdr:from>
    <xdr:to>
      <xdr:col>24</xdr:col>
      <xdr:colOff>12700</xdr:colOff>
      <xdr:row>81</xdr:row>
      <xdr:rowOff>7379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9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8578</xdr:rowOff>
    </xdr:from>
    <xdr:to>
      <xdr:col>23</xdr:col>
      <xdr:colOff>133350</xdr:colOff>
      <xdr:row>85</xdr:row>
      <xdr:rowOff>99242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81828"/>
          <a:ext cx="838200" cy="90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70145</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29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53618</xdr:rowOff>
    </xdr:from>
    <xdr:to>
      <xdr:col>23</xdr:col>
      <xdr:colOff>184150</xdr:colOff>
      <xdr:row>83</xdr:row>
      <xdr:rowOff>155218</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149124</xdr:rowOff>
    </xdr:from>
    <xdr:to>
      <xdr:col>19</xdr:col>
      <xdr:colOff>133350</xdr:colOff>
      <xdr:row>85</xdr:row>
      <xdr:rowOff>8578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550924"/>
          <a:ext cx="889000" cy="3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158276</xdr:rowOff>
    </xdr:from>
    <xdr:to>
      <xdr:col>19</xdr:col>
      <xdr:colOff>184150</xdr:colOff>
      <xdr:row>83</xdr:row>
      <xdr:rowOff>88426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98603</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8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40185</xdr:rowOff>
    </xdr:from>
    <xdr:to>
      <xdr:col>15</xdr:col>
      <xdr:colOff>82550</xdr:colOff>
      <xdr:row>84</xdr:row>
      <xdr:rowOff>149124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41985"/>
          <a:ext cx="889000" cy="10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153530</xdr:rowOff>
    </xdr:from>
    <xdr:to>
      <xdr:col>15</xdr:col>
      <xdr:colOff>133350</xdr:colOff>
      <xdr:row>83</xdr:row>
      <xdr:rowOff>83680</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93857</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98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18267</xdr:rowOff>
    </xdr:from>
    <xdr:to>
      <xdr:col>11</xdr:col>
      <xdr:colOff>31750</xdr:colOff>
      <xdr:row>84</xdr:row>
      <xdr:rowOff>40185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420067"/>
          <a:ext cx="889000" cy="2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125250</xdr:rowOff>
    </xdr:from>
    <xdr:to>
      <xdr:col>11</xdr:col>
      <xdr:colOff>82550</xdr:colOff>
      <xdr:row>83</xdr:row>
      <xdr:rowOff>55400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95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106300</xdr:rowOff>
    </xdr:from>
    <xdr:to>
      <xdr:col>7</xdr:col>
      <xdr:colOff>31750</xdr:colOff>
      <xdr:row>83</xdr:row>
      <xdr:rowOff>36450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46627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93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48442</xdr:rowOff>
    </xdr:from>
    <xdr:to>
      <xdr:col>23</xdr:col>
      <xdr:colOff>184150</xdr:colOff>
      <xdr:row>85</xdr:row>
      <xdr:rowOff>150042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62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20519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5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129228</xdr:rowOff>
    </xdr:from>
    <xdr:to>
      <xdr:col>19</xdr:col>
      <xdr:colOff>184150</xdr:colOff>
      <xdr:row>85</xdr:row>
      <xdr:rowOff>59378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3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44155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1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98324</xdr:rowOff>
    </xdr:from>
    <xdr:to>
      <xdr:col>15</xdr:col>
      <xdr:colOff>133350</xdr:colOff>
      <xdr:row>85</xdr:row>
      <xdr:rowOff>28474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5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13251</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8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160835</xdr:rowOff>
    </xdr:from>
    <xdr:to>
      <xdr:col>11</xdr:col>
      <xdr:colOff>82550</xdr:colOff>
      <xdr:row>84</xdr:row>
      <xdr:rowOff>90985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9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75762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138917</xdr:rowOff>
    </xdr:from>
    <xdr:to>
      <xdr:col>7</xdr:col>
      <xdr:colOff>31750</xdr:colOff>
      <xdr:row>84</xdr:row>
      <xdr:rowOff>69067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6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53844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5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ラスパイレス指数は、昨年比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要因は経験年数階層の変動によるものだが、依然として類似団体の平均を上回る数値で推移している。今後も、国や県の基準に沿った給与制度の確立や、昇給昇格基準の見直しなど、一層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136979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497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50800</xdr:rowOff>
    </xdr:from>
    <xdr:to>
      <xdr:col>77</xdr:col>
      <xdr:colOff>44450</xdr:colOff>
      <xdr:row>87</xdr:row>
      <xdr:rowOff>136979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9669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24691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26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86179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66950"/>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86179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932479"/>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101600</xdr:rowOff>
    </xdr:from>
    <xdr:to>
      <xdr:col>68</xdr:col>
      <xdr:colOff>203200</xdr:colOff>
      <xdr:row>86</xdr:row>
      <xdr:rowOff>31750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41927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75491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0</xdr:rowOff>
    </xdr:from>
    <xdr:to>
      <xdr:col>73</xdr:col>
      <xdr:colOff>44450</xdr:colOff>
      <xdr:row>87</xdr:row>
      <xdr:rowOff>101600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35379</xdr:rowOff>
    </xdr:from>
    <xdr:to>
      <xdr:col>68</xdr:col>
      <xdr:colOff>203200</xdr:colOff>
      <xdr:row>88</xdr:row>
      <xdr:rowOff>136979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2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121756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09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村合併後は事務事業の見直しや組織の再編整理、民間移譲、新規採用の抑制などにより職員数の削減を図ってきたが、人口減少の影響もあり人口千人当たり職員数が類似団体の平均値より上回っている状況となっている。しかし本市は集落が散在していることや離島も含め広大な行政区域を有していること、また今後予想される業務の複雑化や業務量の増加など行政サービスを低下させないためにはそれらの事情を汲む必要があると考える。今後も多様化する行政ニーズへ対応するため様々な事情を踏まえ、適正な職員数の確保に向けて検討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140788</xdr:rowOff>
    </xdr:from>
    <xdr:to>
      <xdr:col>81</xdr:col>
      <xdr:colOff>44450</xdr:colOff>
      <xdr:row>67</xdr:row>
      <xdr:rowOff>5897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84888"/>
          <a:ext cx="0" cy="1408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149424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6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5897</xdr:rowOff>
    </xdr:from>
    <xdr:to>
      <xdr:col>81</xdr:col>
      <xdr:colOff>133350</xdr:colOff>
      <xdr:row>67</xdr:row>
      <xdr:rowOff>5897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93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55715</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140788</xdr:rowOff>
    </xdr:from>
    <xdr:to>
      <xdr:col>81</xdr:col>
      <xdr:colOff>133350</xdr:colOff>
      <xdr:row>58</xdr:row>
      <xdr:rowOff>140788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54791</xdr:rowOff>
    </xdr:from>
    <xdr:to>
      <xdr:col>81</xdr:col>
      <xdr:colOff>44450</xdr:colOff>
      <xdr:row>62</xdr:row>
      <xdr:rowOff>128905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684691"/>
          <a:ext cx="838200" cy="7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50636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7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34109</xdr:rowOff>
    </xdr:from>
    <xdr:to>
      <xdr:col>81</xdr:col>
      <xdr:colOff>95250</xdr:colOff>
      <xdr:row>61</xdr:row>
      <xdr:rowOff>135709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3084</xdr:rowOff>
    </xdr:from>
    <xdr:to>
      <xdr:col>77</xdr:col>
      <xdr:colOff>44450</xdr:colOff>
      <xdr:row>62</xdr:row>
      <xdr:rowOff>54791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3298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18597</xdr:rowOff>
    </xdr:from>
    <xdr:to>
      <xdr:col>77</xdr:col>
      <xdr:colOff>95250</xdr:colOff>
      <xdr:row>61</xdr:row>
      <xdr:rowOff>120197</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130374</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45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148681</xdr:rowOff>
    </xdr:from>
    <xdr:to>
      <xdr:col>72</xdr:col>
      <xdr:colOff>203200</xdr:colOff>
      <xdr:row>62</xdr:row>
      <xdr:rowOff>3084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607131"/>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110762</xdr:rowOff>
    </xdr:from>
    <xdr:to>
      <xdr:col>68</xdr:col>
      <xdr:colOff>152400</xdr:colOff>
      <xdr:row>61</xdr:row>
      <xdr:rowOff>148681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69212"/>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165916</xdr:rowOff>
    </xdr:from>
    <xdr:to>
      <xdr:col>68</xdr:col>
      <xdr:colOff>203200</xdr:colOff>
      <xdr:row>61</xdr:row>
      <xdr:rowOff>96066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106243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134892</xdr:rowOff>
    </xdr:from>
    <xdr:to>
      <xdr:col>64</xdr:col>
      <xdr:colOff>152400</xdr:colOff>
      <xdr:row>61</xdr:row>
      <xdr:rowOff>65042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75219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78105</xdr:rowOff>
    </xdr:from>
    <xdr:to>
      <xdr:col>81</xdr:col>
      <xdr:colOff>95250</xdr:colOff>
      <xdr:row>63</xdr:row>
      <xdr:rowOff>8255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50182</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8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3991</xdr:rowOff>
    </xdr:from>
    <xdr:to>
      <xdr:col>77</xdr:col>
      <xdr:colOff>95250</xdr:colOff>
      <xdr:row>62</xdr:row>
      <xdr:rowOff>105591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90368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20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123734</xdr:rowOff>
    </xdr:from>
    <xdr:to>
      <xdr:col>73</xdr:col>
      <xdr:colOff>44450</xdr:colOff>
      <xdr:row>62</xdr:row>
      <xdr:rowOff>53884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58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38661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668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97881</xdr:rowOff>
    </xdr:from>
    <xdr:to>
      <xdr:col>68</xdr:col>
      <xdr:colOff>203200</xdr:colOff>
      <xdr:row>62</xdr:row>
      <xdr:rowOff>28031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5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12808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642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59962</xdr:rowOff>
    </xdr:from>
    <xdr:to>
      <xdr:col>64</xdr:col>
      <xdr:colOff>152400</xdr:colOff>
      <xdr:row>61</xdr:row>
      <xdr:rowOff>161562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146339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60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継続的に実施してきた起債元金の繰上償還の効果により、前年度からさらに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ポイント低下し、類似団体平均値を大きく下回っている。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今後は超高速ブロードバンド環境整備事業や工業団地整備事業などの大型事業の影響により、地方債発行額の増加が見込まれるため、新規地方債の発行抑制や計画的な起債元金の繰上償還などに努める。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25972"/>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35</xdr:row>
      <xdr:rowOff>125222</xdr:rowOff>
    </xdr:from>
    <xdr:to>
      <xdr:col>81</xdr:col>
      <xdr:colOff>44450</xdr:colOff>
      <xdr:row>36</xdr:row>
      <xdr:rowOff>30988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125972"/>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144797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700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30988</xdr:rowOff>
    </xdr:from>
    <xdr:to>
      <xdr:col>77</xdr:col>
      <xdr:colOff>44450</xdr:colOff>
      <xdr:row>36</xdr:row>
      <xdr:rowOff>88900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20318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1270</xdr:rowOff>
    </xdr:from>
    <xdr:to>
      <xdr:col>77</xdr:col>
      <xdr:colOff>95250</xdr:colOff>
      <xdr:row>41</xdr:row>
      <xdr:rowOff>102870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88900</xdr:rowOff>
    </xdr:from>
    <xdr:to>
      <xdr:col>72</xdr:col>
      <xdr:colOff>203200</xdr:colOff>
      <xdr:row>37</xdr:row>
      <xdr:rowOff>52578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26110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52578</xdr:rowOff>
    </xdr:from>
    <xdr:to>
      <xdr:col>68</xdr:col>
      <xdr:colOff>152400</xdr:colOff>
      <xdr:row>38</xdr:row>
      <xdr:rowOff>132080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396228"/>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13208</xdr:rowOff>
    </xdr:from>
    <xdr:to>
      <xdr:col>64</xdr:col>
      <xdr:colOff>152400</xdr:colOff>
      <xdr:row>42</xdr:row>
      <xdr:rowOff>114808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99585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74422</xdr:rowOff>
    </xdr:from>
    <xdr:to>
      <xdr:col>81</xdr:col>
      <xdr:colOff>95250</xdr:colOff>
      <xdr:row>36</xdr:row>
      <xdr:rowOff>4572</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0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34</xdr:row>
      <xdr:rowOff>167149</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5996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151638</xdr:rowOff>
    </xdr:from>
    <xdr:to>
      <xdr:col>77</xdr:col>
      <xdr:colOff>95250</xdr:colOff>
      <xdr:row>36</xdr:row>
      <xdr:rowOff>81788</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91965</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38100</xdr:rowOff>
    </xdr:from>
    <xdr:to>
      <xdr:col>73</xdr:col>
      <xdr:colOff>44450</xdr:colOff>
      <xdr:row>36</xdr:row>
      <xdr:rowOff>139700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149877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1778</xdr:rowOff>
    </xdr:from>
    <xdr:to>
      <xdr:col>68</xdr:col>
      <xdr:colOff>203200</xdr:colOff>
      <xdr:row>37</xdr:row>
      <xdr:rowOff>103378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34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113555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11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81280</xdr:rowOff>
    </xdr:from>
    <xdr:to>
      <xdr:col>64</xdr:col>
      <xdr:colOff>152400</xdr:colOff>
      <xdr:row>39</xdr:row>
      <xdr:rowOff>11430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21607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起債元金の繰上償還や下水道特別会計の大型起債事業の償還終了などにより、前年度と同様、充当可能財源等が将来負担額を上回ったことから、将来負担比率はなしとなり、類似団体平均値を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今後も公債費等義務的経費の削減を中心とする行財政改革の推進により、財政健全化に努める。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91736</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321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63813</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66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91736</xdr:rowOff>
    </xdr:from>
    <xdr:to>
      <xdr:col>81</xdr:col>
      <xdr:colOff>133350</xdr:colOff>
      <xdr:row>21</xdr:row>
      <xdr:rowOff>91736</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69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15511</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415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43434</xdr:rowOff>
    </xdr:from>
    <xdr:to>
      <xdr:col>81</xdr:col>
      <xdr:colOff>95250</xdr:colOff>
      <xdr:row>14</xdr:row>
      <xdr:rowOff>145034</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44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82042</xdr:rowOff>
    </xdr:from>
    <xdr:to>
      <xdr:col>73</xdr:col>
      <xdr:colOff>44450</xdr:colOff>
      <xdr:row>15</xdr:row>
      <xdr:rowOff>12192</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22369</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25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11938</xdr:rowOff>
    </xdr:from>
    <xdr:to>
      <xdr:col>68</xdr:col>
      <xdr:colOff>203200</xdr:colOff>
      <xdr:row>15</xdr:row>
      <xdr:rowOff>113538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123715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139023</xdr:rowOff>
    </xdr:from>
    <xdr:to>
      <xdr:col>64</xdr:col>
      <xdr:colOff>152400</xdr:colOff>
      <xdr:row>16</xdr:row>
      <xdr:rowOff>69173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79350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人件費総額は各種委員等報酬の増加により微増し、経常収支比率は類似団体平均よりも下回っているが前年度比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今後も国や県の基準に沿った給与制度の確立や人員の適正配置等を継続して行い改善に努める。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27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22877</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5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50800</xdr:rowOff>
    </xdr:from>
    <xdr:to>
      <xdr:col>24</xdr:col>
      <xdr:colOff>114300</xdr:colOff>
      <xdr:row>41</xdr:row>
      <xdr:rowOff>50800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127000</xdr:rowOff>
    </xdr:from>
    <xdr:to>
      <xdr:col>24</xdr:col>
      <xdr:colOff>25400</xdr:colOff>
      <xdr:row>34</xdr:row>
      <xdr:rowOff>41275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578485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597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0</xdr:rowOff>
    </xdr:from>
    <xdr:to>
      <xdr:col>24</xdr:col>
      <xdr:colOff>76200</xdr:colOff>
      <xdr:row>35</xdr:row>
      <xdr:rowOff>101600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31750</xdr:rowOff>
    </xdr:from>
    <xdr:to>
      <xdr:col>19</xdr:col>
      <xdr:colOff>187325</xdr:colOff>
      <xdr:row>33</xdr:row>
      <xdr:rowOff>127000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3098800" y="56896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31750</xdr:rowOff>
    </xdr:from>
    <xdr:to>
      <xdr:col>15</xdr:col>
      <xdr:colOff>98425</xdr:colOff>
      <xdr:row>33</xdr:row>
      <xdr:rowOff>79375</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56896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0</xdr:rowOff>
    </xdr:from>
    <xdr:to>
      <xdr:col>15</xdr:col>
      <xdr:colOff>149225</xdr:colOff>
      <xdr:row>35</xdr:row>
      <xdr:rowOff>101600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00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86377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08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79375</xdr:rowOff>
    </xdr:from>
    <xdr:to>
      <xdr:col>11</xdr:col>
      <xdr:colOff>9525</xdr:colOff>
      <xdr:row>33</xdr:row>
      <xdr:rowOff>79375</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a:off x="1320800" y="5737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142875</xdr:rowOff>
    </xdr:from>
    <xdr:to>
      <xdr:col>11</xdr:col>
      <xdr:colOff>60325</xdr:colOff>
      <xdr:row>35</xdr:row>
      <xdr:rowOff>73025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597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57802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05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105427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161925</xdr:rowOff>
    </xdr:from>
    <xdr:to>
      <xdr:col>24</xdr:col>
      <xdr:colOff>76200</xdr:colOff>
      <xdr:row>34</xdr:row>
      <xdr:rowOff>92075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58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7002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566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76200</xdr:rowOff>
    </xdr:from>
    <xdr:to>
      <xdr:col>20</xdr:col>
      <xdr:colOff>38100</xdr:colOff>
      <xdr:row>34</xdr:row>
      <xdr:rowOff>6350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573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16527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550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152400</xdr:rowOff>
    </xdr:from>
    <xdr:to>
      <xdr:col>15</xdr:col>
      <xdr:colOff>149225</xdr:colOff>
      <xdr:row>33</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92727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28575</xdr:rowOff>
    </xdr:from>
    <xdr:to>
      <xdr:col>11</xdr:col>
      <xdr:colOff>60325</xdr:colOff>
      <xdr:row>33</xdr:row>
      <xdr:rowOff>130175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140352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28575</xdr:rowOff>
    </xdr:from>
    <xdr:to>
      <xdr:col>6</xdr:col>
      <xdr:colOff>171450</xdr:colOff>
      <xdr:row>33</xdr:row>
      <xdr:rowOff>130175</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568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140352</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5455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物件費は教育予算の影響で増加しており、経常収支比率も前年度比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ポイントの増となり、類似団体平均を上回り増加傾向にある。今後は施設管理費や各種委託料の増加が見込まれることから、事務事業の見直し、施設の統廃合を推進し、物件費の抑制に努める。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4384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19</xdr:row>
      <xdr:rowOff>133350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5671800" y="3352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118127</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303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101600</xdr:rowOff>
    </xdr:from>
    <xdr:to>
      <xdr:col>82</xdr:col>
      <xdr:colOff>158750</xdr:colOff>
      <xdr:row>19</xdr:row>
      <xdr:rowOff>31750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318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95250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321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50800</xdr:rowOff>
    </xdr:from>
    <xdr:to>
      <xdr:col>78</xdr:col>
      <xdr:colOff>120650</xdr:colOff>
      <xdr:row>18</xdr:row>
      <xdr:rowOff>152400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76200</xdr:rowOff>
    </xdr:from>
    <xdr:to>
      <xdr:col>73</xdr:col>
      <xdr:colOff>180975</xdr:colOff>
      <xdr:row>18</xdr:row>
      <xdr:rowOff>127000</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3162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146050</xdr:rowOff>
    </xdr:from>
    <xdr:to>
      <xdr:col>74</xdr:col>
      <xdr:colOff>31750</xdr:colOff>
      <xdr:row>18</xdr:row>
      <xdr:rowOff>76200</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86377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0</xdr:rowOff>
    </xdr:from>
    <xdr:to>
      <xdr:col>69</xdr:col>
      <xdr:colOff>92075</xdr:colOff>
      <xdr:row>18</xdr:row>
      <xdr:rowOff>76200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a:off x="13004800" y="3086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120650</xdr:rowOff>
    </xdr:from>
    <xdr:to>
      <xdr:col>69</xdr:col>
      <xdr:colOff>142875</xdr:colOff>
      <xdr:row>18</xdr:row>
      <xdr:rowOff>50800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60977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82550</xdr:rowOff>
    </xdr:from>
    <xdr:to>
      <xdr:col>82</xdr:col>
      <xdr:colOff>158750</xdr:colOff>
      <xdr:row>20</xdr:row>
      <xdr:rowOff>12700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334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54627</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331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44450</xdr:rowOff>
    </xdr:from>
    <xdr:to>
      <xdr:col>78</xdr:col>
      <xdr:colOff>120650</xdr:colOff>
      <xdr:row>19</xdr:row>
      <xdr:rowOff>146050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130827</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338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25400</xdr:rowOff>
    </xdr:from>
    <xdr:to>
      <xdr:col>69</xdr:col>
      <xdr:colOff>142875</xdr:colOff>
      <xdr:row>18</xdr:row>
      <xdr:rowOff>127000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120650</xdr:rowOff>
    </xdr:from>
    <xdr:to>
      <xdr:col>65</xdr:col>
      <xdr:colOff>53975</xdr:colOff>
      <xdr:row>18</xdr:row>
      <xdr:rowOff>50800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303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60977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80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扶助費は、保育関係事業等の増により全体で増加し、経常収支比率も前年度比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ポイントの増となっている。類似団体平均を下回っているが増加傾向にあるため、今後も被生活保護者や児童扶養手当受給者の自立に向けた支援等を強化し、扶助費の抑制に努める。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69850</xdr:rowOff>
    </xdr:from>
    <xdr:to>
      <xdr:col>24</xdr:col>
      <xdr:colOff>25400</xdr:colOff>
      <xdr:row>60</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52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41927</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69850</xdr:rowOff>
    </xdr:from>
    <xdr:to>
      <xdr:col>24</xdr:col>
      <xdr:colOff>114300</xdr:colOff>
      <xdr:row>60</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156227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69850</xdr:rowOff>
    </xdr:from>
    <xdr:to>
      <xdr:col>24</xdr:col>
      <xdr:colOff>114300</xdr:colOff>
      <xdr:row>52</xdr:row>
      <xdr:rowOff>69850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165100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347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48277</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478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3472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0</xdr:rowOff>
    </xdr:from>
    <xdr:to>
      <xdr:col>20</xdr:col>
      <xdr:colOff>38100</xdr:colOff>
      <xdr:row>55</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86377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516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152400</xdr:rowOff>
    </xdr:from>
    <xdr:to>
      <xdr:col>15</xdr:col>
      <xdr:colOff>149225</xdr:colOff>
      <xdr:row>55</xdr:row>
      <xdr:rowOff>82550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31750</xdr:rowOff>
    </xdr:from>
    <xdr:to>
      <xdr:col>11</xdr:col>
      <xdr:colOff>9525</xdr:colOff>
      <xdr:row>54</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290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95250</xdr:rowOff>
    </xdr:from>
    <xdr:to>
      <xdr:col>11</xdr:col>
      <xdr:colOff>60325</xdr:colOff>
      <xdr:row>55</xdr:row>
      <xdr:rowOff>25400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43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124477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19050</xdr:rowOff>
    </xdr:from>
    <xdr:to>
      <xdr:col>11</xdr:col>
      <xdr:colOff>60325</xdr:colOff>
      <xdr:row>54</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130827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152400</xdr:rowOff>
    </xdr:from>
    <xdr:to>
      <xdr:col>6</xdr:col>
      <xdr:colOff>171450</xdr:colOff>
      <xdr:row>54</xdr:row>
      <xdr:rowOff>82550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92727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後期高齢者医療保険特別会計繰出金の減により前年度比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ポイントの減となったが類似団体平均を上回っている。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特別会計は独立採算の原則により、使用料・保険料等の適正化を図ることで、普通会計の負担減に努める。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1270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144797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xdr:rowOff>
    </xdr:from>
    <xdr:to>
      <xdr:col>82</xdr:col>
      <xdr:colOff>196850</xdr:colOff>
      <xdr:row>61</xdr:row>
      <xdr:rowOff>1270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110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130810</xdr:rowOff>
    </xdr:from>
    <xdr:to>
      <xdr:col>78</xdr:col>
      <xdr:colOff>69850</xdr:colOff>
      <xdr:row>58</xdr:row>
      <xdr:rowOff>20320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130810</xdr:rowOff>
    </xdr:from>
    <xdr:to>
      <xdr:col>73</xdr:col>
      <xdr:colOff>180975</xdr:colOff>
      <xdr:row>58</xdr:row>
      <xdr:rowOff>20320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137160</xdr:rowOff>
    </xdr:from>
    <xdr:to>
      <xdr:col>74</xdr:col>
      <xdr:colOff>31750</xdr:colOff>
      <xdr:row>57</xdr:row>
      <xdr:rowOff>67310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77487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5080</xdr:rowOff>
    </xdr:from>
    <xdr:to>
      <xdr:col>69</xdr:col>
      <xdr:colOff>92075</xdr:colOff>
      <xdr:row>58</xdr:row>
      <xdr:rowOff>20320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949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80010</xdr:rowOff>
    </xdr:from>
    <xdr:to>
      <xdr:col>74</xdr:col>
      <xdr:colOff>31750</xdr:colOff>
      <xdr:row>58</xdr:row>
      <xdr:rowOff>10160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166387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125730</xdr:rowOff>
    </xdr:from>
    <xdr:to>
      <xdr:col>65</xdr:col>
      <xdr:colOff>53975</xdr:colOff>
      <xdr:row>58</xdr:row>
      <xdr:rowOff>55880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40657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98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補助費は企業会計補助金が大幅に増額となり、経常収支比率も</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を下回っており、大幅な増額も一時的なものと見込まれるが、今後も補助事業の見直しを進めるとともに、実績・効果の低い事業の縮小・廃止を行い、補助費等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42</xdr:row>
      <xdr:rowOff>35560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105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7637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20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35560</xdr:rowOff>
    </xdr:from>
    <xdr:to>
      <xdr:col>82</xdr:col>
      <xdr:colOff>196850</xdr:colOff>
      <xdr:row>42</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23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36</xdr:row>
      <xdr:rowOff>149860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1391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33037</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54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57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69850</xdr:rowOff>
    </xdr:from>
    <xdr:to>
      <xdr:col>78</xdr:col>
      <xdr:colOff>69850</xdr:colOff>
      <xdr:row>35</xdr:row>
      <xdr:rowOff>138430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0706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15240</xdr:rowOff>
    </xdr:from>
    <xdr:to>
      <xdr:col>78</xdr:col>
      <xdr:colOff>120650</xdr:colOff>
      <xdr:row>38</xdr:row>
      <xdr:rowOff>116840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101617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61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69850</xdr:rowOff>
    </xdr:from>
    <xdr:to>
      <xdr:col>73</xdr:col>
      <xdr:colOff>180975</xdr:colOff>
      <xdr:row>35</xdr:row>
      <xdr:rowOff>77470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070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163830</xdr:rowOff>
    </xdr:from>
    <xdr:to>
      <xdr:col>74</xdr:col>
      <xdr:colOff>31750</xdr:colOff>
      <xdr:row>38</xdr:row>
      <xdr:rowOff>93980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78757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77470</xdr:rowOff>
    </xdr:from>
    <xdr:to>
      <xdr:col>69</xdr:col>
      <xdr:colOff>92075</xdr:colOff>
      <xdr:row>35</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95250</xdr:rowOff>
    </xdr:from>
    <xdr:to>
      <xdr:col>69</xdr:col>
      <xdr:colOff>142875</xdr:colOff>
      <xdr:row>38</xdr:row>
      <xdr:rowOff>25400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125730</xdr:rowOff>
    </xdr:from>
    <xdr:to>
      <xdr:col>65</xdr:col>
      <xdr:colOff>53975</xdr:colOff>
      <xdr:row>38</xdr:row>
      <xdr:rowOff>55880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40657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19050</xdr:rowOff>
    </xdr:from>
    <xdr:to>
      <xdr:col>74</xdr:col>
      <xdr:colOff>31750</xdr:colOff>
      <xdr:row>35</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130827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26670</xdr:rowOff>
    </xdr:from>
    <xdr:to>
      <xdr:col>69</xdr:col>
      <xdr:colOff>142875</xdr:colOff>
      <xdr:row>35</xdr:row>
      <xdr:rowOff>128270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138447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合併より継続して行ってきた繰上償還の効果により前年度比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ポイントの減となり類似団体平均を下回っている。今後は、現在行っている大型事業の元金償還が始まることから公債費の増加を見込み、繰上償還や起債発行の抑制を図り、公債費の抑制に努める。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165863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5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106426</xdr:rowOff>
    </xdr:from>
    <xdr:to>
      <xdr:col>24</xdr:col>
      <xdr:colOff>25400</xdr:colOff>
      <xdr:row>78</xdr:row>
      <xdr:rowOff>8128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30807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106426</xdr:rowOff>
    </xdr:from>
    <xdr:to>
      <xdr:col>19</xdr:col>
      <xdr:colOff>187325</xdr:colOff>
      <xdr:row>78</xdr:row>
      <xdr:rowOff>8128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0807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16763</xdr:rowOff>
    </xdr:from>
    <xdr:to>
      <xdr:col>20</xdr:col>
      <xdr:colOff>38100</xdr:colOff>
      <xdr:row>78</xdr:row>
      <xdr:rowOff>118363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106426</xdr:rowOff>
    </xdr:from>
    <xdr:to>
      <xdr:col>15</xdr:col>
      <xdr:colOff>98425</xdr:colOff>
      <xdr:row>77</xdr:row>
      <xdr:rowOff>120142</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08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7620</xdr:rowOff>
    </xdr:from>
    <xdr:to>
      <xdr:col>15</xdr:col>
      <xdr:colOff>149225</xdr:colOff>
      <xdr:row>78</xdr:row>
      <xdr:rowOff>109220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120142</xdr:rowOff>
    </xdr:from>
    <xdr:to>
      <xdr:col>11</xdr:col>
      <xdr:colOff>9525</xdr:colOff>
      <xdr:row>78</xdr:row>
      <xdr:rowOff>44704</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2179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16763</xdr:rowOff>
    </xdr:from>
    <xdr:to>
      <xdr:col>6</xdr:col>
      <xdr:colOff>171450</xdr:colOff>
      <xdr:row>78</xdr:row>
      <xdr:rowOff>118363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103140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72153</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1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69105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55626</xdr:rowOff>
    </xdr:from>
    <xdr:to>
      <xdr:col>15</xdr:col>
      <xdr:colOff>149225</xdr:colOff>
      <xdr:row>77</xdr:row>
      <xdr:rowOff>157226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69342</xdr:rowOff>
    </xdr:from>
    <xdr:to>
      <xdr:col>11</xdr:col>
      <xdr:colOff>60325</xdr:colOff>
      <xdr:row>77</xdr:row>
      <xdr:rowOff>170942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165354</xdr:rowOff>
    </xdr:from>
    <xdr:to>
      <xdr:col>6</xdr:col>
      <xdr:colOff>171450</xdr:colOff>
      <xdr:row>78</xdr:row>
      <xdr:rowOff>95504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105681</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補助費等の増により前年度比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ポイントの増となった。類似団体平均を下回っているが近年の増加が大きい。今後も老朽化した公共施設の維持費や管理費の増加に伴って経常収支比率も増加して行くことか見込まれるため、引き続き事業の見直し強化や施設の統廃合を推進し、経常経費の抑制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40132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14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12209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72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40132</xdr:rowOff>
    </xdr:from>
    <xdr:to>
      <xdr:col>82</xdr:col>
      <xdr:colOff>196850</xdr:colOff>
      <xdr:row>80</xdr:row>
      <xdr:rowOff>40132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7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159004</xdr:rowOff>
    </xdr:from>
    <xdr:to>
      <xdr:col>82</xdr:col>
      <xdr:colOff>107950</xdr:colOff>
      <xdr:row>75</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2846304"/>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71138</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99061</xdr:rowOff>
    </xdr:from>
    <xdr:to>
      <xdr:col>82</xdr:col>
      <xdr:colOff>158750</xdr:colOff>
      <xdr:row>77</xdr:row>
      <xdr:rowOff>29211</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170434</xdr:rowOff>
    </xdr:from>
    <xdr:to>
      <xdr:col>78</xdr:col>
      <xdr:colOff>69850</xdr:colOff>
      <xdr:row>74</xdr:row>
      <xdr:rowOff>159004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268628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170434</xdr:rowOff>
    </xdr:from>
    <xdr:to>
      <xdr:col>73</xdr:col>
      <xdr:colOff>180975</xdr:colOff>
      <xdr:row>74</xdr:row>
      <xdr:rowOff>26416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26862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161290</xdr:rowOff>
    </xdr:from>
    <xdr:to>
      <xdr:col>69</xdr:col>
      <xdr:colOff>92075</xdr:colOff>
      <xdr:row>74</xdr:row>
      <xdr:rowOff>26416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26771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83058</xdr:rowOff>
    </xdr:from>
    <xdr:to>
      <xdr:col>69</xdr:col>
      <xdr:colOff>142875</xdr:colOff>
      <xdr:row>76</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169435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2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115062</xdr:rowOff>
    </xdr:from>
    <xdr:to>
      <xdr:col>65</xdr:col>
      <xdr:colOff>53975</xdr:colOff>
      <xdr:row>76</xdr:row>
      <xdr:rowOff>45213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738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29990</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06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108204</xdr:rowOff>
    </xdr:from>
    <xdr:to>
      <xdr:col>78</xdr:col>
      <xdr:colOff>120650</xdr:colOff>
      <xdr:row>75</xdr:row>
      <xdr:rowOff>38354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48531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56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119634</xdr:rowOff>
    </xdr:from>
    <xdr:to>
      <xdr:col>74</xdr:col>
      <xdr:colOff>31750</xdr:colOff>
      <xdr:row>74</xdr:row>
      <xdr:rowOff>49784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59961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26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50817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3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166414</xdr:rowOff>
    </xdr:from>
    <xdr:to>
      <xdr:col>29</xdr:col>
      <xdr:colOff>127000</xdr:colOff>
      <xdr:row>20</xdr:row>
      <xdr:rowOff>45904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28539"/>
          <a:ext cx="0" cy="15939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17981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9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45904</xdr:rowOff>
    </xdr:from>
    <xdr:to>
      <xdr:col>30</xdr:col>
      <xdr:colOff>25400</xdr:colOff>
      <xdr:row>20</xdr:row>
      <xdr:rowOff>45904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225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81341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72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166414</xdr:rowOff>
    </xdr:from>
    <xdr:to>
      <xdr:col>30</xdr:col>
      <xdr:colOff>25400</xdr:colOff>
      <xdr:row>10</xdr:row>
      <xdr:rowOff>166414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285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137935</xdr:rowOff>
    </xdr:from>
    <xdr:to>
      <xdr:col>29</xdr:col>
      <xdr:colOff>127000</xdr:colOff>
      <xdr:row>15</xdr:row>
      <xdr:rowOff>7976</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85860"/>
          <a:ext cx="647700" cy="414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141984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1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169907</xdr:rowOff>
    </xdr:from>
    <xdr:to>
      <xdr:col>29</xdr:col>
      <xdr:colOff>177800</xdr:colOff>
      <xdr:row>16</xdr:row>
      <xdr:rowOff>100057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89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7976</xdr:rowOff>
    </xdr:from>
    <xdr:to>
      <xdr:col>26</xdr:col>
      <xdr:colOff>50800</xdr:colOff>
      <xdr:row>15</xdr:row>
      <xdr:rowOff>60877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27351"/>
          <a:ext cx="698500" cy="52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25508</xdr:rowOff>
    </xdr:from>
    <xdr:to>
      <xdr:col>26</xdr:col>
      <xdr:colOff>101600</xdr:colOff>
      <xdr:row>16</xdr:row>
      <xdr:rowOff>127108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027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44761</xdr:rowOff>
    </xdr:from>
    <xdr:to>
      <xdr:col>22</xdr:col>
      <xdr:colOff>114300</xdr:colOff>
      <xdr:row>15</xdr:row>
      <xdr:rowOff>60877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64136"/>
          <a:ext cx="698500" cy="16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19526</xdr:rowOff>
    </xdr:from>
    <xdr:to>
      <xdr:col>22</xdr:col>
      <xdr:colOff>165100</xdr:colOff>
      <xdr:row>16</xdr:row>
      <xdr:rowOff>121126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105903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9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44761</xdr:rowOff>
    </xdr:from>
    <xdr:to>
      <xdr:col>18</xdr:col>
      <xdr:colOff>177800</xdr:colOff>
      <xdr:row>15</xdr:row>
      <xdr:rowOff>69393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64136"/>
          <a:ext cx="698500" cy="24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5353</xdr:rowOff>
    </xdr:from>
    <xdr:to>
      <xdr:col>19</xdr:col>
      <xdr:colOff>38100</xdr:colOff>
      <xdr:row>16</xdr:row>
      <xdr:rowOff>106953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91730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74390</xdr:rowOff>
    </xdr:from>
    <xdr:to>
      <xdr:col>15</xdr:col>
      <xdr:colOff>101600</xdr:colOff>
      <xdr:row>17</xdr:row>
      <xdr:rowOff>4540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160767</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87135</xdr:rowOff>
    </xdr:from>
    <xdr:to>
      <xdr:col>29</xdr:col>
      <xdr:colOff>177800</xdr:colOff>
      <xdr:row>15</xdr:row>
      <xdr:rowOff>17285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3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103662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8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128626</xdr:rowOff>
    </xdr:from>
    <xdr:to>
      <xdr:col>26</xdr:col>
      <xdr:colOff>101600</xdr:colOff>
      <xdr:row>15</xdr:row>
      <xdr:rowOff>58776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765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68953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45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10077</xdr:rowOff>
    </xdr:from>
    <xdr:to>
      <xdr:col>22</xdr:col>
      <xdr:colOff>165100</xdr:colOff>
      <xdr:row>15</xdr:row>
      <xdr:rowOff>111677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29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121854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98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165411</xdr:rowOff>
    </xdr:from>
    <xdr:to>
      <xdr:col>19</xdr:col>
      <xdr:colOff>38100</xdr:colOff>
      <xdr:row>15</xdr:row>
      <xdr:rowOff>95561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13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105738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38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18593</xdr:rowOff>
    </xdr:from>
    <xdr:to>
      <xdr:col>15</xdr:col>
      <xdr:colOff>101600</xdr:colOff>
      <xdr:row>15</xdr:row>
      <xdr:rowOff>120193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37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130370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0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220688</xdr:rowOff>
    </xdr:from>
    <xdr:to>
      <xdr:col>29</xdr:col>
      <xdr:colOff>127000</xdr:colOff>
      <xdr:row>37</xdr:row>
      <xdr:rowOff>228898</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45238"/>
          <a:ext cx="0" cy="1208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239075</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228898</xdr:rowOff>
    </xdr:from>
    <xdr:to>
      <xdr:col>30</xdr:col>
      <xdr:colOff>25400</xdr:colOff>
      <xdr:row>37</xdr:row>
      <xdr:rowOff>228898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53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135615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220688</xdr:rowOff>
    </xdr:from>
    <xdr:to>
      <xdr:col>30</xdr:col>
      <xdr:colOff>25400</xdr:colOff>
      <xdr:row>33</xdr:row>
      <xdr:rowOff>220688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45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107741</xdr:rowOff>
    </xdr:from>
    <xdr:to>
      <xdr:col>29</xdr:col>
      <xdr:colOff>127000</xdr:colOff>
      <xdr:row>37</xdr:row>
      <xdr:rowOff>228898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32441"/>
          <a:ext cx="647700" cy="121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273131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40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85154</xdr:rowOff>
    </xdr:from>
    <xdr:to>
      <xdr:col>29</xdr:col>
      <xdr:colOff>177800</xdr:colOff>
      <xdr:row>35</xdr:row>
      <xdr:rowOff>186754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95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94311</xdr:rowOff>
    </xdr:from>
    <xdr:to>
      <xdr:col>26</xdr:col>
      <xdr:colOff>50800</xdr:colOff>
      <xdr:row>37</xdr:row>
      <xdr:rowOff>107741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19011"/>
          <a:ext cx="698500" cy="13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84982</xdr:rowOff>
    </xdr:from>
    <xdr:to>
      <xdr:col>26</xdr:col>
      <xdr:colOff>101600</xdr:colOff>
      <xdr:row>35</xdr:row>
      <xdr:rowOff>186582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695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196759</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464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82080</xdr:rowOff>
    </xdr:from>
    <xdr:to>
      <xdr:col>22</xdr:col>
      <xdr:colOff>114300</xdr:colOff>
      <xdr:row>37</xdr:row>
      <xdr:rowOff>94311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06780"/>
          <a:ext cx="698500" cy="12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81362</xdr:rowOff>
    </xdr:from>
    <xdr:to>
      <xdr:col>22</xdr:col>
      <xdr:colOff>165100</xdr:colOff>
      <xdr:row>35</xdr:row>
      <xdr:rowOff>182962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6917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193139</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46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145555</xdr:rowOff>
    </xdr:from>
    <xdr:to>
      <xdr:col>18</xdr:col>
      <xdr:colOff>177800</xdr:colOff>
      <xdr:row>37</xdr:row>
      <xdr:rowOff>82080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8805"/>
          <a:ext cx="698500" cy="107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60179</xdr:rowOff>
    </xdr:from>
    <xdr:to>
      <xdr:col>19</xdr:col>
      <xdr:colOff>38100</xdr:colOff>
      <xdr:row>35</xdr:row>
      <xdr:rowOff>161779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670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171956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3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60541</xdr:rowOff>
    </xdr:from>
    <xdr:to>
      <xdr:col>15</xdr:col>
      <xdr:colOff>101600</xdr:colOff>
      <xdr:row>35</xdr:row>
      <xdr:rowOff>162141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70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172318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39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178098</xdr:rowOff>
    </xdr:from>
    <xdr:to>
      <xdr:col>29</xdr:col>
      <xdr:colOff>177800</xdr:colOff>
      <xdr:row>37</xdr:row>
      <xdr:rowOff>279698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02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86675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21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56941</xdr:rowOff>
    </xdr:from>
    <xdr:to>
      <xdr:col>26</xdr:col>
      <xdr:colOff>101600</xdr:colOff>
      <xdr:row>37</xdr:row>
      <xdr:rowOff>158541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8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143318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6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43511</xdr:rowOff>
    </xdr:from>
    <xdr:to>
      <xdr:col>22</xdr:col>
      <xdr:colOff>165100</xdr:colOff>
      <xdr:row>37</xdr:row>
      <xdr:rowOff>145111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6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129888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5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31280</xdr:rowOff>
    </xdr:from>
    <xdr:to>
      <xdr:col>19</xdr:col>
      <xdr:colOff>38100</xdr:colOff>
      <xdr:row>37</xdr:row>
      <xdr:rowOff>132880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55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117657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94755</xdr:rowOff>
    </xdr:from>
    <xdr:to>
      <xdr:col>15</xdr:col>
      <xdr:colOff>101600</xdr:colOff>
      <xdr:row>37</xdr:row>
      <xdr:rowOff>24905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8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9682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69765</xdr:rowOff>
    </xdr:from>
    <xdr:to>
      <xdr:col>24</xdr:col>
      <xdr:colOff>62865</xdr:colOff>
      <xdr:row>38</xdr:row>
      <xdr:rowOff>29548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3265"/>
          <a:ext cx="1270" cy="1331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33375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48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29548</xdr:rowOff>
    </xdr:from>
    <xdr:to>
      <xdr:col>24</xdr:col>
      <xdr:colOff>152400</xdr:colOff>
      <xdr:row>38</xdr:row>
      <xdr:rowOff>29548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4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16442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8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69765</xdr:rowOff>
    </xdr:from>
    <xdr:to>
      <xdr:col>24</xdr:col>
      <xdr:colOff>152400</xdr:colOff>
      <xdr:row>30</xdr:row>
      <xdr:rowOff>69765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67691</xdr:rowOff>
    </xdr:from>
    <xdr:to>
      <xdr:col>24</xdr:col>
      <xdr:colOff>63500</xdr:colOff>
      <xdr:row>33</xdr:row>
      <xdr:rowOff>104741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725541"/>
          <a:ext cx="838200" cy="3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3744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04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25317</xdr:rowOff>
    </xdr:from>
    <xdr:to>
      <xdr:col>24</xdr:col>
      <xdr:colOff>114300</xdr:colOff>
      <xdr:row>35</xdr:row>
      <xdr:rowOff>126917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104741</xdr:rowOff>
    </xdr:from>
    <xdr:to>
      <xdr:col>19</xdr:col>
      <xdr:colOff>177800</xdr:colOff>
      <xdr:row>33</xdr:row>
      <xdr:rowOff>144942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762591"/>
          <a:ext cx="889000" cy="4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42021</xdr:rowOff>
    </xdr:from>
    <xdr:to>
      <xdr:col>20</xdr:col>
      <xdr:colOff>38100</xdr:colOff>
      <xdr:row>35</xdr:row>
      <xdr:rowOff>143621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134748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3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144942</xdr:rowOff>
    </xdr:from>
    <xdr:to>
      <xdr:col>15</xdr:col>
      <xdr:colOff>50800</xdr:colOff>
      <xdr:row>33</xdr:row>
      <xdr:rowOff>152943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0279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23961</xdr:rowOff>
    </xdr:from>
    <xdr:to>
      <xdr:col>15</xdr:col>
      <xdr:colOff>101600</xdr:colOff>
      <xdr:row>35</xdr:row>
      <xdr:rowOff>125561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116688</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152943</xdr:rowOff>
    </xdr:from>
    <xdr:to>
      <xdr:col>10</xdr:col>
      <xdr:colOff>114300</xdr:colOff>
      <xdr:row>34</xdr:row>
      <xdr:rowOff>4059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5810793"/>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19895</xdr:rowOff>
    </xdr:from>
    <xdr:to>
      <xdr:col>10</xdr:col>
      <xdr:colOff>165100</xdr:colOff>
      <xdr:row>35</xdr:row>
      <xdr:rowOff>121495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112622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67264</xdr:rowOff>
    </xdr:from>
    <xdr:to>
      <xdr:col>6</xdr:col>
      <xdr:colOff>38100</xdr:colOff>
      <xdr:row>35</xdr:row>
      <xdr:rowOff>168864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159991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16891</xdr:rowOff>
    </xdr:from>
    <xdr:to>
      <xdr:col>24</xdr:col>
      <xdr:colOff>114300</xdr:colOff>
      <xdr:row>33</xdr:row>
      <xdr:rowOff>118491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67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39768</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526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53941</xdr:rowOff>
    </xdr:from>
    <xdr:to>
      <xdr:col>20</xdr:col>
      <xdr:colOff>38100</xdr:colOff>
      <xdr:row>33</xdr:row>
      <xdr:rowOff>155541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618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48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94142</xdr:rowOff>
    </xdr:from>
    <xdr:to>
      <xdr:col>15</xdr:col>
      <xdr:colOff>101600</xdr:colOff>
      <xdr:row>34</xdr:row>
      <xdr:rowOff>24292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7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40819</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52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102143</xdr:rowOff>
    </xdr:from>
    <xdr:to>
      <xdr:col>10</xdr:col>
      <xdr:colOff>165100</xdr:colOff>
      <xdr:row>34</xdr:row>
      <xdr:rowOff>32293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7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48820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53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124709</xdr:rowOff>
    </xdr:from>
    <xdr:to>
      <xdr:col>6</xdr:col>
      <xdr:colOff>38100</xdr:colOff>
      <xdr:row>34</xdr:row>
      <xdr:rowOff>54859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7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71386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5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113526</xdr:rowOff>
    </xdr:from>
    <xdr:to>
      <xdr:col>24</xdr:col>
      <xdr:colOff>62865</xdr:colOff>
      <xdr:row>58</xdr:row>
      <xdr:rowOff>143805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8686026"/>
          <a:ext cx="1270" cy="1401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147632</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09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143805</xdr:rowOff>
    </xdr:from>
    <xdr:to>
      <xdr:col>24</xdr:col>
      <xdr:colOff>152400</xdr:colOff>
      <xdr:row>58</xdr:row>
      <xdr:rowOff>143805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087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60203</xdr:rowOff>
    </xdr:from>
    <xdr:ext cx="599010"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8461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113526</xdr:rowOff>
    </xdr:from>
    <xdr:to>
      <xdr:col>24</xdr:col>
      <xdr:colOff>152400</xdr:colOff>
      <xdr:row>50</xdr:row>
      <xdr:rowOff>113526</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8686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126479</xdr:rowOff>
    </xdr:from>
    <xdr:to>
      <xdr:col>24</xdr:col>
      <xdr:colOff>63500</xdr:colOff>
      <xdr:row>56</xdr:row>
      <xdr:rowOff>48898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3797300" y="9556229"/>
          <a:ext cx="838200" cy="9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92511</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693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114084</xdr:rowOff>
    </xdr:from>
    <xdr:to>
      <xdr:col>24</xdr:col>
      <xdr:colOff>114300</xdr:colOff>
      <xdr:row>57</xdr:row>
      <xdr:rowOff>44234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48898</xdr:rowOff>
    </xdr:from>
    <xdr:to>
      <xdr:col>19</xdr:col>
      <xdr:colOff>177800</xdr:colOff>
      <xdr:row>56</xdr:row>
      <xdr:rowOff>62138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908300" y="9650098"/>
          <a:ext cx="889000" cy="1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19606</xdr:rowOff>
    </xdr:from>
    <xdr:to>
      <xdr:col>20</xdr:col>
      <xdr:colOff>38100</xdr:colOff>
      <xdr:row>57</xdr:row>
      <xdr:rowOff>121206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79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112333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88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62138</xdr:rowOff>
    </xdr:from>
    <xdr:to>
      <xdr:col>15</xdr:col>
      <xdr:colOff>50800</xdr:colOff>
      <xdr:row>57</xdr:row>
      <xdr:rowOff>9084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flipV="1">
          <a:off x="2019300" y="9663338"/>
          <a:ext cx="889000" cy="11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15824</xdr:rowOff>
    </xdr:from>
    <xdr:to>
      <xdr:col>15</xdr:col>
      <xdr:colOff>101600</xdr:colOff>
      <xdr:row>57</xdr:row>
      <xdr:rowOff>117424</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78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108551</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9881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9084</xdr:rowOff>
    </xdr:from>
    <xdr:to>
      <xdr:col>10</xdr:col>
      <xdr:colOff>114300</xdr:colOff>
      <xdr:row>57</xdr:row>
      <xdr:rowOff>24029</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flipV="1">
          <a:off x="1130300" y="9781734"/>
          <a:ext cx="889000" cy="1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47161</xdr:rowOff>
    </xdr:from>
    <xdr:to>
      <xdr:col>10</xdr:col>
      <xdr:colOff>165100</xdr:colOff>
      <xdr:row>57</xdr:row>
      <xdr:rowOff>148761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9819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139888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99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45742</xdr:rowOff>
    </xdr:from>
    <xdr:to>
      <xdr:col>6</xdr:col>
      <xdr:colOff>38100</xdr:colOff>
      <xdr:row>57</xdr:row>
      <xdr:rowOff>147342</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981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138469</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991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75679</xdr:rowOff>
    </xdr:from>
    <xdr:to>
      <xdr:col>24</xdr:col>
      <xdr:colOff>114300</xdr:colOff>
      <xdr:row>56</xdr:row>
      <xdr:rowOff>5829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5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98556</xdr:rowOff>
    </xdr:from>
    <xdr:ext cx="599010"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356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169548</xdr:rowOff>
    </xdr:from>
    <xdr:to>
      <xdr:col>20</xdr:col>
      <xdr:colOff>38100</xdr:colOff>
      <xdr:row>56</xdr:row>
      <xdr:rowOff>99698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5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116225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3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11338</xdr:rowOff>
    </xdr:from>
    <xdr:to>
      <xdr:col>15</xdr:col>
      <xdr:colOff>101600</xdr:colOff>
      <xdr:row>56</xdr:row>
      <xdr:rowOff>112938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61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129465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38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129734</xdr:rowOff>
    </xdr:from>
    <xdr:to>
      <xdr:col>10</xdr:col>
      <xdr:colOff>165100</xdr:colOff>
      <xdr:row>57</xdr:row>
      <xdr:rowOff>59884</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7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76411</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52111" y="95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144679</xdr:rowOff>
    </xdr:from>
    <xdr:to>
      <xdr:col>6</xdr:col>
      <xdr:colOff>38100</xdr:colOff>
      <xdr:row>57</xdr:row>
      <xdr:rowOff>74829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97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91356</xdr:rowOff>
    </xdr:from>
    <xdr:ext cx="534377"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63111" y="9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138397</xdr:rowOff>
    </xdr:from>
    <xdr:to>
      <xdr:col>24</xdr:col>
      <xdr:colOff>62865</xdr:colOff>
      <xdr:row>78</xdr:row>
      <xdr:rowOff>104175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311347"/>
          <a:ext cx="1270" cy="1165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108002</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8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104175</xdr:rowOff>
    </xdr:from>
    <xdr:to>
      <xdr:col>24</xdr:col>
      <xdr:colOff>152400</xdr:colOff>
      <xdr:row>78</xdr:row>
      <xdr:rowOff>104175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7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85074</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20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138397</xdr:rowOff>
    </xdr:from>
    <xdr:to>
      <xdr:col>24</xdr:col>
      <xdr:colOff>152400</xdr:colOff>
      <xdr:row>71</xdr:row>
      <xdr:rowOff>138397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31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152273</xdr:rowOff>
    </xdr:from>
    <xdr:to>
      <xdr:col>24</xdr:col>
      <xdr:colOff>63500</xdr:colOff>
      <xdr:row>77</xdr:row>
      <xdr:rowOff>168252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53923"/>
          <a:ext cx="8382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112668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42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89791</xdr:rowOff>
    </xdr:from>
    <xdr:to>
      <xdr:col>24</xdr:col>
      <xdr:colOff>114300</xdr:colOff>
      <xdr:row>78</xdr:row>
      <xdr:rowOff>19941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9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152273</xdr:rowOff>
    </xdr:from>
    <xdr:to>
      <xdr:col>19</xdr:col>
      <xdr:colOff>177800</xdr:colOff>
      <xdr:row>77</xdr:row>
      <xdr:rowOff>160823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53923"/>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68715</xdr:rowOff>
    </xdr:from>
    <xdr:to>
      <xdr:col>20</xdr:col>
      <xdr:colOff>38100</xdr:colOff>
      <xdr:row>77</xdr:row>
      <xdr:rowOff>170315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15392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5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160823</xdr:rowOff>
    </xdr:from>
    <xdr:to>
      <xdr:col>15</xdr:col>
      <xdr:colOff>50800</xdr:colOff>
      <xdr:row>78</xdr:row>
      <xdr:rowOff>1099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62473"/>
          <a:ext cx="889000" cy="1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87619</xdr:rowOff>
    </xdr:from>
    <xdr:to>
      <xdr:col>15</xdr:col>
      <xdr:colOff>101600</xdr:colOff>
      <xdr:row>78</xdr:row>
      <xdr:rowOff>17769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34296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1099</xdr:rowOff>
    </xdr:from>
    <xdr:to>
      <xdr:col>10</xdr:col>
      <xdr:colOff>114300</xdr:colOff>
      <xdr:row>78</xdr:row>
      <xdr:rowOff>8964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74199"/>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103302</xdr:rowOff>
    </xdr:from>
    <xdr:to>
      <xdr:col>10</xdr:col>
      <xdr:colOff>165100</xdr:colOff>
      <xdr:row>78</xdr:row>
      <xdr:rowOff>33452</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49979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100901</xdr:rowOff>
    </xdr:from>
    <xdr:to>
      <xdr:col>6</xdr:col>
      <xdr:colOff>38100</xdr:colOff>
      <xdr:row>78</xdr:row>
      <xdr:rowOff>31051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47578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117452</xdr:rowOff>
    </xdr:from>
    <xdr:to>
      <xdr:col>24</xdr:col>
      <xdr:colOff>114300</xdr:colOff>
      <xdr:row>78</xdr:row>
      <xdr:rowOff>47602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1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68218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26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101473</xdr:rowOff>
    </xdr:from>
    <xdr:to>
      <xdr:col>20</xdr:col>
      <xdr:colOff>38100</xdr:colOff>
      <xdr:row>78</xdr:row>
      <xdr:rowOff>31623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0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22750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395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110023</xdr:rowOff>
    </xdr:from>
    <xdr:to>
      <xdr:col>15</xdr:col>
      <xdr:colOff>101600</xdr:colOff>
      <xdr:row>78</xdr:row>
      <xdr:rowOff>40173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1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31300</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121749</xdr:rowOff>
    </xdr:from>
    <xdr:to>
      <xdr:col>10</xdr:col>
      <xdr:colOff>165100</xdr:colOff>
      <xdr:row>78</xdr:row>
      <xdr:rowOff>51899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2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43026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16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129614</xdr:rowOff>
    </xdr:from>
    <xdr:to>
      <xdr:col>6</xdr:col>
      <xdr:colOff>38100</xdr:colOff>
      <xdr:row>78</xdr:row>
      <xdr:rowOff>59764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3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50891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2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122865</xdr:rowOff>
    </xdr:from>
    <xdr:to>
      <xdr:col>24</xdr:col>
      <xdr:colOff>62865</xdr:colOff>
      <xdr:row>99</xdr:row>
      <xdr:rowOff>138230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53365"/>
          <a:ext cx="1270" cy="155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142057</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1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138230</xdr:rowOff>
    </xdr:from>
    <xdr:to>
      <xdr:col>24</xdr:col>
      <xdr:colOff>152400</xdr:colOff>
      <xdr:row>99</xdr:row>
      <xdr:rowOff>138230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1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69542</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122865</xdr:rowOff>
    </xdr:from>
    <xdr:to>
      <xdr:col>24</xdr:col>
      <xdr:colOff>152400</xdr:colOff>
      <xdr:row>90</xdr:row>
      <xdr:rowOff>122865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53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137823</xdr:rowOff>
    </xdr:from>
    <xdr:to>
      <xdr:col>24</xdr:col>
      <xdr:colOff>63500</xdr:colOff>
      <xdr:row>92</xdr:row>
      <xdr:rowOff>138623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5911223"/>
          <a:ext cx="8382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83557</xdr:rowOff>
    </xdr:from>
    <xdr:ext cx="534377"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42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105130</xdr:rowOff>
    </xdr:from>
    <xdr:to>
      <xdr:col>24</xdr:col>
      <xdr:colOff>114300</xdr:colOff>
      <xdr:row>97</xdr:row>
      <xdr:rowOff>35280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6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137823</xdr:rowOff>
    </xdr:from>
    <xdr:to>
      <xdr:col>19</xdr:col>
      <xdr:colOff>177800</xdr:colOff>
      <xdr:row>92</xdr:row>
      <xdr:rowOff>162071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5911223"/>
          <a:ext cx="889000" cy="2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137984</xdr:rowOff>
    </xdr:from>
    <xdr:to>
      <xdr:col>20</xdr:col>
      <xdr:colOff>38100</xdr:colOff>
      <xdr:row>97</xdr:row>
      <xdr:rowOff>68134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5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59261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530111" y="166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162071</xdr:rowOff>
    </xdr:from>
    <xdr:to>
      <xdr:col>15</xdr:col>
      <xdr:colOff>50800</xdr:colOff>
      <xdr:row>93</xdr:row>
      <xdr:rowOff>122081</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5935471"/>
          <a:ext cx="889000" cy="13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119614</xdr:rowOff>
    </xdr:from>
    <xdr:to>
      <xdr:col>15</xdr:col>
      <xdr:colOff>101600</xdr:colOff>
      <xdr:row>97</xdr:row>
      <xdr:rowOff>49764</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40891</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6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122081</xdr:rowOff>
    </xdr:from>
    <xdr:to>
      <xdr:col>10</xdr:col>
      <xdr:colOff>114300</xdr:colOff>
      <xdr:row>94</xdr:row>
      <xdr:rowOff>22820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066931"/>
          <a:ext cx="889000" cy="7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1755</xdr:rowOff>
    </xdr:from>
    <xdr:to>
      <xdr:col>10</xdr:col>
      <xdr:colOff>165100</xdr:colOff>
      <xdr:row>97</xdr:row>
      <xdr:rowOff>103355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63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94482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72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125411</xdr:rowOff>
    </xdr:from>
    <xdr:to>
      <xdr:col>6</xdr:col>
      <xdr:colOff>38100</xdr:colOff>
      <xdr:row>98</xdr:row>
      <xdr:rowOff>55561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75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8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87823</xdr:rowOff>
    </xdr:from>
    <xdr:to>
      <xdr:col>24</xdr:col>
      <xdr:colOff>114300</xdr:colOff>
      <xdr:row>93</xdr:row>
      <xdr:rowOff>17973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586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110700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5712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87023</xdr:rowOff>
    </xdr:from>
    <xdr:to>
      <xdr:col>20</xdr:col>
      <xdr:colOff>38100</xdr:colOff>
      <xdr:row>93</xdr:row>
      <xdr:rowOff>17173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586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33700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56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111271</xdr:rowOff>
    </xdr:from>
    <xdr:to>
      <xdr:col>15</xdr:col>
      <xdr:colOff>101600</xdr:colOff>
      <xdr:row>93</xdr:row>
      <xdr:rowOff>41421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588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57948</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5659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71281</xdr:rowOff>
    </xdr:from>
    <xdr:to>
      <xdr:col>10</xdr:col>
      <xdr:colOff>165100</xdr:colOff>
      <xdr:row>94</xdr:row>
      <xdr:rowOff>1431</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01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17958</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19795" y="1579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143470</xdr:rowOff>
    </xdr:from>
    <xdr:to>
      <xdr:col>6</xdr:col>
      <xdr:colOff>38100</xdr:colOff>
      <xdr:row>94</xdr:row>
      <xdr:rowOff>73620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08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90147</xdr:rowOff>
    </xdr:from>
    <xdr:ext cx="599010"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30795" y="15863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159800</xdr:rowOff>
    </xdr:from>
    <xdr:to>
      <xdr:col>54</xdr:col>
      <xdr:colOff>189865</xdr:colOff>
      <xdr:row>39</xdr:row>
      <xdr:rowOff>39785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303300"/>
          <a:ext cx="127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43612</xdr:rowOff>
    </xdr:from>
    <xdr:ext cx="534377"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67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39785</xdr:rowOff>
    </xdr:from>
    <xdr:to>
      <xdr:col>55</xdr:col>
      <xdr:colOff>88900</xdr:colOff>
      <xdr:row>39</xdr:row>
      <xdr:rowOff>39785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6726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106477</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78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159800</xdr:rowOff>
    </xdr:from>
    <xdr:to>
      <xdr:col>55</xdr:col>
      <xdr:colOff>88900</xdr:colOff>
      <xdr:row>30</xdr:row>
      <xdr:rowOff>159800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303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3291</xdr:rowOff>
    </xdr:from>
    <xdr:to>
      <xdr:col>55</xdr:col>
      <xdr:colOff>0</xdr:colOff>
      <xdr:row>35</xdr:row>
      <xdr:rowOff>124351</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6004041"/>
          <a:ext cx="838200" cy="12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135499</xdr:rowOff>
    </xdr:from>
    <xdr:ext cx="534377"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964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157072</xdr:rowOff>
    </xdr:from>
    <xdr:to>
      <xdr:col>55</xdr:col>
      <xdr:colOff>50800</xdr:colOff>
      <xdr:row>35</xdr:row>
      <xdr:rowOff>87222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98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124351</xdr:rowOff>
    </xdr:from>
    <xdr:to>
      <xdr:col>50</xdr:col>
      <xdr:colOff>114300</xdr:colOff>
      <xdr:row>37</xdr:row>
      <xdr:rowOff>22983</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8750300" y="6125101"/>
          <a:ext cx="889000" cy="24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167702</xdr:rowOff>
    </xdr:from>
    <xdr:to>
      <xdr:col>50</xdr:col>
      <xdr:colOff>165100</xdr:colOff>
      <xdr:row>35</xdr:row>
      <xdr:rowOff>97852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114379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77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10116</xdr:rowOff>
    </xdr:from>
    <xdr:to>
      <xdr:col>45</xdr:col>
      <xdr:colOff>177800</xdr:colOff>
      <xdr:row>37</xdr:row>
      <xdr:rowOff>22983</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a:off x="7861300" y="6353766"/>
          <a:ext cx="8890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11552</xdr:rowOff>
    </xdr:from>
    <xdr:to>
      <xdr:col>46</xdr:col>
      <xdr:colOff>38100</xdr:colOff>
      <xdr:row>35</xdr:row>
      <xdr:rowOff>113152</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129679</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57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10116</xdr:rowOff>
    </xdr:from>
    <xdr:to>
      <xdr:col>41</xdr:col>
      <xdr:colOff>50800</xdr:colOff>
      <xdr:row>37</xdr:row>
      <xdr:rowOff>16778</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353766"/>
          <a:ext cx="889000" cy="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147944</xdr:rowOff>
    </xdr:from>
    <xdr:to>
      <xdr:col>41</xdr:col>
      <xdr:colOff>101600</xdr:colOff>
      <xdr:row>35</xdr:row>
      <xdr:rowOff>78094</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94621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575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99301</xdr:rowOff>
    </xdr:from>
    <xdr:to>
      <xdr:col>36</xdr:col>
      <xdr:colOff>165100</xdr:colOff>
      <xdr:row>36</xdr:row>
      <xdr:rowOff>29451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45978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123941</xdr:rowOff>
    </xdr:from>
    <xdr:to>
      <xdr:col>55</xdr:col>
      <xdr:colOff>50800</xdr:colOff>
      <xdr:row>35</xdr:row>
      <xdr:rowOff>54091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95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146818</xdr:rowOff>
    </xdr:from>
    <xdr:ext cx="534377"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804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73551</xdr:rowOff>
    </xdr:from>
    <xdr:to>
      <xdr:col>50</xdr:col>
      <xdr:colOff>165100</xdr:colOff>
      <xdr:row>36</xdr:row>
      <xdr:rowOff>3701</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07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166278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1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143633</xdr:rowOff>
    </xdr:from>
    <xdr:to>
      <xdr:col>46</xdr:col>
      <xdr:colOff>38100</xdr:colOff>
      <xdr:row>37</xdr:row>
      <xdr:rowOff>73783</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31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64910</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40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130766</xdr:rowOff>
    </xdr:from>
    <xdr:to>
      <xdr:col>41</xdr:col>
      <xdr:colOff>101600</xdr:colOff>
      <xdr:row>37</xdr:row>
      <xdr:rowOff>60916</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52043</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39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137428</xdr:rowOff>
    </xdr:from>
    <xdr:to>
      <xdr:col>36</xdr:col>
      <xdr:colOff>165100</xdr:colOff>
      <xdr:row>37</xdr:row>
      <xdr:rowOff>67578</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3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58705</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40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150295</xdr:rowOff>
    </xdr:from>
    <xdr:to>
      <xdr:col>54</xdr:col>
      <xdr:colOff>189865</xdr:colOff>
      <xdr:row>58</xdr:row>
      <xdr:rowOff>15701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22795"/>
          <a:ext cx="1270" cy="1237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32150</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97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15701</xdr:rowOff>
    </xdr:from>
    <xdr:to>
      <xdr:col>55</xdr:col>
      <xdr:colOff>88900</xdr:colOff>
      <xdr:row>58</xdr:row>
      <xdr:rowOff>15701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959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96972</xdr:rowOff>
    </xdr:from>
    <xdr:ext cx="690189"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980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2,181,460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150295</xdr:rowOff>
    </xdr:from>
    <xdr:to>
      <xdr:col>55</xdr:col>
      <xdr:colOff>88900</xdr:colOff>
      <xdr:row>50</xdr:row>
      <xdr:rowOff>150295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126083</xdr:rowOff>
    </xdr:from>
    <xdr:to>
      <xdr:col>55</xdr:col>
      <xdr:colOff>0</xdr:colOff>
      <xdr:row>57</xdr:row>
      <xdr:rowOff>140190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9639300" y="9898733"/>
          <a:ext cx="838200" cy="1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76600</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8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98173</xdr:rowOff>
    </xdr:from>
    <xdr:to>
      <xdr:col>55</xdr:col>
      <xdr:colOff>50800</xdr:colOff>
      <xdr:row>58</xdr:row>
      <xdr:rowOff>28323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870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126083</xdr:rowOff>
    </xdr:from>
    <xdr:to>
      <xdr:col>50</xdr:col>
      <xdr:colOff>114300</xdr:colOff>
      <xdr:row>57</xdr:row>
      <xdr:rowOff>130339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8750300" y="9898733"/>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97448</xdr:rowOff>
    </xdr:from>
    <xdr:to>
      <xdr:col>50</xdr:col>
      <xdr:colOff>165100</xdr:colOff>
      <xdr:row>58</xdr:row>
      <xdr:rowOff>27598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87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18725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130339</xdr:rowOff>
    </xdr:from>
    <xdr:to>
      <xdr:col>45</xdr:col>
      <xdr:colOff>177800</xdr:colOff>
      <xdr:row>57</xdr:row>
      <xdr:rowOff>138499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9902989"/>
          <a:ext cx="889000" cy="8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100979</xdr:rowOff>
    </xdr:from>
    <xdr:to>
      <xdr:col>46</xdr:col>
      <xdr:colOff>38100</xdr:colOff>
      <xdr:row>58</xdr:row>
      <xdr:rowOff>31129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87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22256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96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101442</xdr:rowOff>
    </xdr:from>
    <xdr:to>
      <xdr:col>41</xdr:col>
      <xdr:colOff>50800</xdr:colOff>
      <xdr:row>57</xdr:row>
      <xdr:rowOff>138499</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a:off x="6972300" y="9874092"/>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95773</xdr:rowOff>
    </xdr:from>
    <xdr:to>
      <xdr:col>41</xdr:col>
      <xdr:colOff>101600</xdr:colOff>
      <xdr:row>58</xdr:row>
      <xdr:rowOff>25923</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86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17050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6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98259</xdr:rowOff>
    </xdr:from>
    <xdr:to>
      <xdr:col>36</xdr:col>
      <xdr:colOff>165100</xdr:colOff>
      <xdr:row>58</xdr:row>
      <xdr:rowOff>28409</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87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19536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96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89390</xdr:rowOff>
    </xdr:from>
    <xdr:to>
      <xdr:col>55</xdr:col>
      <xdr:colOff>50800</xdr:colOff>
      <xdr:row>58</xdr:row>
      <xdr:rowOff>19540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98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48767</xdr:rowOff>
    </xdr:from>
    <xdr:ext cx="534377"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96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75283</xdr:rowOff>
    </xdr:from>
    <xdr:to>
      <xdr:col>50</xdr:col>
      <xdr:colOff>165100</xdr:colOff>
      <xdr:row>58</xdr:row>
      <xdr:rowOff>5433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84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21960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39795" y="962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79539</xdr:rowOff>
    </xdr:from>
    <xdr:to>
      <xdr:col>46</xdr:col>
      <xdr:colOff>38100</xdr:colOff>
      <xdr:row>58</xdr:row>
      <xdr:rowOff>9689</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98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26216</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9627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87699</xdr:rowOff>
    </xdr:from>
    <xdr:to>
      <xdr:col>41</xdr:col>
      <xdr:colOff>101600</xdr:colOff>
      <xdr:row>58</xdr:row>
      <xdr:rowOff>17849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986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34376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963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50642</xdr:rowOff>
    </xdr:from>
    <xdr:to>
      <xdr:col>36</xdr:col>
      <xdr:colOff>165100</xdr:colOff>
      <xdr:row>57</xdr:row>
      <xdr:rowOff>152242</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8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168769</xdr:rowOff>
    </xdr:from>
    <xdr:ext cx="599010"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672795" y="959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45225</xdr:rowOff>
    </xdr:from>
    <xdr:to>
      <xdr:col>54</xdr:col>
      <xdr:colOff>189865</xdr:colOff>
      <xdr:row>78</xdr:row>
      <xdr:rowOff>24893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18175"/>
          <a:ext cx="1270" cy="1179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68978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24893</xdr:rowOff>
    </xdr:from>
    <xdr:to>
      <xdr:col>55</xdr:col>
      <xdr:colOff>88900</xdr:colOff>
      <xdr:row>78</xdr:row>
      <xdr:rowOff>24893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39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163352</xdr:rowOff>
    </xdr:from>
    <xdr:ext cx="690189"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9934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45225</xdr:rowOff>
    </xdr:from>
    <xdr:to>
      <xdr:col>55</xdr:col>
      <xdr:colOff>88900</xdr:colOff>
      <xdr:row>71</xdr:row>
      <xdr:rowOff>45225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14714</xdr:rowOff>
    </xdr:from>
    <xdr:to>
      <xdr:col>55</xdr:col>
      <xdr:colOff>0</xdr:colOff>
      <xdr:row>78</xdr:row>
      <xdr:rowOff>16352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8781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157878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88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135001</xdr:rowOff>
    </xdr:from>
    <xdr:to>
      <xdr:col>55</xdr:col>
      <xdr:colOff>50800</xdr:colOff>
      <xdr:row>78</xdr:row>
      <xdr:rowOff>65151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36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12511</xdr:rowOff>
    </xdr:from>
    <xdr:to>
      <xdr:col>50</xdr:col>
      <xdr:colOff>114300</xdr:colOff>
      <xdr:row>78</xdr:row>
      <xdr:rowOff>14714</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85611"/>
          <a:ext cx="889000" cy="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133750</xdr:rowOff>
    </xdr:from>
    <xdr:to>
      <xdr:col>50</xdr:col>
      <xdr:colOff>165100</xdr:colOff>
      <xdr:row>78</xdr:row>
      <xdr:rowOff>63900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3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80427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1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9923</xdr:rowOff>
    </xdr:from>
    <xdr:to>
      <xdr:col>45</xdr:col>
      <xdr:colOff>177800</xdr:colOff>
      <xdr:row>78</xdr:row>
      <xdr:rowOff>12511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83023"/>
          <a:ext cx="889000" cy="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129271</xdr:rowOff>
    </xdr:from>
    <xdr:to>
      <xdr:col>46</xdr:col>
      <xdr:colOff>38100</xdr:colOff>
      <xdr:row>78</xdr:row>
      <xdr:rowOff>59421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3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75948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10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9685</xdr:rowOff>
    </xdr:from>
    <xdr:to>
      <xdr:col>41</xdr:col>
      <xdr:colOff>50800</xdr:colOff>
      <xdr:row>78</xdr:row>
      <xdr:rowOff>9923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382785"/>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118832</xdr:rowOff>
    </xdr:from>
    <xdr:to>
      <xdr:col>41</xdr:col>
      <xdr:colOff>101600</xdr:colOff>
      <xdr:row>78</xdr:row>
      <xdr:rowOff>48982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65509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125578</xdr:rowOff>
    </xdr:from>
    <xdr:to>
      <xdr:col>36</xdr:col>
      <xdr:colOff>165100</xdr:colOff>
      <xdr:row>78</xdr:row>
      <xdr:rowOff>55728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27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72255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2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137002</xdr:rowOff>
    </xdr:from>
    <xdr:to>
      <xdr:col>55</xdr:col>
      <xdr:colOff>50800</xdr:colOff>
      <xdr:row>78</xdr:row>
      <xdr:rowOff>67152</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3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113428</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1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135364</xdr:rowOff>
    </xdr:from>
    <xdr:to>
      <xdr:col>50</xdr:col>
      <xdr:colOff>165100</xdr:colOff>
      <xdr:row>78</xdr:row>
      <xdr:rowOff>65514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56641</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42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133161</xdr:rowOff>
    </xdr:from>
    <xdr:to>
      <xdr:col>46</xdr:col>
      <xdr:colOff>38100</xdr:colOff>
      <xdr:row>78</xdr:row>
      <xdr:rowOff>63311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3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54438</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130573</xdr:rowOff>
    </xdr:from>
    <xdr:to>
      <xdr:col>41</xdr:col>
      <xdr:colOff>101600</xdr:colOff>
      <xdr:row>78</xdr:row>
      <xdr:rowOff>60723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33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51850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42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130335</xdr:rowOff>
    </xdr:from>
    <xdr:to>
      <xdr:col>36</xdr:col>
      <xdr:colOff>165100</xdr:colOff>
      <xdr:row>78</xdr:row>
      <xdr:rowOff>60485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51612</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2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55139</xdr:rowOff>
    </xdr:from>
    <xdr:to>
      <xdr:col>54</xdr:col>
      <xdr:colOff>189865</xdr:colOff>
      <xdr:row>99</xdr:row>
      <xdr:rowOff>30145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657089"/>
          <a:ext cx="1270" cy="1346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33972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0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30145</xdr:rowOff>
    </xdr:from>
    <xdr:to>
      <xdr:col>55</xdr:col>
      <xdr:colOff>88900</xdr:colOff>
      <xdr:row>99</xdr:row>
      <xdr:rowOff>30145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0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1816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432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55139</xdr:rowOff>
    </xdr:from>
    <xdr:to>
      <xdr:col>55</xdr:col>
      <xdr:colOff>88900</xdr:colOff>
      <xdr:row>91</xdr:row>
      <xdr:rowOff>55139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65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108262</xdr:rowOff>
    </xdr:from>
    <xdr:to>
      <xdr:col>55</xdr:col>
      <xdr:colOff>0</xdr:colOff>
      <xdr:row>96</xdr:row>
      <xdr:rowOff>21645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396012"/>
          <a:ext cx="838200" cy="8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17133</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476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38706</xdr:rowOff>
    </xdr:from>
    <xdr:to>
      <xdr:col>55</xdr:col>
      <xdr:colOff>50800</xdr:colOff>
      <xdr:row>96</xdr:row>
      <xdr:rowOff>140306</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147974</xdr:rowOff>
    </xdr:from>
    <xdr:to>
      <xdr:col>50</xdr:col>
      <xdr:colOff>114300</xdr:colOff>
      <xdr:row>96</xdr:row>
      <xdr:rowOff>21645</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435724"/>
          <a:ext cx="889000" cy="4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68142</xdr:rowOff>
    </xdr:from>
    <xdr:to>
      <xdr:col>50</xdr:col>
      <xdr:colOff>165100</xdr:colOff>
      <xdr:row>96</xdr:row>
      <xdr:rowOff>169742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160869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112083</xdr:rowOff>
    </xdr:from>
    <xdr:to>
      <xdr:col>45</xdr:col>
      <xdr:colOff>177800</xdr:colOff>
      <xdr:row>95</xdr:row>
      <xdr:rowOff>147974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99833"/>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24043</xdr:rowOff>
    </xdr:from>
    <xdr:to>
      <xdr:col>46</xdr:col>
      <xdr:colOff>38100</xdr:colOff>
      <xdr:row>97</xdr:row>
      <xdr:rowOff>125643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116770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117264</xdr:rowOff>
    </xdr:from>
    <xdr:to>
      <xdr:col>41</xdr:col>
      <xdr:colOff>50800</xdr:colOff>
      <xdr:row>95</xdr:row>
      <xdr:rowOff>112083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6972300" y="15719214"/>
          <a:ext cx="889000" cy="68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129111</xdr:rowOff>
    </xdr:from>
    <xdr:to>
      <xdr:col>41</xdr:col>
      <xdr:colOff>101600</xdr:colOff>
      <xdr:row>98</xdr:row>
      <xdr:rowOff>59261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50388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23586</xdr:rowOff>
    </xdr:from>
    <xdr:to>
      <xdr:col>36</xdr:col>
      <xdr:colOff>165100</xdr:colOff>
      <xdr:row>97</xdr:row>
      <xdr:rowOff>125186</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116313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57462</xdr:rowOff>
    </xdr:from>
    <xdr:to>
      <xdr:col>55</xdr:col>
      <xdr:colOff>50800</xdr:colOff>
      <xdr:row>95</xdr:row>
      <xdr:rowOff>159062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3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80339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19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142295</xdr:rowOff>
    </xdr:from>
    <xdr:to>
      <xdr:col>50</xdr:col>
      <xdr:colOff>165100</xdr:colOff>
      <xdr:row>96</xdr:row>
      <xdr:rowOff>72445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4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88972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20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97174</xdr:rowOff>
    </xdr:from>
    <xdr:to>
      <xdr:col>46</xdr:col>
      <xdr:colOff>38100</xdr:colOff>
      <xdr:row>96</xdr:row>
      <xdr:rowOff>27324</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38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43851</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16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61283</xdr:rowOff>
    </xdr:from>
    <xdr:to>
      <xdr:col>41</xdr:col>
      <xdr:colOff>101600</xdr:colOff>
      <xdr:row>95</xdr:row>
      <xdr:rowOff>162883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34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7960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12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66464</xdr:rowOff>
    </xdr:from>
    <xdr:to>
      <xdr:col>36</xdr:col>
      <xdr:colOff>165100</xdr:colOff>
      <xdr:row>91</xdr:row>
      <xdr:rowOff>168064</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566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90</xdr:row>
      <xdr:rowOff>13141</xdr:rowOff>
    </xdr:from>
    <xdr:ext cx="599010"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672795" y="1544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86073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29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15338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01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32750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04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86073</xdr:rowOff>
    </xdr:from>
    <xdr:to>
      <xdr:col>86</xdr:col>
      <xdr:colOff>25400</xdr:colOff>
      <xdr:row>30</xdr:row>
      <xdr:rowOff>86073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2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135288</xdr:rowOff>
    </xdr:from>
    <xdr:to>
      <xdr:col>85</xdr:col>
      <xdr:colOff>127000</xdr:colOff>
      <xdr:row>38</xdr:row>
      <xdr:rowOff>137251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5481300" y="6650388"/>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104238</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7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81361</xdr:rowOff>
    </xdr:from>
    <xdr:to>
      <xdr:col>85</xdr:col>
      <xdr:colOff>177800</xdr:colOff>
      <xdr:row>39</xdr:row>
      <xdr:rowOff>11511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9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132337</xdr:rowOff>
    </xdr:from>
    <xdr:to>
      <xdr:col>81</xdr:col>
      <xdr:colOff>50800</xdr:colOff>
      <xdr:row>38</xdr:row>
      <xdr:rowOff>137251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47437"/>
          <a:ext cx="889000" cy="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83032</xdr:rowOff>
    </xdr:from>
    <xdr:to>
      <xdr:col>81</xdr:col>
      <xdr:colOff>101600</xdr:colOff>
      <xdr:row>39</xdr:row>
      <xdr:rowOff>13182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29709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37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126309</xdr:rowOff>
    </xdr:from>
    <xdr:to>
      <xdr:col>76</xdr:col>
      <xdr:colOff>114300</xdr:colOff>
      <xdr:row>38</xdr:row>
      <xdr:rowOff>132337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641409"/>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84013</xdr:rowOff>
    </xdr:from>
    <xdr:to>
      <xdr:col>76</xdr:col>
      <xdr:colOff>165100</xdr:colOff>
      <xdr:row>39</xdr:row>
      <xdr:rowOff>14163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5290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126309</xdr:rowOff>
    </xdr:from>
    <xdr:to>
      <xdr:col>71</xdr:col>
      <xdr:colOff>177800</xdr:colOff>
      <xdr:row>38</xdr:row>
      <xdr:rowOff>132894</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41409"/>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83245</xdr:rowOff>
    </xdr:from>
    <xdr:to>
      <xdr:col>72</xdr:col>
      <xdr:colOff>38100</xdr:colOff>
      <xdr:row>39</xdr:row>
      <xdr:rowOff>13395</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4522</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78698</xdr:rowOff>
    </xdr:from>
    <xdr:to>
      <xdr:col>67</xdr:col>
      <xdr:colOff>101600</xdr:colOff>
      <xdr:row>39</xdr:row>
      <xdr:rowOff>8848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25375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84488</xdr:rowOff>
    </xdr:from>
    <xdr:to>
      <xdr:col>85</xdr:col>
      <xdr:colOff>177800</xdr:colOff>
      <xdr:row>39</xdr:row>
      <xdr:rowOff>14638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59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59788</xdr:rowOff>
    </xdr:from>
    <xdr:ext cx="469744"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7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86451</xdr:rowOff>
    </xdr:from>
    <xdr:to>
      <xdr:col>81</xdr:col>
      <xdr:colOff>101600</xdr:colOff>
      <xdr:row>39</xdr:row>
      <xdr:rowOff>16601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0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7728</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46428" y="669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81537</xdr:rowOff>
    </xdr:from>
    <xdr:to>
      <xdr:col>76</xdr:col>
      <xdr:colOff>165100</xdr:colOff>
      <xdr:row>39</xdr:row>
      <xdr:rowOff>11687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59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28214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3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75509</xdr:rowOff>
    </xdr:from>
    <xdr:to>
      <xdr:col>72</xdr:col>
      <xdr:colOff>38100</xdr:colOff>
      <xdr:row>39</xdr:row>
      <xdr:rowOff>5659</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9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22186</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36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82094</xdr:rowOff>
    </xdr:from>
    <xdr:to>
      <xdr:col>67</xdr:col>
      <xdr:colOff>101600</xdr:colOff>
      <xdr:row>39</xdr:row>
      <xdr:rowOff>12244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9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3371</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6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4826</xdr:rowOff>
    </xdr:from>
    <xdr:to>
      <xdr:col>85</xdr:col>
      <xdr:colOff>126364</xdr:colOff>
      <xdr:row>78</xdr:row>
      <xdr:rowOff>158978</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77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162805</xdr:rowOff>
    </xdr:from>
    <xdr:ext cx="534377"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3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158978</xdr:rowOff>
    </xdr:from>
    <xdr:to>
      <xdr:col>86</xdr:col>
      <xdr:colOff>25400</xdr:colOff>
      <xdr:row>78</xdr:row>
      <xdr:rowOff>158978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32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122953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5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4826</xdr:rowOff>
    </xdr:from>
    <xdr:to>
      <xdr:col>86</xdr:col>
      <xdr:colOff>25400</xdr:colOff>
      <xdr:row>71</xdr:row>
      <xdr:rowOff>4826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7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69</xdr:row>
      <xdr:rowOff>88015</xdr:rowOff>
    </xdr:from>
    <xdr:to>
      <xdr:col>85</xdr:col>
      <xdr:colOff>127000</xdr:colOff>
      <xdr:row>72</xdr:row>
      <xdr:rowOff>43438</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1918065"/>
          <a:ext cx="8382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151092</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38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1215</xdr:rowOff>
    </xdr:from>
    <xdr:to>
      <xdr:col>85</xdr:col>
      <xdr:colOff>177800</xdr:colOff>
      <xdr:row>75</xdr:row>
      <xdr:rowOff>102815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69</xdr:row>
      <xdr:rowOff>88015</xdr:rowOff>
    </xdr:from>
    <xdr:to>
      <xdr:col>81</xdr:col>
      <xdr:colOff>50800</xdr:colOff>
      <xdr:row>74</xdr:row>
      <xdr:rowOff>104746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1918065"/>
          <a:ext cx="889000" cy="8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166667</xdr:rowOff>
    </xdr:from>
    <xdr:to>
      <xdr:col>81</xdr:col>
      <xdr:colOff>101600</xdr:colOff>
      <xdr:row>75</xdr:row>
      <xdr:rowOff>96817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87944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4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60049</xdr:rowOff>
    </xdr:from>
    <xdr:to>
      <xdr:col>76</xdr:col>
      <xdr:colOff>114300</xdr:colOff>
      <xdr:row>74</xdr:row>
      <xdr:rowOff>104746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2747349"/>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20440</xdr:rowOff>
    </xdr:from>
    <xdr:to>
      <xdr:col>76</xdr:col>
      <xdr:colOff>165100</xdr:colOff>
      <xdr:row>75</xdr:row>
      <xdr:rowOff>122040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113166</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69</xdr:row>
      <xdr:rowOff>102852</xdr:rowOff>
    </xdr:from>
    <xdr:to>
      <xdr:col>71</xdr:col>
      <xdr:colOff>177800</xdr:colOff>
      <xdr:row>74</xdr:row>
      <xdr:rowOff>60049</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1932902"/>
          <a:ext cx="889000" cy="8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14267</xdr:rowOff>
    </xdr:from>
    <xdr:to>
      <xdr:col>72</xdr:col>
      <xdr:colOff>38100</xdr:colOff>
      <xdr:row>75</xdr:row>
      <xdr:rowOff>115867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106994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30269</xdr:rowOff>
    </xdr:from>
    <xdr:to>
      <xdr:col>67</xdr:col>
      <xdr:colOff>101600</xdr:colOff>
      <xdr:row>75</xdr:row>
      <xdr:rowOff>131869</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122996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164088</xdr:rowOff>
    </xdr:from>
    <xdr:to>
      <xdr:col>85</xdr:col>
      <xdr:colOff>177800</xdr:colOff>
      <xdr:row>72</xdr:row>
      <xdr:rowOff>94238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33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15515</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18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69</xdr:row>
      <xdr:rowOff>37215</xdr:rowOff>
    </xdr:from>
    <xdr:to>
      <xdr:col>81</xdr:col>
      <xdr:colOff>101600</xdr:colOff>
      <xdr:row>69</xdr:row>
      <xdr:rowOff>138815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1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67</xdr:row>
      <xdr:rowOff>155342</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164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53946</xdr:rowOff>
    </xdr:from>
    <xdr:to>
      <xdr:col>76</xdr:col>
      <xdr:colOff>165100</xdr:colOff>
      <xdr:row>74</xdr:row>
      <xdr:rowOff>155546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74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5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9249</xdr:rowOff>
    </xdr:from>
    <xdr:to>
      <xdr:col>72</xdr:col>
      <xdr:colOff>38100</xdr:colOff>
      <xdr:row>74</xdr:row>
      <xdr:rowOff>110849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69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127376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471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69</xdr:row>
      <xdr:rowOff>52052</xdr:rowOff>
    </xdr:from>
    <xdr:to>
      <xdr:col>67</xdr:col>
      <xdr:colOff>101600</xdr:colOff>
      <xdr:row>69</xdr:row>
      <xdr:rowOff>153652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188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67</xdr:row>
      <xdr:rowOff>170179</xdr:rowOff>
    </xdr:from>
    <xdr:ext cx="59901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14795" y="1165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147580</xdr:rowOff>
    </xdr:from>
    <xdr:to>
      <xdr:col>85</xdr:col>
      <xdr:colOff>126364</xdr:colOff>
      <xdr:row>98</xdr:row>
      <xdr:rowOff>138785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78080"/>
          <a:ext cx="1269" cy="1362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142612</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138785</xdr:rowOff>
    </xdr:from>
    <xdr:to>
      <xdr:col>86</xdr:col>
      <xdr:colOff>25400</xdr:colOff>
      <xdr:row>98</xdr:row>
      <xdr:rowOff>138785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94257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35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147580</xdr:rowOff>
    </xdr:from>
    <xdr:to>
      <xdr:col>86</xdr:col>
      <xdr:colOff>25400</xdr:colOff>
      <xdr:row>90</xdr:row>
      <xdr:rowOff>147580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169683</xdr:rowOff>
    </xdr:from>
    <xdr:to>
      <xdr:col>85</xdr:col>
      <xdr:colOff>127000</xdr:colOff>
      <xdr:row>98</xdr:row>
      <xdr:rowOff>5245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800333"/>
          <a:ext cx="838200" cy="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9084</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811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30657</xdr:rowOff>
    </xdr:from>
    <xdr:to>
      <xdr:col>85</xdr:col>
      <xdr:colOff>177800</xdr:colOff>
      <xdr:row>98</xdr:row>
      <xdr:rowOff>132257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3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95622</xdr:rowOff>
    </xdr:from>
    <xdr:to>
      <xdr:col>81</xdr:col>
      <xdr:colOff>50800</xdr:colOff>
      <xdr:row>97</xdr:row>
      <xdr:rowOff>169683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726272"/>
          <a:ext cx="889000" cy="7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33218</xdr:rowOff>
    </xdr:from>
    <xdr:to>
      <xdr:col>81</xdr:col>
      <xdr:colOff>101600</xdr:colOff>
      <xdr:row>98</xdr:row>
      <xdr:rowOff>134818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125945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90222</xdr:rowOff>
    </xdr:from>
    <xdr:to>
      <xdr:col>76</xdr:col>
      <xdr:colOff>114300</xdr:colOff>
      <xdr:row>97</xdr:row>
      <xdr:rowOff>95622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720872"/>
          <a:ext cx="889000" cy="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26431</xdr:rowOff>
    </xdr:from>
    <xdr:to>
      <xdr:col>76</xdr:col>
      <xdr:colOff>165100</xdr:colOff>
      <xdr:row>98</xdr:row>
      <xdr:rowOff>128031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28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119158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21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90222</xdr:rowOff>
    </xdr:from>
    <xdr:to>
      <xdr:col>71</xdr:col>
      <xdr:colOff>177800</xdr:colOff>
      <xdr:row>98</xdr:row>
      <xdr:rowOff>46163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720872"/>
          <a:ext cx="889000" cy="127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37012</xdr:rowOff>
    </xdr:from>
    <xdr:to>
      <xdr:col>72</xdr:col>
      <xdr:colOff>38100</xdr:colOff>
      <xdr:row>98</xdr:row>
      <xdr:rowOff>138612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3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129739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93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58099</xdr:rowOff>
    </xdr:from>
    <xdr:to>
      <xdr:col>67</xdr:col>
      <xdr:colOff>101600</xdr:colOff>
      <xdr:row>98</xdr:row>
      <xdr:rowOff>159699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150826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125895</xdr:rowOff>
    </xdr:from>
    <xdr:to>
      <xdr:col>85</xdr:col>
      <xdr:colOff>177800</xdr:colOff>
      <xdr:row>98</xdr:row>
      <xdr:rowOff>56045</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5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148772</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60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118883</xdr:rowOff>
    </xdr:from>
    <xdr:to>
      <xdr:col>81</xdr:col>
      <xdr:colOff>101600</xdr:colOff>
      <xdr:row>98</xdr:row>
      <xdr:rowOff>49033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7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65560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2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44822</xdr:rowOff>
    </xdr:from>
    <xdr:to>
      <xdr:col>76</xdr:col>
      <xdr:colOff>165100</xdr:colOff>
      <xdr:row>97</xdr:row>
      <xdr:rowOff>146422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67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162949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39422</xdr:rowOff>
    </xdr:from>
    <xdr:to>
      <xdr:col>72</xdr:col>
      <xdr:colOff>38100</xdr:colOff>
      <xdr:row>97</xdr:row>
      <xdr:rowOff>141022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67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157549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4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166813</xdr:rowOff>
    </xdr:from>
    <xdr:to>
      <xdr:col>67</xdr:col>
      <xdr:colOff>101600</xdr:colOff>
      <xdr:row>98</xdr:row>
      <xdr:rowOff>96963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113490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7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71440</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386390"/>
          <a:ext cx="1269" cy="1268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18117</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16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71440</xdr:rowOff>
    </xdr:from>
    <xdr:to>
      <xdr:col>116</xdr:col>
      <xdr:colOff>152400</xdr:colOff>
      <xdr:row>31</xdr:row>
      <xdr:rowOff>71440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38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63531</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064281"/>
          <a:ext cx="838200" cy="59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146799</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18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123922</xdr:rowOff>
    </xdr:from>
    <xdr:to>
      <xdr:col>116</xdr:col>
      <xdr:colOff>114300</xdr:colOff>
      <xdr:row>38</xdr:row>
      <xdr:rowOff>54071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6757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63531</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0434300" y="6064281"/>
          <a:ext cx="889000" cy="59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123784</xdr:rowOff>
    </xdr:from>
    <xdr:to>
      <xdr:col>112</xdr:col>
      <xdr:colOff>38100</xdr:colOff>
      <xdr:row>38</xdr:row>
      <xdr:rowOff>53935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45062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6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101930</xdr:rowOff>
    </xdr:from>
    <xdr:to>
      <xdr:col>107</xdr:col>
      <xdr:colOff>101600</xdr:colOff>
      <xdr:row>38</xdr:row>
      <xdr:rowOff>32080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48607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130825</xdr:rowOff>
    </xdr:from>
    <xdr:to>
      <xdr:col>102</xdr:col>
      <xdr:colOff>165100</xdr:colOff>
      <xdr:row>38</xdr:row>
      <xdr:rowOff>60975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77502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132562</xdr:rowOff>
    </xdr:from>
    <xdr:to>
      <xdr:col>98</xdr:col>
      <xdr:colOff>38100</xdr:colOff>
      <xdr:row>38</xdr:row>
      <xdr:rowOff>62712</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79239</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12731</xdr:rowOff>
    </xdr:from>
    <xdr:to>
      <xdr:col>112</xdr:col>
      <xdr:colOff>38100</xdr:colOff>
      <xdr:row>35</xdr:row>
      <xdr:rowOff>114331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01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130858</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56111" y="578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31161</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603661"/>
          <a:ext cx="1269" cy="148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149288</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7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31161</xdr:rowOff>
    </xdr:from>
    <xdr:to>
      <xdr:col>116</xdr:col>
      <xdr:colOff>152400</xdr:colOff>
      <xdr:row>50</xdr:row>
      <xdr:rowOff>31161</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60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163292</xdr:rowOff>
    </xdr:from>
    <xdr:to>
      <xdr:col>116</xdr:col>
      <xdr:colOff>63500</xdr:colOff>
      <xdr:row>57</xdr:row>
      <xdr:rowOff>107330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1323300" y="9764492"/>
          <a:ext cx="838200" cy="11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53438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48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30561</xdr:rowOff>
    </xdr:from>
    <xdr:to>
      <xdr:col>116</xdr:col>
      <xdr:colOff>114300</xdr:colOff>
      <xdr:row>56</xdr:row>
      <xdr:rowOff>132161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163292</xdr:rowOff>
    </xdr:from>
    <xdr:to>
      <xdr:col>111</xdr:col>
      <xdr:colOff>177800</xdr:colOff>
      <xdr:row>57</xdr:row>
      <xdr:rowOff>114646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9764492"/>
          <a:ext cx="889000" cy="12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21600</xdr:rowOff>
    </xdr:from>
    <xdr:to>
      <xdr:col>112</xdr:col>
      <xdr:colOff>38100</xdr:colOff>
      <xdr:row>56</xdr:row>
      <xdr:rowOff>123200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139727</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114646</xdr:rowOff>
    </xdr:from>
    <xdr:to>
      <xdr:col>107</xdr:col>
      <xdr:colOff>50800</xdr:colOff>
      <xdr:row>57</xdr:row>
      <xdr:rowOff>118120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9887296"/>
          <a:ext cx="8890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38699</xdr:rowOff>
    </xdr:from>
    <xdr:to>
      <xdr:col>107</xdr:col>
      <xdr:colOff>101600</xdr:colOff>
      <xdr:row>56</xdr:row>
      <xdr:rowOff>140299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63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156826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41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118120</xdr:rowOff>
    </xdr:from>
    <xdr:to>
      <xdr:col>102</xdr:col>
      <xdr:colOff>114300</xdr:colOff>
      <xdr:row>57</xdr:row>
      <xdr:rowOff>120497</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890770"/>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18766</xdr:rowOff>
    </xdr:from>
    <xdr:to>
      <xdr:col>102</xdr:col>
      <xdr:colOff>165100</xdr:colOff>
      <xdr:row>56</xdr:row>
      <xdr:rowOff>120366</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61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136893</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395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94021</xdr:rowOff>
    </xdr:from>
    <xdr:to>
      <xdr:col>98</xdr:col>
      <xdr:colOff>38100</xdr:colOff>
      <xdr:row>56</xdr:row>
      <xdr:rowOff>24171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52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40698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2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56530</xdr:rowOff>
    </xdr:from>
    <xdr:to>
      <xdr:col>116</xdr:col>
      <xdr:colOff>114300</xdr:colOff>
      <xdr:row>57</xdr:row>
      <xdr:rowOff>158130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82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34957</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0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112492</xdr:rowOff>
    </xdr:from>
    <xdr:to>
      <xdr:col>112</xdr:col>
      <xdr:colOff>38100</xdr:colOff>
      <xdr:row>57</xdr:row>
      <xdr:rowOff>42642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71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33769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80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63846</xdr:rowOff>
    </xdr:from>
    <xdr:to>
      <xdr:col>107</xdr:col>
      <xdr:colOff>101600</xdr:colOff>
      <xdr:row>57</xdr:row>
      <xdr:rowOff>165446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83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2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67320</xdr:rowOff>
    </xdr:from>
    <xdr:to>
      <xdr:col>102</xdr:col>
      <xdr:colOff>165100</xdr:colOff>
      <xdr:row>57</xdr:row>
      <xdr:rowOff>168920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8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160047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3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69697</xdr:rowOff>
    </xdr:from>
    <xdr:to>
      <xdr:col>98</xdr:col>
      <xdr:colOff>38100</xdr:colOff>
      <xdr:row>57</xdr:row>
      <xdr:rowOff>171297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162424</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153626</xdr:rowOff>
    </xdr:from>
    <xdr:to>
      <xdr:col>116</xdr:col>
      <xdr:colOff>62864</xdr:colOff>
      <xdr:row>78</xdr:row>
      <xdr:rowOff>165912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326576"/>
          <a:ext cx="1269" cy="121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169739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4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165912</xdr:rowOff>
    </xdr:from>
    <xdr:to>
      <xdr:col>116</xdr:col>
      <xdr:colOff>152400</xdr:colOff>
      <xdr:row>78</xdr:row>
      <xdr:rowOff>165912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3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100303</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210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153626</xdr:rowOff>
    </xdr:from>
    <xdr:to>
      <xdr:col>116</xdr:col>
      <xdr:colOff>152400</xdr:colOff>
      <xdr:row>71</xdr:row>
      <xdr:rowOff>153626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32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153626</xdr:rowOff>
    </xdr:from>
    <xdr:to>
      <xdr:col>116</xdr:col>
      <xdr:colOff>63500</xdr:colOff>
      <xdr:row>71</xdr:row>
      <xdr:rowOff>161303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326576"/>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162253</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8495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12376</xdr:rowOff>
    </xdr:from>
    <xdr:to>
      <xdr:col>116</xdr:col>
      <xdr:colOff>114300</xdr:colOff>
      <xdr:row>75</xdr:row>
      <xdr:rowOff>113976</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7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137147</xdr:rowOff>
    </xdr:from>
    <xdr:to>
      <xdr:col>111</xdr:col>
      <xdr:colOff>177800</xdr:colOff>
      <xdr:row>71</xdr:row>
      <xdr:rowOff>161303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310097"/>
          <a:ext cx="889000" cy="24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13386</xdr:rowOff>
    </xdr:from>
    <xdr:to>
      <xdr:col>112</xdr:col>
      <xdr:colOff>38100</xdr:colOff>
      <xdr:row>75</xdr:row>
      <xdr:rowOff>114986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7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106113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9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137014</xdr:rowOff>
    </xdr:from>
    <xdr:to>
      <xdr:col>107</xdr:col>
      <xdr:colOff>50800</xdr:colOff>
      <xdr:row>71</xdr:row>
      <xdr:rowOff>137147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309964"/>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160624</xdr:rowOff>
    </xdr:from>
    <xdr:to>
      <xdr:col>107</xdr:col>
      <xdr:colOff>101600</xdr:colOff>
      <xdr:row>75</xdr:row>
      <xdr:rowOff>90774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4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81901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94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137014</xdr:rowOff>
    </xdr:from>
    <xdr:to>
      <xdr:col>102</xdr:col>
      <xdr:colOff>114300</xdr:colOff>
      <xdr:row>71</xdr:row>
      <xdr:rowOff>142463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309964"/>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80708</xdr:rowOff>
    </xdr:from>
    <xdr:to>
      <xdr:col>102</xdr:col>
      <xdr:colOff>165100</xdr:colOff>
      <xdr:row>75</xdr:row>
      <xdr:rowOff>10858</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1985</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860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16567</xdr:rowOff>
    </xdr:from>
    <xdr:to>
      <xdr:col>98</xdr:col>
      <xdr:colOff>38100</xdr:colOff>
      <xdr:row>75</xdr:row>
      <xdr:rowOff>118167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7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109294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6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102826</xdr:rowOff>
    </xdr:from>
    <xdr:to>
      <xdr:col>116</xdr:col>
      <xdr:colOff>114300</xdr:colOff>
      <xdr:row>72</xdr:row>
      <xdr:rowOff>32976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27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55853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22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110503</xdr:rowOff>
    </xdr:from>
    <xdr:to>
      <xdr:col>112</xdr:col>
      <xdr:colOff>38100</xdr:colOff>
      <xdr:row>72</xdr:row>
      <xdr:rowOff>40653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2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57180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0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86347</xdr:rowOff>
    </xdr:from>
    <xdr:to>
      <xdr:col>107</xdr:col>
      <xdr:colOff>101600</xdr:colOff>
      <xdr:row>72</xdr:row>
      <xdr:rowOff>16497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259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33024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03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86214</xdr:rowOff>
    </xdr:from>
    <xdr:to>
      <xdr:col>102</xdr:col>
      <xdr:colOff>165100</xdr:colOff>
      <xdr:row>72</xdr:row>
      <xdr:rowOff>16364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2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32891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0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91663</xdr:rowOff>
    </xdr:from>
    <xdr:to>
      <xdr:col>98</xdr:col>
      <xdr:colOff>38100</xdr:colOff>
      <xdr:row>72</xdr:row>
      <xdr:rowOff>21813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26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38340</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0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91</xdr:row>
      <xdr:rowOff>31750</xdr:rowOff>
    </xdr:from>
    <xdr:to>
      <xdr:col>112</xdr:col>
      <xdr:colOff>38100</xdr:colOff>
      <xdr:row>91</xdr:row>
      <xdr:rowOff>133350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89</xdr:row>
      <xdr:rowOff>149877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歳出総額は</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億</a:t>
          </a:r>
          <a:r>
            <a:rPr kumimoji="1" lang="en-US" altLang="ja-JP" sz="1300">
              <a:latin typeface="ＭＳ Ｐゴシック" panose="020B0600070205080204" pitchFamily="50" charset="-128"/>
              <a:ea typeface="ＭＳ Ｐゴシック" panose="020B0600070205080204" pitchFamily="50" charset="-128"/>
            </a:rPr>
            <a:t>4,762</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千円であり、住民一人当たり約</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千円となり全体的に類似団体平均を上回っている。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当市は３つの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有人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離島をはじめとした広大な行政範囲を有し、人口減少も進んでいること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一人当たりの決算額を増加させていることの要因となっている。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補助費等は企業会計への補助金増加により類似団体平均を上回ることとなった。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物件費は公共施設の解体や施設管理委託料等の増により増加している。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普通建設事業は新規整備が微減し更新整備が微増している、これは老朽化した施設等の改修に係る費用が増加している影響である。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公債費は繰上償還を行っている影響で類似団体平均を大きく上回っているが、今後も、後年の公債費を抑制するため継続して行っていく必要がある。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予定されている大型事業や老朽化した公共施設の改修等に多額の費用が必要となるため、事務事業の見直し、施設の統廃合等歳出抑制を図る必要がある。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長崎県西海市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27,982
27,584
241.59
22,768,698
21,747,621
871,784
12,438,608
20,047,426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1016</xdr:rowOff>
    </xdr:from>
    <xdr:to>
      <xdr:col>24</xdr:col>
      <xdr:colOff>62865</xdr:colOff>
      <xdr:row>37</xdr:row>
      <xdr:rowOff>168084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15966"/>
          <a:ext cx="1270" cy="1195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168084</xdr:rowOff>
    </xdr:from>
    <xdr:to>
      <xdr:col>24</xdr:col>
      <xdr:colOff>152400</xdr:colOff>
      <xdr:row>37</xdr:row>
      <xdr:rowOff>168084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1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119143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91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1016</xdr:rowOff>
    </xdr:from>
    <xdr:to>
      <xdr:col>24</xdr:col>
      <xdr:colOff>152400</xdr:colOff>
      <xdr:row>31</xdr:row>
      <xdr:rowOff>1016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1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92075</xdr:rowOff>
    </xdr:from>
    <xdr:to>
      <xdr:col>24</xdr:col>
      <xdr:colOff>63500</xdr:colOff>
      <xdr:row>35</xdr:row>
      <xdr:rowOff>39116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21375"/>
          <a:ext cx="838200" cy="1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93616</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94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115189</xdr:rowOff>
    </xdr:from>
    <xdr:to>
      <xdr:col>24</xdr:col>
      <xdr:colOff>114300</xdr:colOff>
      <xdr:row>36</xdr:row>
      <xdr:rowOff>45339</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10160</xdr:rowOff>
    </xdr:from>
    <xdr:to>
      <xdr:col>19</xdr:col>
      <xdr:colOff>177800</xdr:colOff>
      <xdr:row>35</xdr:row>
      <xdr:rowOff>39116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109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138811</xdr:rowOff>
    </xdr:from>
    <xdr:to>
      <xdr:col>20</xdr:col>
      <xdr:colOff>38100</xdr:colOff>
      <xdr:row>36</xdr:row>
      <xdr:rowOff>68961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60088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3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78168</xdr:rowOff>
    </xdr:from>
    <xdr:to>
      <xdr:col>15</xdr:col>
      <xdr:colOff>50800</xdr:colOff>
      <xdr:row>35</xdr:row>
      <xdr:rowOff>10160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07468"/>
          <a:ext cx="889000" cy="10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139573</xdr:rowOff>
    </xdr:from>
    <xdr:to>
      <xdr:col>15</xdr:col>
      <xdr:colOff>101600</xdr:colOff>
      <xdr:row>36</xdr:row>
      <xdr:rowOff>69723</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60850</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78168</xdr:rowOff>
    </xdr:from>
    <xdr:to>
      <xdr:col>10</xdr:col>
      <xdr:colOff>114300</xdr:colOff>
      <xdr:row>34</xdr:row>
      <xdr:rowOff>96076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07468"/>
          <a:ext cx="889000" cy="1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67183</xdr:rowOff>
    </xdr:from>
    <xdr:to>
      <xdr:col>10</xdr:col>
      <xdr:colOff>165100</xdr:colOff>
      <xdr:row>35</xdr:row>
      <xdr:rowOff>168783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159910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118237</xdr:rowOff>
    </xdr:from>
    <xdr:to>
      <xdr:col>6</xdr:col>
      <xdr:colOff>38100</xdr:colOff>
      <xdr:row>36</xdr:row>
      <xdr:rowOff>48387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39514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41275</xdr:rowOff>
    </xdr:from>
    <xdr:to>
      <xdr:col>24</xdr:col>
      <xdr:colOff>114300</xdr:colOff>
      <xdr:row>34</xdr:row>
      <xdr:rowOff>142875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64152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2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159766</xdr:rowOff>
    </xdr:from>
    <xdr:to>
      <xdr:col>20</xdr:col>
      <xdr:colOff>38100</xdr:colOff>
      <xdr:row>35</xdr:row>
      <xdr:rowOff>89916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89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106443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64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130810</xdr:rowOff>
    </xdr:from>
    <xdr:to>
      <xdr:col>15</xdr:col>
      <xdr:colOff>101600</xdr:colOff>
      <xdr:row>35</xdr:row>
      <xdr:rowOff>60960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77487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3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27368</xdr:rowOff>
    </xdr:from>
    <xdr:to>
      <xdr:col>10</xdr:col>
      <xdr:colOff>165100</xdr:colOff>
      <xdr:row>34</xdr:row>
      <xdr:rowOff>128968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5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145495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3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45276</xdr:rowOff>
    </xdr:from>
    <xdr:to>
      <xdr:col>6</xdr:col>
      <xdr:colOff>38100</xdr:colOff>
      <xdr:row>34</xdr:row>
      <xdr:rowOff>146876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87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163403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4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4083</xdr:rowOff>
    </xdr:from>
    <xdr:to>
      <xdr:col>24</xdr:col>
      <xdr:colOff>62865</xdr:colOff>
      <xdr:row>58</xdr:row>
      <xdr:rowOff>127973</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48033"/>
          <a:ext cx="1270" cy="1324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131800</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7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127973</xdr:rowOff>
    </xdr:from>
    <xdr:to>
      <xdr:col>24</xdr:col>
      <xdr:colOff>152400</xdr:colOff>
      <xdr:row>58</xdr:row>
      <xdr:rowOff>127973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7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122210</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3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741,190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4083</xdr:rowOff>
    </xdr:from>
    <xdr:to>
      <xdr:col>24</xdr:col>
      <xdr:colOff>152400</xdr:colOff>
      <xdr:row>51</xdr:row>
      <xdr:rowOff>4083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112824</xdr:rowOff>
    </xdr:from>
    <xdr:to>
      <xdr:col>24</xdr:col>
      <xdr:colOff>63500</xdr:colOff>
      <xdr:row>57</xdr:row>
      <xdr:rowOff>120500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85474"/>
          <a:ext cx="838200" cy="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146899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1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168472</xdr:rowOff>
    </xdr:from>
    <xdr:to>
      <xdr:col>24</xdr:col>
      <xdr:colOff>114300</xdr:colOff>
      <xdr:row>58</xdr:row>
      <xdr:rowOff>98622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4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42835</xdr:rowOff>
    </xdr:from>
    <xdr:to>
      <xdr:col>19</xdr:col>
      <xdr:colOff>177800</xdr:colOff>
      <xdr:row>57</xdr:row>
      <xdr:rowOff>120500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15485"/>
          <a:ext cx="889000" cy="7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169022</xdr:rowOff>
    </xdr:from>
    <xdr:to>
      <xdr:col>20</xdr:col>
      <xdr:colOff>38100</xdr:colOff>
      <xdr:row>58</xdr:row>
      <xdr:rowOff>99172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4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90299</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1003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42835</xdr:rowOff>
    </xdr:from>
    <xdr:to>
      <xdr:col>15</xdr:col>
      <xdr:colOff>50800</xdr:colOff>
      <xdr:row>57</xdr:row>
      <xdr:rowOff>84865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15485"/>
          <a:ext cx="889000" cy="4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170036</xdr:rowOff>
    </xdr:from>
    <xdr:to>
      <xdr:col>15</xdr:col>
      <xdr:colOff>101600</xdr:colOff>
      <xdr:row>58</xdr:row>
      <xdr:rowOff>100186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4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91313</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100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84865</xdr:rowOff>
    </xdr:from>
    <xdr:to>
      <xdr:col>10</xdr:col>
      <xdr:colOff>114300</xdr:colOff>
      <xdr:row>58</xdr:row>
      <xdr:rowOff>24297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57515"/>
          <a:ext cx="889000" cy="11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171110</xdr:rowOff>
    </xdr:from>
    <xdr:to>
      <xdr:col>10</xdr:col>
      <xdr:colOff>165100</xdr:colOff>
      <xdr:row>58</xdr:row>
      <xdr:rowOff>101260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4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92387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1003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23781</xdr:rowOff>
    </xdr:from>
    <xdr:to>
      <xdr:col>6</xdr:col>
      <xdr:colOff>38100</xdr:colOff>
      <xdr:row>58</xdr:row>
      <xdr:rowOff>125381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116508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100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62024</xdr:rowOff>
    </xdr:from>
    <xdr:to>
      <xdr:col>24</xdr:col>
      <xdr:colOff>114300</xdr:colOff>
      <xdr:row>57</xdr:row>
      <xdr:rowOff>163624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3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84901</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8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69700</xdr:rowOff>
    </xdr:from>
    <xdr:to>
      <xdr:col>20</xdr:col>
      <xdr:colOff>38100</xdr:colOff>
      <xdr:row>57</xdr:row>
      <xdr:rowOff>171300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16377</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1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163485</xdr:rowOff>
    </xdr:from>
    <xdr:to>
      <xdr:col>15</xdr:col>
      <xdr:colOff>101600</xdr:colOff>
      <xdr:row>57</xdr:row>
      <xdr:rowOff>93635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6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110162</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53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34065</xdr:rowOff>
    </xdr:from>
    <xdr:to>
      <xdr:col>10</xdr:col>
      <xdr:colOff>165100</xdr:colOff>
      <xdr:row>57</xdr:row>
      <xdr:rowOff>135665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152192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581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144947</xdr:rowOff>
    </xdr:from>
    <xdr:to>
      <xdr:col>6</xdr:col>
      <xdr:colOff>38100</xdr:colOff>
      <xdr:row>58</xdr:row>
      <xdr:rowOff>75097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91624</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9692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148628</xdr:rowOff>
    </xdr:from>
    <xdr:to>
      <xdr:col>24</xdr:col>
      <xdr:colOff>62865</xdr:colOff>
      <xdr:row>79</xdr:row>
      <xdr:rowOff>118568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8678"/>
          <a:ext cx="1270" cy="168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122395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666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118568</xdr:rowOff>
    </xdr:from>
    <xdr:to>
      <xdr:col>24</xdr:col>
      <xdr:colOff>152400</xdr:colOff>
      <xdr:row>79</xdr:row>
      <xdr:rowOff>118568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66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95305</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3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148628</xdr:rowOff>
    </xdr:from>
    <xdr:to>
      <xdr:col>24</xdr:col>
      <xdr:colOff>152400</xdr:colOff>
      <xdr:row>69</xdr:row>
      <xdr:rowOff>148628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8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23013</xdr:rowOff>
    </xdr:from>
    <xdr:to>
      <xdr:col>24</xdr:col>
      <xdr:colOff>63500</xdr:colOff>
      <xdr:row>71</xdr:row>
      <xdr:rowOff>69634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195963"/>
          <a:ext cx="838200" cy="4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110532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9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132105</xdr:rowOff>
    </xdr:from>
    <xdr:to>
      <xdr:col>24</xdr:col>
      <xdr:colOff>114300</xdr:colOff>
      <xdr:row>76</xdr:row>
      <xdr:rowOff>62255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9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69634</xdr:rowOff>
    </xdr:from>
    <xdr:to>
      <xdr:col>19</xdr:col>
      <xdr:colOff>177800</xdr:colOff>
      <xdr:row>71</xdr:row>
      <xdr:rowOff>163131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242584"/>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164236</xdr:rowOff>
    </xdr:from>
    <xdr:to>
      <xdr:col>20</xdr:col>
      <xdr:colOff>38100</xdr:colOff>
      <xdr:row>76</xdr:row>
      <xdr:rowOff>94386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85513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115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123799</xdr:rowOff>
    </xdr:from>
    <xdr:to>
      <xdr:col>15</xdr:col>
      <xdr:colOff>50800</xdr:colOff>
      <xdr:row>71</xdr:row>
      <xdr:rowOff>163131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2296749"/>
          <a:ext cx="889000" cy="3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166066</xdr:rowOff>
    </xdr:from>
    <xdr:to>
      <xdr:col>15</xdr:col>
      <xdr:colOff>101600</xdr:colOff>
      <xdr:row>76</xdr:row>
      <xdr:rowOff>96216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24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17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123799</xdr:rowOff>
    </xdr:from>
    <xdr:to>
      <xdr:col>10</xdr:col>
      <xdr:colOff>114300</xdr:colOff>
      <xdr:row>71</xdr:row>
      <xdr:rowOff>137185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296749"/>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35483</xdr:rowOff>
    </xdr:from>
    <xdr:to>
      <xdr:col>10</xdr:col>
      <xdr:colOff>165100</xdr:colOff>
      <xdr:row>76</xdr:row>
      <xdr:rowOff>137083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65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128210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58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114503</xdr:rowOff>
    </xdr:from>
    <xdr:to>
      <xdr:col>6</xdr:col>
      <xdr:colOff>38100</xdr:colOff>
      <xdr:row>77</xdr:row>
      <xdr:rowOff>44653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4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35780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23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143663</xdr:rowOff>
    </xdr:from>
    <xdr:to>
      <xdr:col>24</xdr:col>
      <xdr:colOff>114300</xdr:colOff>
      <xdr:row>71</xdr:row>
      <xdr:rowOff>73813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14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166540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1996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18834</xdr:rowOff>
    </xdr:from>
    <xdr:to>
      <xdr:col>20</xdr:col>
      <xdr:colOff>38100</xdr:colOff>
      <xdr:row>71</xdr:row>
      <xdr:rowOff>120434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1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136961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196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112331</xdr:rowOff>
    </xdr:from>
    <xdr:to>
      <xdr:col>15</xdr:col>
      <xdr:colOff>101600</xdr:colOff>
      <xdr:row>72</xdr:row>
      <xdr:rowOff>42481</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28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59008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0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72999</xdr:rowOff>
    </xdr:from>
    <xdr:to>
      <xdr:col>10</xdr:col>
      <xdr:colOff>165100</xdr:colOff>
      <xdr:row>72</xdr:row>
      <xdr:rowOff>3149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2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19676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02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86385</xdr:rowOff>
    </xdr:from>
    <xdr:to>
      <xdr:col>6</xdr:col>
      <xdr:colOff>38100</xdr:colOff>
      <xdr:row>72</xdr:row>
      <xdr:rowOff>16535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2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33062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0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58889</xdr:rowOff>
    </xdr:from>
    <xdr:to>
      <xdr:col>24</xdr:col>
      <xdr:colOff>62865</xdr:colOff>
      <xdr:row>99</xdr:row>
      <xdr:rowOff>111328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832289"/>
          <a:ext cx="1270" cy="1252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115155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111328</xdr:rowOff>
    </xdr:from>
    <xdr:to>
      <xdr:col>24</xdr:col>
      <xdr:colOff>152400</xdr:colOff>
      <xdr:row>99</xdr:row>
      <xdr:rowOff>111328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8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5566</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60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58889</xdr:rowOff>
    </xdr:from>
    <xdr:to>
      <xdr:col>24</xdr:col>
      <xdr:colOff>152400</xdr:colOff>
      <xdr:row>92</xdr:row>
      <xdr:rowOff>58889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832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66511</xdr:rowOff>
    </xdr:from>
    <xdr:to>
      <xdr:col>24</xdr:col>
      <xdr:colOff>63500</xdr:colOff>
      <xdr:row>96</xdr:row>
      <xdr:rowOff>71729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525711"/>
          <a:ext cx="838200" cy="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88219</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718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109792</xdr:rowOff>
    </xdr:from>
    <xdr:to>
      <xdr:col>24</xdr:col>
      <xdr:colOff>114300</xdr:colOff>
      <xdr:row>98</xdr:row>
      <xdr:rowOff>39942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4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66511</xdr:rowOff>
    </xdr:from>
    <xdr:to>
      <xdr:col>19</xdr:col>
      <xdr:colOff>177800</xdr:colOff>
      <xdr:row>96</xdr:row>
      <xdr:rowOff>83414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525711"/>
          <a:ext cx="889000" cy="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153442</xdr:rowOff>
    </xdr:from>
    <xdr:to>
      <xdr:col>20</xdr:col>
      <xdr:colOff>38100</xdr:colOff>
      <xdr:row>98</xdr:row>
      <xdr:rowOff>83592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8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74719</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87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58686</xdr:rowOff>
    </xdr:from>
    <xdr:to>
      <xdr:col>15</xdr:col>
      <xdr:colOff>50800</xdr:colOff>
      <xdr:row>96</xdr:row>
      <xdr:rowOff>83414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17886"/>
          <a:ext cx="889000" cy="2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114973</xdr:rowOff>
    </xdr:from>
    <xdr:to>
      <xdr:col>15</xdr:col>
      <xdr:colOff>101600</xdr:colOff>
      <xdr:row>98</xdr:row>
      <xdr:rowOff>45123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4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36250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3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90</xdr:row>
      <xdr:rowOff>149479</xdr:rowOff>
    </xdr:from>
    <xdr:to>
      <xdr:col>10</xdr:col>
      <xdr:colOff>114300</xdr:colOff>
      <xdr:row>96</xdr:row>
      <xdr:rowOff>58686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5579979"/>
          <a:ext cx="889000" cy="93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95529</xdr:rowOff>
    </xdr:from>
    <xdr:to>
      <xdr:col>10</xdr:col>
      <xdr:colOff>165100</xdr:colOff>
      <xdr:row>98</xdr:row>
      <xdr:rowOff>25679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2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16806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117666</xdr:rowOff>
    </xdr:from>
    <xdr:to>
      <xdr:col>6</xdr:col>
      <xdr:colOff>38100</xdr:colOff>
      <xdr:row>98</xdr:row>
      <xdr:rowOff>47816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38943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41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20929</xdr:rowOff>
    </xdr:from>
    <xdr:to>
      <xdr:col>24</xdr:col>
      <xdr:colOff>114300</xdr:colOff>
      <xdr:row>96</xdr:row>
      <xdr:rowOff>122529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8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43806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3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15711</xdr:rowOff>
    </xdr:from>
    <xdr:to>
      <xdr:col>20</xdr:col>
      <xdr:colOff>38100</xdr:colOff>
      <xdr:row>96</xdr:row>
      <xdr:rowOff>117311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7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133838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25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32614</xdr:rowOff>
    </xdr:from>
    <xdr:to>
      <xdr:col>15</xdr:col>
      <xdr:colOff>101600</xdr:colOff>
      <xdr:row>96</xdr:row>
      <xdr:rowOff>134214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150741</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7886</xdr:rowOff>
    </xdr:from>
    <xdr:to>
      <xdr:col>10</xdr:col>
      <xdr:colOff>165100</xdr:colOff>
      <xdr:row>96</xdr:row>
      <xdr:rowOff>109486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46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126013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242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90</xdr:row>
      <xdr:rowOff>98679</xdr:rowOff>
    </xdr:from>
    <xdr:to>
      <xdr:col>6</xdr:col>
      <xdr:colOff>38100</xdr:colOff>
      <xdr:row>91</xdr:row>
      <xdr:rowOff>28829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552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89</xdr:row>
      <xdr:rowOff>45356</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45158</xdr:rowOff>
    </xdr:from>
    <xdr:to>
      <xdr:col>54</xdr:col>
      <xdr:colOff>189865</xdr:colOff>
      <xdr:row>39</xdr:row>
      <xdr:rowOff>98878</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0108"/>
          <a:ext cx="1270" cy="142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163285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3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45158</xdr:rowOff>
    </xdr:from>
    <xdr:to>
      <xdr:col>55</xdr:col>
      <xdr:colOff>88900</xdr:colOff>
      <xdr:row>31</xdr:row>
      <xdr:rowOff>45158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0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92346</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359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69469</xdr:rowOff>
    </xdr:from>
    <xdr:to>
      <xdr:col>55</xdr:col>
      <xdr:colOff>50800</xdr:colOff>
      <xdr:row>38</xdr:row>
      <xdr:rowOff>171069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61141</xdr:rowOff>
    </xdr:from>
    <xdr:to>
      <xdr:col>50</xdr:col>
      <xdr:colOff>165100</xdr:colOff>
      <xdr:row>38</xdr:row>
      <xdr:rowOff>162741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7819</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87449</xdr:rowOff>
    </xdr:from>
    <xdr:to>
      <xdr:col>45</xdr:col>
      <xdr:colOff>177800</xdr:colOff>
      <xdr:row>39</xdr:row>
      <xdr:rowOff>98878</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73999"/>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80573</xdr:rowOff>
    </xdr:from>
    <xdr:to>
      <xdr:col>46</xdr:col>
      <xdr:colOff>38100</xdr:colOff>
      <xdr:row>39</xdr:row>
      <xdr:rowOff>10723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9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27250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70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35197</xdr:rowOff>
    </xdr:from>
    <xdr:to>
      <xdr:col>41</xdr:col>
      <xdr:colOff>50800</xdr:colOff>
      <xdr:row>39</xdr:row>
      <xdr:rowOff>87449</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2174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16074</xdr:rowOff>
    </xdr:from>
    <xdr:to>
      <xdr:col>41</xdr:col>
      <xdr:colOff>101600</xdr:colOff>
      <xdr:row>38</xdr:row>
      <xdr:rowOff>117674</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53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134202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0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118781</xdr:rowOff>
    </xdr:from>
    <xdr:to>
      <xdr:col>36</xdr:col>
      <xdr:colOff>165100</xdr:colOff>
      <xdr:row>38</xdr:row>
      <xdr:rowOff>48931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6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65458</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2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36649</xdr:rowOff>
    </xdr:from>
    <xdr:to>
      <xdr:col>41</xdr:col>
      <xdr:colOff>101600</xdr:colOff>
      <xdr:row>39</xdr:row>
      <xdr:rowOff>138249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129376</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04333" y="68159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155847</xdr:rowOff>
    </xdr:from>
    <xdr:to>
      <xdr:col>36</xdr:col>
      <xdr:colOff>165100</xdr:colOff>
      <xdr:row>39</xdr:row>
      <xdr:rowOff>85997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77124</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76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00000000-0008-0000-07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96070</xdr:rowOff>
    </xdr:from>
    <xdr:to>
      <xdr:col>54</xdr:col>
      <xdr:colOff>189865</xdr:colOff>
      <xdr:row>58</xdr:row>
      <xdr:rowOff>159534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10475595" y="8668570"/>
          <a:ext cx="1270" cy="143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163361</xdr:rowOff>
    </xdr:from>
    <xdr:ext cx="534377" cy="259045"/>
    <xdr:sp macro="" textlink="">
      <xdr:nvSpPr>
        <xdr:cNvPr id="348" name="農林水産業費最小値テキスト">
          <a:extLst>
            <a:ext uri="{FF2B5EF4-FFF2-40B4-BE49-F238E27FC236}">
              <a16:creationId xmlns:a16="http://schemas.microsoft.com/office/drawing/2014/main" id="{00000000-0008-0000-0700-00005C010000}"/>
            </a:ext>
          </a:extLst>
        </xdr:cNvPr>
        <xdr:cNvSpPr txBox="1"/>
      </xdr:nvSpPr>
      <xdr:spPr>
        <a:xfrm>
          <a:off x="10528300" y="1010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159534</xdr:rowOff>
    </xdr:from>
    <xdr:to>
      <xdr:col>55</xdr:col>
      <xdr:colOff>88900</xdr:colOff>
      <xdr:row>58</xdr:row>
      <xdr:rowOff>159534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10103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42747</xdr:rowOff>
    </xdr:from>
    <xdr:ext cx="599010" cy="259045"/>
    <xdr:sp macro="" textlink="">
      <xdr:nvSpPr>
        <xdr:cNvPr id="350" name="農林水産業費最大値テキスト">
          <a:extLst>
            <a:ext uri="{FF2B5EF4-FFF2-40B4-BE49-F238E27FC236}">
              <a16:creationId xmlns:a16="http://schemas.microsoft.com/office/drawing/2014/main" id="{00000000-0008-0000-0700-00005E010000}"/>
            </a:ext>
          </a:extLst>
        </xdr:cNvPr>
        <xdr:cNvSpPr txBox="1"/>
      </xdr:nvSpPr>
      <xdr:spPr>
        <a:xfrm>
          <a:off x="10528300" y="8443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96070</xdr:rowOff>
    </xdr:from>
    <xdr:to>
      <xdr:col>55</xdr:col>
      <xdr:colOff>88900</xdr:colOff>
      <xdr:row>50</xdr:row>
      <xdr:rowOff>96070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866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45038</xdr:rowOff>
    </xdr:from>
    <xdr:to>
      <xdr:col>55</xdr:col>
      <xdr:colOff>0</xdr:colOff>
      <xdr:row>57</xdr:row>
      <xdr:rowOff>59451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9639300" y="9817688"/>
          <a:ext cx="838200" cy="1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163099</xdr:rowOff>
    </xdr:from>
    <xdr:ext cx="534377" cy="259045"/>
    <xdr:sp macro="" textlink="">
      <xdr:nvSpPr>
        <xdr:cNvPr id="353" name="農林水産業費平均値テキスト">
          <a:extLst>
            <a:ext uri="{FF2B5EF4-FFF2-40B4-BE49-F238E27FC236}">
              <a16:creationId xmlns:a16="http://schemas.microsoft.com/office/drawing/2014/main" id="{00000000-0008-0000-0700-000061010000}"/>
            </a:ext>
          </a:extLst>
        </xdr:cNvPr>
        <xdr:cNvSpPr txBox="1"/>
      </xdr:nvSpPr>
      <xdr:spPr>
        <a:xfrm>
          <a:off x="10528300" y="97642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13222</xdr:rowOff>
    </xdr:from>
    <xdr:to>
      <xdr:col>55</xdr:col>
      <xdr:colOff>50800</xdr:colOff>
      <xdr:row>57</xdr:row>
      <xdr:rowOff>114822</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104267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24507</xdr:rowOff>
    </xdr:from>
    <xdr:to>
      <xdr:col>50</xdr:col>
      <xdr:colOff>114300</xdr:colOff>
      <xdr:row>57</xdr:row>
      <xdr:rowOff>45038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8750300" y="9797157"/>
          <a:ext cx="889000" cy="2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168224</xdr:rowOff>
    </xdr:from>
    <xdr:to>
      <xdr:col>50</xdr:col>
      <xdr:colOff>165100</xdr:colOff>
      <xdr:row>57</xdr:row>
      <xdr:rowOff>98374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9588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89501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9372111" y="986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24507</xdr:rowOff>
    </xdr:from>
    <xdr:to>
      <xdr:col>45</xdr:col>
      <xdr:colOff>177800</xdr:colOff>
      <xdr:row>57</xdr:row>
      <xdr:rowOff>100588</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7861300" y="9797157"/>
          <a:ext cx="889000" cy="7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37802</xdr:rowOff>
    </xdr:from>
    <xdr:to>
      <xdr:col>46</xdr:col>
      <xdr:colOff>38100</xdr:colOff>
      <xdr:row>57</xdr:row>
      <xdr:rowOff>139402</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8699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130529</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71305</xdr:rowOff>
    </xdr:from>
    <xdr:to>
      <xdr:col>41</xdr:col>
      <xdr:colOff>50800</xdr:colOff>
      <xdr:row>57</xdr:row>
      <xdr:rowOff>100588</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a:off x="6972300" y="9843955"/>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28223</xdr:rowOff>
    </xdr:from>
    <xdr:to>
      <xdr:col>41</xdr:col>
      <xdr:colOff>101600</xdr:colOff>
      <xdr:row>57</xdr:row>
      <xdr:rowOff>129823</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7810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146350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594111" y="957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83011</xdr:rowOff>
    </xdr:from>
    <xdr:to>
      <xdr:col>36</xdr:col>
      <xdr:colOff>165100</xdr:colOff>
      <xdr:row>58</xdr:row>
      <xdr:rowOff>13161</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6921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4288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05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8651</xdr:rowOff>
    </xdr:from>
    <xdr:to>
      <xdr:col>55</xdr:col>
      <xdr:colOff>50800</xdr:colOff>
      <xdr:row>57</xdr:row>
      <xdr:rowOff>110251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10426700" y="978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31528</xdr:rowOff>
    </xdr:from>
    <xdr:ext cx="534377" cy="259045"/>
    <xdr:sp macro="" textlink="">
      <xdr:nvSpPr>
        <xdr:cNvPr id="372" name="農林水産業費該当値テキスト">
          <a:extLst>
            <a:ext uri="{FF2B5EF4-FFF2-40B4-BE49-F238E27FC236}">
              <a16:creationId xmlns:a16="http://schemas.microsoft.com/office/drawing/2014/main" id="{00000000-0008-0000-0700-000074010000}"/>
            </a:ext>
          </a:extLst>
        </xdr:cNvPr>
        <xdr:cNvSpPr txBox="1"/>
      </xdr:nvSpPr>
      <xdr:spPr>
        <a:xfrm>
          <a:off x="10528300" y="963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165688</xdr:rowOff>
    </xdr:from>
    <xdr:to>
      <xdr:col>50</xdr:col>
      <xdr:colOff>165100</xdr:colOff>
      <xdr:row>57</xdr:row>
      <xdr:rowOff>95838</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9588500" y="976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112365</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9372111" y="9542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145157</xdr:rowOff>
    </xdr:from>
    <xdr:to>
      <xdr:col>46</xdr:col>
      <xdr:colOff>38100</xdr:colOff>
      <xdr:row>57</xdr:row>
      <xdr:rowOff>75307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8699500" y="974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91834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8483111" y="9521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49788</xdr:rowOff>
    </xdr:from>
    <xdr:to>
      <xdr:col>41</xdr:col>
      <xdr:colOff>101600</xdr:colOff>
      <xdr:row>57</xdr:row>
      <xdr:rowOff>151388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7810500" y="982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142515</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7594111" y="991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20505</xdr:rowOff>
    </xdr:from>
    <xdr:to>
      <xdr:col>36</xdr:col>
      <xdr:colOff>165100</xdr:colOff>
      <xdr:row>57</xdr:row>
      <xdr:rowOff>122105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6921500" y="97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138632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705111" y="956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69452</xdr:rowOff>
    </xdr:from>
    <xdr:to>
      <xdr:col>54</xdr:col>
      <xdr:colOff>189865</xdr:colOff>
      <xdr:row>79</xdr:row>
      <xdr:rowOff>21979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242402"/>
          <a:ext cx="1270" cy="132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25806</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70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21979</xdr:rowOff>
    </xdr:from>
    <xdr:to>
      <xdr:col>55</xdr:col>
      <xdr:colOff>88900</xdr:colOff>
      <xdr:row>79</xdr:row>
      <xdr:rowOff>21979</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6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16129</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201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176,719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69452</xdr:rowOff>
    </xdr:from>
    <xdr:to>
      <xdr:col>55</xdr:col>
      <xdr:colOff>88900</xdr:colOff>
      <xdr:row>71</xdr:row>
      <xdr:rowOff>69452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242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101592</xdr:rowOff>
    </xdr:from>
    <xdr:to>
      <xdr:col>55</xdr:col>
      <xdr:colOff>0</xdr:colOff>
      <xdr:row>78</xdr:row>
      <xdr:rowOff>122913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74692"/>
          <a:ext cx="838200" cy="2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21899</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3223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170472</xdr:rowOff>
    </xdr:from>
    <xdr:to>
      <xdr:col>55</xdr:col>
      <xdr:colOff>50800</xdr:colOff>
      <xdr:row>78</xdr:row>
      <xdr:rowOff>100622</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122913</xdr:rowOff>
    </xdr:from>
    <xdr:to>
      <xdr:col>50</xdr:col>
      <xdr:colOff>114300</xdr:colOff>
      <xdr:row>78</xdr:row>
      <xdr:rowOff>135173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96013"/>
          <a:ext cx="889000" cy="1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50298</xdr:rowOff>
    </xdr:from>
    <xdr:to>
      <xdr:col>50</xdr:col>
      <xdr:colOff>165100</xdr:colOff>
      <xdr:row>78</xdr:row>
      <xdr:rowOff>151898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168425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120963</xdr:rowOff>
    </xdr:from>
    <xdr:to>
      <xdr:col>45</xdr:col>
      <xdr:colOff>177800</xdr:colOff>
      <xdr:row>78</xdr:row>
      <xdr:rowOff>135173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94063"/>
          <a:ext cx="889000" cy="1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35423</xdr:rowOff>
    </xdr:from>
    <xdr:to>
      <xdr:col>46</xdr:col>
      <xdr:colOff>38100</xdr:colOff>
      <xdr:row>78</xdr:row>
      <xdr:rowOff>137023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40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153550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318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120963</xdr:rowOff>
    </xdr:from>
    <xdr:to>
      <xdr:col>41</xdr:col>
      <xdr:colOff>50800</xdr:colOff>
      <xdr:row>78</xdr:row>
      <xdr:rowOff>136820</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94063"/>
          <a:ext cx="889000" cy="1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43659</xdr:rowOff>
    </xdr:from>
    <xdr:to>
      <xdr:col>41</xdr:col>
      <xdr:colOff>101600</xdr:colOff>
      <xdr:row>78</xdr:row>
      <xdr:rowOff>145259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161786</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9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63998</xdr:rowOff>
    </xdr:from>
    <xdr:to>
      <xdr:col>36</xdr:col>
      <xdr:colOff>165100</xdr:colOff>
      <xdr:row>78</xdr:row>
      <xdr:rowOff>165598</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43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10675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212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50792</xdr:rowOff>
    </xdr:from>
    <xdr:to>
      <xdr:col>55</xdr:col>
      <xdr:colOff>50800</xdr:colOff>
      <xdr:row>78</xdr:row>
      <xdr:rowOff>152392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42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148899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350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72113</xdr:rowOff>
    </xdr:from>
    <xdr:to>
      <xdr:col>50</xdr:col>
      <xdr:colOff>165100</xdr:colOff>
      <xdr:row>79</xdr:row>
      <xdr:rowOff>2263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4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164840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53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84373</xdr:rowOff>
    </xdr:from>
    <xdr:to>
      <xdr:col>46</xdr:col>
      <xdr:colOff>38100</xdr:colOff>
      <xdr:row>79</xdr:row>
      <xdr:rowOff>14523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5650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55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70163</xdr:rowOff>
    </xdr:from>
    <xdr:to>
      <xdr:col>41</xdr:col>
      <xdr:colOff>101600</xdr:colOff>
      <xdr:row>79</xdr:row>
      <xdr:rowOff>313</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4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162890</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53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86020</xdr:rowOff>
    </xdr:from>
    <xdr:to>
      <xdr:col>36</xdr:col>
      <xdr:colOff>165100</xdr:colOff>
      <xdr:row>79</xdr:row>
      <xdr:rowOff>16170</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7297</xdr:rowOff>
    </xdr:from>
    <xdr:ext cx="534377"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05111" y="1355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51995</xdr:rowOff>
    </xdr:from>
    <xdr:to>
      <xdr:col>54</xdr:col>
      <xdr:colOff>189865</xdr:colOff>
      <xdr:row>98</xdr:row>
      <xdr:rowOff>15996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53945"/>
          <a:ext cx="1270" cy="1164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50292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15996</xdr:rowOff>
    </xdr:from>
    <xdr:to>
      <xdr:col>55</xdr:col>
      <xdr:colOff>88900</xdr:colOff>
      <xdr:row>98</xdr:row>
      <xdr:rowOff>15996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18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170122</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91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51995</xdr:rowOff>
    </xdr:from>
    <xdr:to>
      <xdr:col>55</xdr:col>
      <xdr:colOff>88900</xdr:colOff>
      <xdr:row>91</xdr:row>
      <xdr:rowOff>51995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5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155350</xdr:rowOff>
    </xdr:from>
    <xdr:to>
      <xdr:col>55</xdr:col>
      <xdr:colOff>0</xdr:colOff>
      <xdr:row>97</xdr:row>
      <xdr:rowOff>164512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786000"/>
          <a:ext cx="838200" cy="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94742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7253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116315</xdr:rowOff>
    </xdr:from>
    <xdr:to>
      <xdr:col>55</xdr:col>
      <xdr:colOff>50800</xdr:colOff>
      <xdr:row>98</xdr:row>
      <xdr:rowOff>46465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4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155350</xdr:rowOff>
    </xdr:from>
    <xdr:to>
      <xdr:col>50</xdr:col>
      <xdr:colOff>114300</xdr:colOff>
      <xdr:row>97</xdr:row>
      <xdr:rowOff>167891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86000"/>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114399</xdr:rowOff>
    </xdr:from>
    <xdr:to>
      <xdr:col>50</xdr:col>
      <xdr:colOff>165100</xdr:colOff>
      <xdr:row>98</xdr:row>
      <xdr:rowOff>44549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4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35676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83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163920</xdr:rowOff>
    </xdr:from>
    <xdr:to>
      <xdr:col>45</xdr:col>
      <xdr:colOff>177800</xdr:colOff>
      <xdr:row>97</xdr:row>
      <xdr:rowOff>167891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794570"/>
          <a:ext cx="889000" cy="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116401</xdr:rowOff>
    </xdr:from>
    <xdr:to>
      <xdr:col>46</xdr:col>
      <xdr:colOff>38100</xdr:colOff>
      <xdr:row>98</xdr:row>
      <xdr:rowOff>46551</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63078</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2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163920</xdr:rowOff>
    </xdr:from>
    <xdr:to>
      <xdr:col>41</xdr:col>
      <xdr:colOff>50800</xdr:colOff>
      <xdr:row>97</xdr:row>
      <xdr:rowOff>166439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794570"/>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114202</xdr:rowOff>
    </xdr:from>
    <xdr:to>
      <xdr:col>41</xdr:col>
      <xdr:colOff>101600</xdr:colOff>
      <xdr:row>98</xdr:row>
      <xdr:rowOff>44352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74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35479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83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115226</xdr:rowOff>
    </xdr:from>
    <xdr:to>
      <xdr:col>36</xdr:col>
      <xdr:colOff>165100</xdr:colOff>
      <xdr:row>98</xdr:row>
      <xdr:rowOff>45376</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74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61903</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113712</xdr:rowOff>
    </xdr:from>
    <xdr:to>
      <xdr:col>55</xdr:col>
      <xdr:colOff>50800</xdr:colOff>
      <xdr:row>98</xdr:row>
      <xdr:rowOff>43862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73089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3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104550</xdr:rowOff>
    </xdr:from>
    <xdr:to>
      <xdr:col>50</xdr:col>
      <xdr:colOff>165100</xdr:colOff>
      <xdr:row>98</xdr:row>
      <xdr:rowOff>34700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51227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51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117091</xdr:rowOff>
    </xdr:from>
    <xdr:to>
      <xdr:col>46</xdr:col>
      <xdr:colOff>38100</xdr:colOff>
      <xdr:row>98</xdr:row>
      <xdr:rowOff>47241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4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38368</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4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113120</xdr:rowOff>
    </xdr:from>
    <xdr:to>
      <xdr:col>41</xdr:col>
      <xdr:colOff>101600</xdr:colOff>
      <xdr:row>98</xdr:row>
      <xdr:rowOff>43270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59797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51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115639</xdr:rowOff>
    </xdr:from>
    <xdr:to>
      <xdr:col>36</xdr:col>
      <xdr:colOff>165100</xdr:colOff>
      <xdr:row>98</xdr:row>
      <xdr:rowOff>45789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74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36916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8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117036</xdr:rowOff>
    </xdr:from>
    <xdr:to>
      <xdr:col>85</xdr:col>
      <xdr:colOff>126364</xdr:colOff>
      <xdr:row>38</xdr:row>
      <xdr:rowOff>153220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60536"/>
          <a:ext cx="1269" cy="140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157047</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7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153220</xdr:rowOff>
    </xdr:from>
    <xdr:to>
      <xdr:col>86</xdr:col>
      <xdr:colOff>25400</xdr:colOff>
      <xdr:row>38</xdr:row>
      <xdr:rowOff>153220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6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63713</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3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56,694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117036</xdr:rowOff>
    </xdr:from>
    <xdr:to>
      <xdr:col>86</xdr:col>
      <xdr:colOff>25400</xdr:colOff>
      <xdr:row>30</xdr:row>
      <xdr:rowOff>117036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6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31866</xdr:rowOff>
    </xdr:from>
    <xdr:to>
      <xdr:col>85</xdr:col>
      <xdr:colOff>127000</xdr:colOff>
      <xdr:row>36</xdr:row>
      <xdr:rowOff>78174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204066"/>
          <a:ext cx="8382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70135</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2423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91708</xdr:rowOff>
    </xdr:from>
    <xdr:to>
      <xdr:col>85</xdr:col>
      <xdr:colOff>177800</xdr:colOff>
      <xdr:row>37</xdr:row>
      <xdr:rowOff>21858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6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109917</xdr:rowOff>
    </xdr:from>
    <xdr:to>
      <xdr:col>81</xdr:col>
      <xdr:colOff>50800</xdr:colOff>
      <xdr:row>36</xdr:row>
      <xdr:rowOff>31866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5939217"/>
          <a:ext cx="889000" cy="26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138963</xdr:rowOff>
    </xdr:from>
    <xdr:to>
      <xdr:col>81</xdr:col>
      <xdr:colOff>101600</xdr:colOff>
      <xdr:row>37</xdr:row>
      <xdr:rowOff>69113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60240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109917</xdr:rowOff>
    </xdr:from>
    <xdr:to>
      <xdr:col>76</xdr:col>
      <xdr:colOff>114300</xdr:colOff>
      <xdr:row>36</xdr:row>
      <xdr:rowOff>3650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5939217"/>
          <a:ext cx="889000" cy="2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32142</xdr:rowOff>
    </xdr:from>
    <xdr:to>
      <xdr:col>76</xdr:col>
      <xdr:colOff>165100</xdr:colOff>
      <xdr:row>36</xdr:row>
      <xdr:rowOff>133742</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0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124869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29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3650</xdr:rowOff>
    </xdr:from>
    <xdr:to>
      <xdr:col>71</xdr:col>
      <xdr:colOff>177800</xdr:colOff>
      <xdr:row>37</xdr:row>
      <xdr:rowOff>80297</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2814300" y="6175850"/>
          <a:ext cx="889000" cy="24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108266</xdr:rowOff>
    </xdr:from>
    <xdr:to>
      <xdr:col>72</xdr:col>
      <xdr:colOff>38100</xdr:colOff>
      <xdr:row>37</xdr:row>
      <xdr:rowOff>38416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29543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37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77666</xdr:rowOff>
    </xdr:from>
    <xdr:to>
      <xdr:col>67</xdr:col>
      <xdr:colOff>101600</xdr:colOff>
      <xdr:row>37</xdr:row>
      <xdr:rowOff>7816</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4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24343</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2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27374</xdr:rowOff>
    </xdr:from>
    <xdr:to>
      <xdr:col>85</xdr:col>
      <xdr:colOff>177800</xdr:colOff>
      <xdr:row>36</xdr:row>
      <xdr:rowOff>128974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19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50251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051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152516</xdr:rowOff>
    </xdr:from>
    <xdr:to>
      <xdr:col>81</xdr:col>
      <xdr:colOff>101600</xdr:colOff>
      <xdr:row>36</xdr:row>
      <xdr:rowOff>82666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15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99193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592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59117</xdr:rowOff>
    </xdr:from>
    <xdr:to>
      <xdr:col>76</xdr:col>
      <xdr:colOff>165100</xdr:colOff>
      <xdr:row>34</xdr:row>
      <xdr:rowOff>160717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588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5794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56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124300</xdr:rowOff>
    </xdr:from>
    <xdr:to>
      <xdr:col>72</xdr:col>
      <xdr:colOff>38100</xdr:colOff>
      <xdr:row>36</xdr:row>
      <xdr:rowOff>54450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1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70977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590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29497</xdr:rowOff>
    </xdr:from>
    <xdr:to>
      <xdr:col>67</xdr:col>
      <xdr:colOff>101600</xdr:colOff>
      <xdr:row>37</xdr:row>
      <xdr:rowOff>131097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7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122224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32704</xdr:rowOff>
    </xdr:from>
    <xdr:to>
      <xdr:col>85</xdr:col>
      <xdr:colOff>126364</xdr:colOff>
      <xdr:row>59</xdr:row>
      <xdr:rowOff>75725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605204"/>
          <a:ext cx="1269" cy="1586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79552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9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75725</xdr:rowOff>
    </xdr:from>
    <xdr:to>
      <xdr:col>86</xdr:col>
      <xdr:colOff>25400</xdr:colOff>
      <xdr:row>59</xdr:row>
      <xdr:rowOff>75725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91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150831</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8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177,829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32704</xdr:rowOff>
    </xdr:from>
    <xdr:to>
      <xdr:col>86</xdr:col>
      <xdr:colOff>25400</xdr:colOff>
      <xdr:row>50</xdr:row>
      <xdr:rowOff>32704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60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108807</xdr:rowOff>
    </xdr:from>
    <xdr:to>
      <xdr:col>85</xdr:col>
      <xdr:colOff>127000</xdr:colOff>
      <xdr:row>56</xdr:row>
      <xdr:rowOff>100217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538557"/>
          <a:ext cx="838200" cy="16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46731</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819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68304</xdr:rowOff>
    </xdr:from>
    <xdr:to>
      <xdr:col>85</xdr:col>
      <xdr:colOff>177800</xdr:colOff>
      <xdr:row>57</xdr:row>
      <xdr:rowOff>169904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40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108807</xdr:rowOff>
    </xdr:from>
    <xdr:to>
      <xdr:col>81</xdr:col>
      <xdr:colOff>50800</xdr:colOff>
      <xdr:row>57</xdr:row>
      <xdr:rowOff>63064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538557"/>
          <a:ext cx="889000" cy="29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79332</xdr:rowOff>
    </xdr:from>
    <xdr:to>
      <xdr:col>81</xdr:col>
      <xdr:colOff>101600</xdr:colOff>
      <xdr:row>58</xdr:row>
      <xdr:rowOff>9482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85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94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63064</xdr:rowOff>
    </xdr:from>
    <xdr:to>
      <xdr:col>76</xdr:col>
      <xdr:colOff>114300</xdr:colOff>
      <xdr:row>58</xdr:row>
      <xdr:rowOff>11020</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35714"/>
          <a:ext cx="889000" cy="11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89815</xdr:rowOff>
    </xdr:from>
    <xdr:to>
      <xdr:col>76</xdr:col>
      <xdr:colOff>165100</xdr:colOff>
      <xdr:row>58</xdr:row>
      <xdr:rowOff>19965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6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11092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5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11020</xdr:rowOff>
    </xdr:from>
    <xdr:to>
      <xdr:col>71</xdr:col>
      <xdr:colOff>177800</xdr:colOff>
      <xdr:row>58</xdr:row>
      <xdr:rowOff>44798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2814300" y="9955120"/>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51312</xdr:rowOff>
    </xdr:from>
    <xdr:to>
      <xdr:col>72</xdr:col>
      <xdr:colOff>38100</xdr:colOff>
      <xdr:row>57</xdr:row>
      <xdr:rowOff>152912</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169439</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128644</xdr:rowOff>
    </xdr:from>
    <xdr:to>
      <xdr:col>67</xdr:col>
      <xdr:colOff>101600</xdr:colOff>
      <xdr:row>58</xdr:row>
      <xdr:rowOff>58794</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9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75321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6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49417</xdr:rowOff>
    </xdr:from>
    <xdr:to>
      <xdr:col>85</xdr:col>
      <xdr:colOff>177800</xdr:colOff>
      <xdr:row>56</xdr:row>
      <xdr:rowOff>151017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650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72294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502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58007</xdr:rowOff>
    </xdr:from>
    <xdr:to>
      <xdr:col>81</xdr:col>
      <xdr:colOff>101600</xdr:colOff>
      <xdr:row>55</xdr:row>
      <xdr:rowOff>159607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48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4684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26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12264</xdr:rowOff>
    </xdr:from>
    <xdr:to>
      <xdr:col>76</xdr:col>
      <xdr:colOff>165100</xdr:colOff>
      <xdr:row>57</xdr:row>
      <xdr:rowOff>113864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84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130391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56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131670</xdr:rowOff>
    </xdr:from>
    <xdr:to>
      <xdr:col>72</xdr:col>
      <xdr:colOff>38100</xdr:colOff>
      <xdr:row>58</xdr:row>
      <xdr:rowOff>61820</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90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52947</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9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165448</xdr:rowOff>
    </xdr:from>
    <xdr:to>
      <xdr:col>67</xdr:col>
      <xdr:colOff>101600</xdr:colOff>
      <xdr:row>58</xdr:row>
      <xdr:rowOff>95598</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93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86725</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10030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86073</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87573"/>
          <a:ext cx="1269" cy="1425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15338</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59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32750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62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623,459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86073</xdr:rowOff>
    </xdr:from>
    <xdr:to>
      <xdr:col>86</xdr:col>
      <xdr:colOff>25400</xdr:colOff>
      <xdr:row>70</xdr:row>
      <xdr:rowOff>86073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87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135288</xdr:rowOff>
    </xdr:from>
    <xdr:to>
      <xdr:col>85</xdr:col>
      <xdr:colOff>127000</xdr:colOff>
      <xdr:row>78</xdr:row>
      <xdr:rowOff>137252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08388"/>
          <a:ext cx="838200" cy="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104238</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05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81361</xdr:rowOff>
    </xdr:from>
    <xdr:to>
      <xdr:col>85</xdr:col>
      <xdr:colOff>177800</xdr:colOff>
      <xdr:row>79</xdr:row>
      <xdr:rowOff>11511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132336</xdr:rowOff>
    </xdr:from>
    <xdr:to>
      <xdr:col>81</xdr:col>
      <xdr:colOff>50800</xdr:colOff>
      <xdr:row>78</xdr:row>
      <xdr:rowOff>137252</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05436"/>
          <a:ext cx="8890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83032</xdr:rowOff>
    </xdr:from>
    <xdr:to>
      <xdr:col>81</xdr:col>
      <xdr:colOff>101600</xdr:colOff>
      <xdr:row>79</xdr:row>
      <xdr:rowOff>13182</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29709</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2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126309</xdr:rowOff>
    </xdr:from>
    <xdr:to>
      <xdr:col>76</xdr:col>
      <xdr:colOff>114300</xdr:colOff>
      <xdr:row>78</xdr:row>
      <xdr:rowOff>132336</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499409"/>
          <a:ext cx="8890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83990</xdr:rowOff>
    </xdr:from>
    <xdr:to>
      <xdr:col>76</xdr:col>
      <xdr:colOff>165100</xdr:colOff>
      <xdr:row>79</xdr:row>
      <xdr:rowOff>14140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5267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126309</xdr:rowOff>
    </xdr:from>
    <xdr:to>
      <xdr:col>71</xdr:col>
      <xdr:colOff>177800</xdr:colOff>
      <xdr:row>78</xdr:row>
      <xdr:rowOff>132894</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99409"/>
          <a:ext cx="889000" cy="6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83245</xdr:rowOff>
    </xdr:from>
    <xdr:to>
      <xdr:col>72</xdr:col>
      <xdr:colOff>38100</xdr:colOff>
      <xdr:row>79</xdr:row>
      <xdr:rowOff>13395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4522</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78698</xdr:rowOff>
    </xdr:from>
    <xdr:to>
      <xdr:col>67</xdr:col>
      <xdr:colOff>101600</xdr:colOff>
      <xdr:row>79</xdr:row>
      <xdr:rowOff>8848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25375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84488</xdr:rowOff>
    </xdr:from>
    <xdr:to>
      <xdr:col>85</xdr:col>
      <xdr:colOff>177800</xdr:colOff>
      <xdr:row>79</xdr:row>
      <xdr:rowOff>14638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59788</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3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86452</xdr:rowOff>
    </xdr:from>
    <xdr:to>
      <xdr:col>81</xdr:col>
      <xdr:colOff>101600</xdr:colOff>
      <xdr:row>79</xdr:row>
      <xdr:rowOff>16602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5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7729</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46428" y="135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81536</xdr:rowOff>
    </xdr:from>
    <xdr:to>
      <xdr:col>76</xdr:col>
      <xdr:colOff>165100</xdr:colOff>
      <xdr:row>79</xdr:row>
      <xdr:rowOff>11686</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5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28213</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229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75509</xdr:rowOff>
    </xdr:from>
    <xdr:to>
      <xdr:col>72</xdr:col>
      <xdr:colOff>38100</xdr:colOff>
      <xdr:row>79</xdr:row>
      <xdr:rowOff>5659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22186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22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82094</xdr:rowOff>
    </xdr:from>
    <xdr:to>
      <xdr:col>67</xdr:col>
      <xdr:colOff>101600</xdr:colOff>
      <xdr:row>79</xdr:row>
      <xdr:rowOff>12244</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5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3371</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547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4826</xdr:rowOff>
    </xdr:from>
    <xdr:to>
      <xdr:col>85</xdr:col>
      <xdr:colOff>126364</xdr:colOff>
      <xdr:row>98</xdr:row>
      <xdr:rowOff>158978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06776"/>
          <a:ext cx="1269" cy="1354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162805</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96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158978</xdr:rowOff>
    </xdr:from>
    <xdr:to>
      <xdr:col>86</xdr:col>
      <xdr:colOff>25400</xdr:colOff>
      <xdr:row>98</xdr:row>
      <xdr:rowOff>158978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9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122953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38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134,640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4826</xdr:rowOff>
    </xdr:from>
    <xdr:to>
      <xdr:col>86</xdr:col>
      <xdr:colOff>25400</xdr:colOff>
      <xdr:row>91</xdr:row>
      <xdr:rowOff>4826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0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89</xdr:row>
      <xdr:rowOff>88015</xdr:rowOff>
    </xdr:from>
    <xdr:to>
      <xdr:col>85</xdr:col>
      <xdr:colOff>127000</xdr:colOff>
      <xdr:row>92</xdr:row>
      <xdr:rowOff>43438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481300" y="15347065"/>
          <a:ext cx="838200" cy="469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151060</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267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1183</xdr:rowOff>
    </xdr:from>
    <xdr:to>
      <xdr:col>85</xdr:col>
      <xdr:colOff>177800</xdr:colOff>
      <xdr:row>95</xdr:row>
      <xdr:rowOff>102783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28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89</xdr:row>
      <xdr:rowOff>88015</xdr:rowOff>
    </xdr:from>
    <xdr:to>
      <xdr:col>81</xdr:col>
      <xdr:colOff>50800</xdr:colOff>
      <xdr:row>94</xdr:row>
      <xdr:rowOff>104746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5347065"/>
          <a:ext cx="889000" cy="87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166667</xdr:rowOff>
    </xdr:from>
    <xdr:to>
      <xdr:col>81</xdr:col>
      <xdr:colOff>101600</xdr:colOff>
      <xdr:row>95</xdr:row>
      <xdr:rowOff>96817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87944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37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60049</xdr:rowOff>
    </xdr:from>
    <xdr:to>
      <xdr:col>76</xdr:col>
      <xdr:colOff>114300</xdr:colOff>
      <xdr:row>94</xdr:row>
      <xdr:rowOff>104746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176349"/>
          <a:ext cx="889000" cy="4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20439</xdr:rowOff>
    </xdr:from>
    <xdr:to>
      <xdr:col>76</xdr:col>
      <xdr:colOff>165100</xdr:colOff>
      <xdr:row>95</xdr:row>
      <xdr:rowOff>122039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113166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102851</xdr:rowOff>
    </xdr:from>
    <xdr:to>
      <xdr:col>71</xdr:col>
      <xdr:colOff>177800</xdr:colOff>
      <xdr:row>94</xdr:row>
      <xdr:rowOff>60049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361901"/>
          <a:ext cx="889000" cy="81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13963</xdr:rowOff>
    </xdr:from>
    <xdr:to>
      <xdr:col>72</xdr:col>
      <xdr:colOff>38100</xdr:colOff>
      <xdr:row>95</xdr:row>
      <xdr:rowOff>115563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106690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30096</xdr:rowOff>
    </xdr:from>
    <xdr:to>
      <xdr:col>67</xdr:col>
      <xdr:colOff>101600</xdr:colOff>
      <xdr:row>95</xdr:row>
      <xdr:rowOff>131696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122823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164088</xdr:rowOff>
    </xdr:from>
    <xdr:to>
      <xdr:col>85</xdr:col>
      <xdr:colOff>177800</xdr:colOff>
      <xdr:row>92</xdr:row>
      <xdr:rowOff>94238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76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15515</xdr:rowOff>
    </xdr:from>
    <xdr:ext cx="599010"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61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89</xdr:row>
      <xdr:rowOff>37215</xdr:rowOff>
    </xdr:from>
    <xdr:to>
      <xdr:col>81</xdr:col>
      <xdr:colOff>101600</xdr:colOff>
      <xdr:row>89</xdr:row>
      <xdr:rowOff>138815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87</xdr:row>
      <xdr:rowOff>155342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5071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53946</xdr:rowOff>
    </xdr:from>
    <xdr:to>
      <xdr:col>76</xdr:col>
      <xdr:colOff>165100</xdr:colOff>
      <xdr:row>94</xdr:row>
      <xdr:rowOff>155546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1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594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9249</xdr:rowOff>
    </xdr:from>
    <xdr:to>
      <xdr:col>72</xdr:col>
      <xdr:colOff>38100</xdr:colOff>
      <xdr:row>94</xdr:row>
      <xdr:rowOff>110849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127376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590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52051</xdr:rowOff>
    </xdr:from>
    <xdr:to>
      <xdr:col>67</xdr:col>
      <xdr:colOff>101600</xdr:colOff>
      <xdr:row>89</xdr:row>
      <xdr:rowOff>153651</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311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87</xdr:row>
      <xdr:rowOff>170178</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08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79502</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94452"/>
          <a:ext cx="1269"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71645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581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26179</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169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79502</xdr:rowOff>
    </xdr:from>
    <xdr:to>
      <xdr:col>116</xdr:col>
      <xdr:colOff>152400</xdr:colOff>
      <xdr:row>31</xdr:row>
      <xdr:rowOff>79502</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9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73406</xdr:rowOff>
    </xdr:from>
    <xdr:to>
      <xdr:col>116</xdr:col>
      <xdr:colOff>63500</xdr:colOff>
      <xdr:row>34</xdr:row>
      <xdr:rowOff>122936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1323300" y="5731256"/>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116095</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311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137668</xdr:rowOff>
    </xdr:from>
    <xdr:to>
      <xdr:col>116</xdr:col>
      <xdr:colOff>114300</xdr:colOff>
      <xdr:row>39</xdr:row>
      <xdr:rowOff>67818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58928</xdr:rowOff>
    </xdr:from>
    <xdr:to>
      <xdr:col>111</xdr:col>
      <xdr:colOff>177800</xdr:colOff>
      <xdr:row>34</xdr:row>
      <xdr:rowOff>122936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58882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133096</xdr:rowOff>
    </xdr:from>
    <xdr:to>
      <xdr:col>112</xdr:col>
      <xdr:colOff>38100</xdr:colOff>
      <xdr:row>39</xdr:row>
      <xdr:rowOff>63246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48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54373</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7409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113792</xdr:rowOff>
    </xdr:from>
    <xdr:to>
      <xdr:col>107</xdr:col>
      <xdr:colOff>50800</xdr:colOff>
      <xdr:row>34</xdr:row>
      <xdr:rowOff>58928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5771642"/>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143764</xdr:rowOff>
    </xdr:from>
    <xdr:to>
      <xdr:col>107</xdr:col>
      <xdr:colOff>101600</xdr:colOff>
      <xdr:row>39</xdr:row>
      <xdr:rowOff>73914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5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65041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7515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9398</xdr:rowOff>
    </xdr:from>
    <xdr:to>
      <xdr:col>102</xdr:col>
      <xdr:colOff>114300</xdr:colOff>
      <xdr:row>33</xdr:row>
      <xdr:rowOff>113792</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5495798"/>
          <a:ext cx="889000" cy="275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58945</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745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149098</xdr:rowOff>
    </xdr:from>
    <xdr:to>
      <xdr:col>98</xdr:col>
      <xdr:colOff>38100</xdr:colOff>
      <xdr:row>38</xdr:row>
      <xdr:rowOff>79248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70375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58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22606</xdr:rowOff>
    </xdr:from>
    <xdr:to>
      <xdr:col>116</xdr:col>
      <xdr:colOff>114300</xdr:colOff>
      <xdr:row>33</xdr:row>
      <xdr:rowOff>124206</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45483</xdr:rowOff>
    </xdr:from>
    <xdr:ext cx="469744"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553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72136</xdr:rowOff>
    </xdr:from>
    <xdr:to>
      <xdr:col>112</xdr:col>
      <xdr:colOff>38100</xdr:colOff>
      <xdr:row>35</xdr:row>
      <xdr:rowOff>2286</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59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18813</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88428" y="56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8128</xdr:rowOff>
    </xdr:from>
    <xdr:to>
      <xdr:col>107</xdr:col>
      <xdr:colOff>101600</xdr:colOff>
      <xdr:row>34</xdr:row>
      <xdr:rowOff>109728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58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32</xdr:row>
      <xdr:rowOff>126255</xdr:rowOff>
    </xdr:from>
    <xdr:ext cx="469744"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199428" y="5612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62992</xdr:rowOff>
    </xdr:from>
    <xdr:to>
      <xdr:col>102</xdr:col>
      <xdr:colOff>165100</xdr:colOff>
      <xdr:row>33</xdr:row>
      <xdr:rowOff>164592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57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32</xdr:row>
      <xdr:rowOff>9669</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10428" y="5496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130048</xdr:rowOff>
    </xdr:from>
    <xdr:to>
      <xdr:col>98</xdr:col>
      <xdr:colOff>38100</xdr:colOff>
      <xdr:row>32</xdr:row>
      <xdr:rowOff>60198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544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76725</xdr:rowOff>
    </xdr:from>
    <xdr:ext cx="469744"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21428" y="522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51</xdr:row>
      <xdr:rowOff>31750</xdr:rowOff>
    </xdr:from>
    <xdr:to>
      <xdr:col>112</xdr:col>
      <xdr:colOff>38100</xdr:colOff>
      <xdr:row>51</xdr:row>
      <xdr:rowOff>133350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49</xdr:row>
      <xdr:rowOff>149877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歳出総額が前年度より大幅に減したことにより住民一人当たりのコストは全体的に減少している。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公債費は前年度の繰上償還が約</a:t>
          </a:r>
          <a:r>
            <a:rPr kumimoji="1" lang="en-US" altLang="ja-JP" sz="1300" baseline="0">
              <a:latin typeface="ＭＳ Ｐゴシック" panose="020B0600070205080204" pitchFamily="50" charset="-128"/>
              <a:ea typeface="ＭＳ Ｐゴシック" panose="020B0600070205080204" pitchFamily="50" charset="-128"/>
            </a:rPr>
            <a:t>20</a:t>
          </a:r>
          <a:r>
            <a:rPr kumimoji="1" lang="ja-JP" altLang="en-US" sz="1300" baseline="0">
              <a:latin typeface="ＭＳ Ｐゴシック" panose="020B0600070205080204" pitchFamily="50" charset="-128"/>
              <a:ea typeface="ＭＳ Ｐゴシック" panose="020B0600070205080204" pitchFamily="50" charset="-128"/>
            </a:rPr>
            <a:t>億円、</a:t>
          </a:r>
          <a:r>
            <a:rPr kumimoji="1" lang="en-US" altLang="ja-JP" sz="1300" baseline="0">
              <a:latin typeface="ＭＳ Ｐゴシック" panose="020B0600070205080204" pitchFamily="50" charset="-128"/>
              <a:ea typeface="ＭＳ Ｐゴシック" panose="020B0600070205080204" pitchFamily="50" charset="-128"/>
            </a:rPr>
            <a:t>30</a:t>
          </a:r>
          <a:r>
            <a:rPr kumimoji="1" lang="ja-JP" altLang="en-US" sz="1300" baseline="0">
              <a:latin typeface="ＭＳ Ｐゴシック" panose="020B0600070205080204" pitchFamily="50" charset="-128"/>
              <a:ea typeface="ＭＳ Ｐゴシック" panose="020B0600070205080204" pitchFamily="50" charset="-128"/>
            </a:rPr>
            <a:t>年度は約</a:t>
          </a:r>
          <a:r>
            <a:rPr kumimoji="1" lang="en-US" altLang="ja-JP" sz="1300" baseline="0">
              <a:latin typeface="ＭＳ Ｐゴシック" panose="020B0600070205080204" pitchFamily="50" charset="-128"/>
              <a:ea typeface="ＭＳ Ｐゴシック" panose="020B0600070205080204" pitchFamily="50" charset="-128"/>
            </a:rPr>
            <a:t>10</a:t>
          </a:r>
          <a:r>
            <a:rPr kumimoji="1" lang="ja-JP" altLang="en-US" sz="1300" baseline="0">
              <a:latin typeface="ＭＳ Ｐゴシック" panose="020B0600070205080204" pitchFamily="50" charset="-128"/>
              <a:ea typeface="ＭＳ Ｐゴシック" panose="020B0600070205080204" pitchFamily="50" charset="-128"/>
            </a:rPr>
            <a:t>億円となったことで減少した、これが全体事業費の減額に影響している。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教育費は前年度に市内小中学校の大規模改修を行ったことや青少年スポーツ振興基金を積み立てたことにより増額していたものが減少したことにより一人当たりの決算額は減少した。</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民生費は国庫返還金の増に伴い微増となり、依然類似団体平均を大きく上回っている。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公債費については後年の公債費負担軽減のため繰上償還を行った影響によるもの。</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今後は民生費等類似団体平均を大幅に超えているものについては、補助事業の見直し等を行い歳出抑制に努める。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財政調整基金は事業の財源不足等により</a:t>
          </a:r>
          <a:r>
            <a:rPr kumimoji="1" lang="en-US" altLang="ja-JP" sz="1400" baseline="0">
              <a:latin typeface="ＭＳ ゴシック" pitchFamily="49" charset="-128"/>
              <a:ea typeface="ＭＳ ゴシック" pitchFamily="49" charset="-128"/>
            </a:rPr>
            <a:t>3</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2,032</a:t>
          </a:r>
          <a:r>
            <a:rPr kumimoji="1" lang="ja-JP" altLang="en-US" sz="1400" baseline="0">
              <a:latin typeface="ＭＳ ゴシック" pitchFamily="49" charset="-128"/>
              <a:ea typeface="ＭＳ ゴシック" pitchFamily="49" charset="-128"/>
            </a:rPr>
            <a:t>万</a:t>
          </a:r>
          <a:r>
            <a:rPr kumimoji="1" lang="en-US" altLang="ja-JP" sz="1400" baseline="0">
              <a:latin typeface="ＭＳ ゴシック" pitchFamily="49" charset="-128"/>
              <a:ea typeface="ＭＳ ゴシック" pitchFamily="49" charset="-128"/>
            </a:rPr>
            <a:t>8</a:t>
          </a:r>
          <a:r>
            <a:rPr kumimoji="1" lang="ja-JP" altLang="en-US" sz="1400" baseline="0">
              <a:latin typeface="ＭＳ ゴシック" pitchFamily="49" charset="-128"/>
              <a:ea typeface="ＭＳ ゴシック" pitchFamily="49" charset="-128"/>
            </a:rPr>
            <a:t>千円の取崩を行ったが、前年度繰越金の</a:t>
          </a:r>
          <a:r>
            <a:rPr kumimoji="1" lang="en-US" altLang="ja-JP" sz="1400" baseline="0">
              <a:latin typeface="ＭＳ ゴシック" pitchFamily="49" charset="-128"/>
              <a:ea typeface="ＭＳ ゴシック" pitchFamily="49" charset="-128"/>
            </a:rPr>
            <a:t>1/2</a:t>
          </a:r>
          <a:r>
            <a:rPr kumimoji="1" lang="ja-JP" altLang="en-US" sz="1400" baseline="0">
              <a:latin typeface="ＭＳ ゴシック" pitchFamily="49" charset="-128"/>
              <a:ea typeface="ＭＳ ゴシック" pitchFamily="49" charset="-128"/>
            </a:rPr>
            <a:t>、</a:t>
          </a:r>
          <a:r>
            <a:rPr kumimoji="1" lang="en-US" altLang="ja-JP" sz="1400" baseline="0">
              <a:latin typeface="ＭＳ ゴシック" pitchFamily="49" charset="-128"/>
              <a:ea typeface="ＭＳ ゴシック" pitchFamily="49" charset="-128"/>
            </a:rPr>
            <a:t>4</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3,735</a:t>
          </a:r>
          <a:r>
            <a:rPr kumimoji="1" lang="ja-JP" altLang="en-US" sz="1400" baseline="0">
              <a:latin typeface="ＭＳ ゴシック" pitchFamily="49" charset="-128"/>
              <a:ea typeface="ＭＳ ゴシック" pitchFamily="49" charset="-128"/>
            </a:rPr>
            <a:t>万</a:t>
          </a:r>
          <a:r>
            <a:rPr kumimoji="1" lang="en-US" altLang="ja-JP" sz="1400" baseline="0">
              <a:latin typeface="ＭＳ ゴシック" pitchFamily="49" charset="-128"/>
              <a:ea typeface="ＭＳ ゴシック" pitchFamily="49" charset="-128"/>
            </a:rPr>
            <a:t>5</a:t>
          </a:r>
          <a:r>
            <a:rPr kumimoji="1" lang="ja-JP" altLang="en-US" sz="1400" baseline="0">
              <a:latin typeface="ＭＳ ゴシック" pitchFamily="49" charset="-128"/>
              <a:ea typeface="ＭＳ ゴシック" pitchFamily="49" charset="-128"/>
            </a:rPr>
            <a:t>千円の積立てを行ったことにより年度末残高が</a:t>
          </a:r>
          <a:r>
            <a:rPr kumimoji="1" lang="en-US" altLang="ja-JP" sz="1400" baseline="0">
              <a:latin typeface="ＭＳ ゴシック" pitchFamily="49" charset="-128"/>
              <a:ea typeface="ＭＳ ゴシック" pitchFamily="49" charset="-128"/>
            </a:rPr>
            <a:t>30</a:t>
          </a:r>
          <a:r>
            <a:rPr kumimoji="1" lang="ja-JP" altLang="en-US" sz="1400" baseline="0">
              <a:latin typeface="ＭＳ ゴシック" pitchFamily="49" charset="-128"/>
              <a:ea typeface="ＭＳ ゴシック" pitchFamily="49" charset="-128"/>
            </a:rPr>
            <a:t>億</a:t>
          </a:r>
          <a:r>
            <a:rPr kumimoji="1" lang="en-US" altLang="ja-JP" sz="1400" baseline="0">
              <a:latin typeface="ＭＳ ゴシック" pitchFamily="49" charset="-128"/>
              <a:ea typeface="ＭＳ ゴシック" pitchFamily="49" charset="-128"/>
            </a:rPr>
            <a:t>6,500</a:t>
          </a:r>
          <a:r>
            <a:rPr kumimoji="1" lang="ja-JP" altLang="en-US" sz="1400" baseline="0">
              <a:latin typeface="ＭＳ ゴシック" pitchFamily="49" charset="-128"/>
              <a:ea typeface="ＭＳ ゴシック" pitchFamily="49" charset="-128"/>
            </a:rPr>
            <a:t>万</a:t>
          </a:r>
          <a:r>
            <a:rPr kumimoji="1" lang="en-US" altLang="ja-JP" sz="1400" baseline="0">
              <a:latin typeface="ＭＳ ゴシック" pitchFamily="49" charset="-128"/>
              <a:ea typeface="ＭＳ ゴシック" pitchFamily="49" charset="-128"/>
            </a:rPr>
            <a:t>1</a:t>
          </a:r>
          <a:r>
            <a:rPr kumimoji="1" lang="ja-JP" altLang="en-US" sz="1400" baseline="0">
              <a:latin typeface="ＭＳ ゴシック" pitchFamily="49" charset="-128"/>
              <a:ea typeface="ＭＳ ゴシック" pitchFamily="49" charset="-128"/>
            </a:rPr>
            <a:t>千円となり、標準財政規模比で</a:t>
          </a:r>
          <a:r>
            <a:rPr kumimoji="1" lang="en-US" altLang="ja-JP" sz="1400" baseline="0">
              <a:latin typeface="ＭＳ ゴシック" pitchFamily="49" charset="-128"/>
              <a:ea typeface="ＭＳ ゴシック" pitchFamily="49" charset="-128"/>
            </a:rPr>
            <a:t>1.47</a:t>
          </a:r>
          <a:r>
            <a:rPr kumimoji="1" lang="ja-JP" altLang="en-US" sz="1400" baseline="0">
              <a:latin typeface="ＭＳ ゴシック" pitchFamily="49" charset="-128"/>
              <a:ea typeface="ＭＳ ゴシック" pitchFamily="49" charset="-128"/>
            </a:rPr>
            <a:t>ポイント増加した。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今後も将来を見据えた計画的な財政運営や財政健全化に努める。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長崎県西海市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全会計とも黒字で推移しており、実質赤字比率（分母比）についても前年度と概ね同水準となっている。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水道事業会計においては、水道統合事業等費用の減などにより黒字額がわずかに増加している。また、国民健康保険特別会計においては、財政運営県営化の影響により黒字額が増加している。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などインフラ資産を保有している会計においては、今後、老朽化等による改修費用が増加していく見込みであり、施設の集約化などによる物件費等支出の抑制や料金収入等の見直しなどを行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22768698</v>
      </c>
      <c r="BO4" s="461"/>
      <c r="BP4" s="461"/>
      <c r="BQ4" s="461"/>
      <c r="BR4" s="461"/>
      <c r="BS4" s="461"/>
      <c r="BT4" s="461"/>
      <c r="BU4" s="462"/>
      <c r="BV4" s="460">
        <v>24931083</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7</v>
      </c>
      <c r="CU4" s="642"/>
      <c r="CV4" s="642"/>
      <c r="CW4" s="642"/>
      <c r="CX4" s="642"/>
      <c r="CY4" s="642"/>
      <c r="CZ4" s="642"/>
      <c r="DA4" s="643"/>
      <c r="DB4" s="641">
        <v>6.9</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21747621</v>
      </c>
      <c r="BO5" s="466"/>
      <c r="BP5" s="466"/>
      <c r="BQ5" s="466"/>
      <c r="BR5" s="466"/>
      <c r="BS5" s="466"/>
      <c r="BT5" s="466"/>
      <c r="BU5" s="467"/>
      <c r="BV5" s="465">
        <v>23992684</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84.8</v>
      </c>
      <c r="CU5" s="436"/>
      <c r="CV5" s="436"/>
      <c r="CW5" s="436"/>
      <c r="CX5" s="436"/>
      <c r="CY5" s="436"/>
      <c r="CZ5" s="436"/>
      <c r="DA5" s="437"/>
      <c r="DB5" s="435">
        <v>83.1</v>
      </c>
      <c r="DC5" s="436"/>
      <c r="DD5" s="436"/>
      <c r="DE5" s="436"/>
      <c r="DF5" s="436"/>
      <c r="DG5" s="436"/>
      <c r="DH5" s="436"/>
      <c r="DI5" s="437"/>
      <c r="DJ5" s="185"/>
      <c r="DK5" s="185"/>
      <c r="DL5" s="185"/>
      <c r="DM5" s="185"/>
      <c r="DN5" s="185"/>
      <c r="DO5" s="185"/>
    </row>
    <row r="6" spans="1:119" ht="18.75" customHeight="1" x14ac:dyDescent="0.15">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100</v>
      </c>
      <c r="AV6" s="523"/>
      <c r="AW6" s="523"/>
      <c r="AX6" s="523"/>
      <c r="AY6" s="445" t="s">
        <v>101</v>
      </c>
      <c r="AZ6" s="446"/>
      <c r="BA6" s="446"/>
      <c r="BB6" s="446"/>
      <c r="BC6" s="446"/>
      <c r="BD6" s="446"/>
      <c r="BE6" s="446"/>
      <c r="BF6" s="446"/>
      <c r="BG6" s="446"/>
      <c r="BH6" s="446"/>
      <c r="BI6" s="446"/>
      <c r="BJ6" s="446"/>
      <c r="BK6" s="446"/>
      <c r="BL6" s="446"/>
      <c r="BM6" s="447"/>
      <c r="BN6" s="465">
        <v>1021077</v>
      </c>
      <c r="BO6" s="466"/>
      <c r="BP6" s="466"/>
      <c r="BQ6" s="466"/>
      <c r="BR6" s="466"/>
      <c r="BS6" s="466"/>
      <c r="BT6" s="466"/>
      <c r="BU6" s="467"/>
      <c r="BV6" s="465">
        <v>938399</v>
      </c>
      <c r="BW6" s="466"/>
      <c r="BX6" s="466"/>
      <c r="BY6" s="466"/>
      <c r="BZ6" s="466"/>
      <c r="CA6" s="466"/>
      <c r="CB6" s="466"/>
      <c r="CC6" s="467"/>
      <c r="CD6" s="474" t="s">
        <v>102</v>
      </c>
      <c r="CE6" s="475"/>
      <c r="CF6" s="475"/>
      <c r="CG6" s="475"/>
      <c r="CH6" s="475"/>
      <c r="CI6" s="475"/>
      <c r="CJ6" s="475"/>
      <c r="CK6" s="475"/>
      <c r="CL6" s="475"/>
      <c r="CM6" s="475"/>
      <c r="CN6" s="475"/>
      <c r="CO6" s="475"/>
      <c r="CP6" s="475"/>
      <c r="CQ6" s="475"/>
      <c r="CR6" s="475"/>
      <c r="CS6" s="476"/>
      <c r="CT6" s="615">
        <v>89.1</v>
      </c>
      <c r="CU6" s="616"/>
      <c r="CV6" s="616"/>
      <c r="CW6" s="616"/>
      <c r="CX6" s="616"/>
      <c r="CY6" s="616"/>
      <c r="CZ6" s="616"/>
      <c r="DA6" s="617"/>
      <c r="DB6" s="615">
        <v>87.7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103</v>
      </c>
      <c r="AN7" s="439"/>
      <c r="AO7" s="439"/>
      <c r="AP7" s="439"/>
      <c r="AQ7" s="439"/>
      <c r="AR7" s="439"/>
      <c r="AS7" s="439"/>
      <c r="AT7" s="440"/>
      <c r="AU7" s="522" t="s">
        <v>104</v>
      </c>
      <c r="AV7" s="523"/>
      <c r="AW7" s="523"/>
      <c r="AX7" s="523"/>
      <c r="AY7" s="445" t="s">
        <v>105</v>
      </c>
      <c r="AZ7" s="446"/>
      <c r="BA7" s="446"/>
      <c r="BB7" s="446"/>
      <c r="BC7" s="446"/>
      <c r="BD7" s="446"/>
      <c r="BE7" s="446"/>
      <c r="BF7" s="446"/>
      <c r="BG7" s="446"/>
      <c r="BH7" s="446"/>
      <c r="BI7" s="446"/>
      <c r="BJ7" s="446"/>
      <c r="BK7" s="446"/>
      <c r="BL7" s="446"/>
      <c r="BM7" s="447"/>
      <c r="BN7" s="465">
        <v>149293</v>
      </c>
      <c r="BO7" s="466"/>
      <c r="BP7" s="466"/>
      <c r="BQ7" s="466"/>
      <c r="BR7" s="466"/>
      <c r="BS7" s="466"/>
      <c r="BT7" s="466"/>
      <c r="BU7" s="467"/>
      <c r="BV7" s="465">
        <v>56273</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12438608</v>
      </c>
      <c r="CU7" s="466"/>
      <c r="CV7" s="466"/>
      <c r="CW7" s="466"/>
      <c r="CX7" s="466"/>
      <c r="CY7" s="466"/>
      <c r="CZ7" s="466"/>
      <c r="DA7" s="467"/>
      <c r="DB7" s="465">
        <v>12723209</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871784</v>
      </c>
      <c r="BO8" s="466"/>
      <c r="BP8" s="466"/>
      <c r="BQ8" s="466"/>
      <c r="BR8" s="466"/>
      <c r="BS8" s="466"/>
      <c r="BT8" s="466"/>
      <c r="BU8" s="467"/>
      <c r="BV8" s="465">
        <v>882126</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0.31</v>
      </c>
      <c r="CU8" s="579"/>
      <c r="CV8" s="579"/>
      <c r="CW8" s="579"/>
      <c r="CX8" s="579"/>
      <c r="CY8" s="579"/>
      <c r="CZ8" s="579"/>
      <c r="DA8" s="580"/>
      <c r="DB8" s="578">
        <v>0.32</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28691</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108</v>
      </c>
      <c r="AV9" s="523"/>
      <c r="AW9" s="523"/>
      <c r="AX9" s="523"/>
      <c r="AY9" s="445" t="s">
        <v>115</v>
      </c>
      <c r="AZ9" s="446"/>
      <c r="BA9" s="446"/>
      <c r="BB9" s="446"/>
      <c r="BC9" s="446"/>
      <c r="BD9" s="446"/>
      <c r="BE9" s="446"/>
      <c r="BF9" s="446"/>
      <c r="BG9" s="446"/>
      <c r="BH9" s="446"/>
      <c r="BI9" s="446"/>
      <c r="BJ9" s="446"/>
      <c r="BK9" s="446"/>
      <c r="BL9" s="446"/>
      <c r="BM9" s="447"/>
      <c r="BN9" s="465">
        <v>-10342</v>
      </c>
      <c r="BO9" s="466"/>
      <c r="BP9" s="466"/>
      <c r="BQ9" s="466"/>
      <c r="BR9" s="466"/>
      <c r="BS9" s="466"/>
      <c r="BT9" s="466"/>
      <c r="BU9" s="467"/>
      <c r="BV9" s="465">
        <v>-24641</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19.7</v>
      </c>
      <c r="CU9" s="436"/>
      <c r="CV9" s="436"/>
      <c r="CW9" s="436"/>
      <c r="CX9" s="436"/>
      <c r="CY9" s="436"/>
      <c r="CZ9" s="436"/>
      <c r="DA9" s="437"/>
      <c r="DB9" s="435">
        <v>24.4</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117</v>
      </c>
      <c r="M10" s="439"/>
      <c r="N10" s="439"/>
      <c r="O10" s="439"/>
      <c r="P10" s="439"/>
      <c r="Q10" s="440"/>
      <c r="R10" s="441">
        <v>31176</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437355</v>
      </c>
      <c r="BO10" s="466"/>
      <c r="BP10" s="466"/>
      <c r="BQ10" s="466"/>
      <c r="BR10" s="466"/>
      <c r="BS10" s="466"/>
      <c r="BT10" s="466"/>
      <c r="BU10" s="467"/>
      <c r="BV10" s="465">
        <v>448787</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1119017</v>
      </c>
      <c r="BO11" s="466"/>
      <c r="BP11" s="466"/>
      <c r="BQ11" s="466"/>
      <c r="BR11" s="466"/>
      <c r="BS11" s="466"/>
      <c r="BT11" s="466"/>
      <c r="BU11" s="467"/>
      <c r="BV11" s="465">
        <v>2204642</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27982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320328</v>
      </c>
      <c r="BO12" s="466"/>
      <c r="BP12" s="466"/>
      <c r="BQ12" s="466"/>
      <c r="BR12" s="466"/>
      <c r="BS12" s="466"/>
      <c r="BT12" s="466"/>
      <c r="BU12" s="467"/>
      <c r="BV12" s="465">
        <v>1333441</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27584</v>
      </c>
      <c r="S13" s="569"/>
      <c r="T13" s="569"/>
      <c r="U13" s="569"/>
      <c r="V13" s="570"/>
      <c r="W13" s="556" t="s">
        <v>141</v>
      </c>
      <c r="X13" s="478"/>
      <c r="Y13" s="478"/>
      <c r="Z13" s="478"/>
      <c r="AA13" s="478"/>
      <c r="AB13" s="479"/>
      <c r="AC13" s="441">
        <v>2353</v>
      </c>
      <c r="AD13" s="442"/>
      <c r="AE13" s="442"/>
      <c r="AF13" s="442"/>
      <c r="AG13" s="443"/>
      <c r="AH13" s="441">
        <v>2800</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1225702</v>
      </c>
      <c r="BO13" s="466"/>
      <c r="BP13" s="466"/>
      <c r="BQ13" s="466"/>
      <c r="BR13" s="466"/>
      <c r="BS13" s="466"/>
      <c r="BT13" s="466"/>
      <c r="BU13" s="467"/>
      <c r="BV13" s="465">
        <v>1295347</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-1.4</v>
      </c>
      <c r="CU13" s="436"/>
      <c r="CV13" s="436"/>
      <c r="CW13" s="436"/>
      <c r="CX13" s="436"/>
      <c r="CY13" s="436"/>
      <c r="CZ13" s="436"/>
      <c r="DA13" s="437"/>
      <c r="DB13" s="435">
        <v>-0.6</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28487</v>
      </c>
      <c r="S14" s="569"/>
      <c r="T14" s="569"/>
      <c r="U14" s="569"/>
      <c r="V14" s="570"/>
      <c r="W14" s="571"/>
      <c r="X14" s="481"/>
      <c r="Y14" s="481"/>
      <c r="Z14" s="481"/>
      <c r="AA14" s="481"/>
      <c r="AB14" s="482"/>
      <c r="AC14" s="561">
        <v>17</v>
      </c>
      <c r="AD14" s="562"/>
      <c r="AE14" s="562"/>
      <c r="AF14" s="562"/>
      <c r="AG14" s="563"/>
      <c r="AH14" s="561">
        <v>18.7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28086</v>
      </c>
      <c r="S15" s="569"/>
      <c r="T15" s="569"/>
      <c r="U15" s="569"/>
      <c r="V15" s="570"/>
      <c r="W15" s="556" t="s">
        <v>149</v>
      </c>
      <c r="X15" s="478"/>
      <c r="Y15" s="478"/>
      <c r="Z15" s="478"/>
      <c r="AA15" s="478"/>
      <c r="AB15" s="479"/>
      <c r="AC15" s="441">
        <v>4157</v>
      </c>
      <c r="AD15" s="442"/>
      <c r="AE15" s="442"/>
      <c r="AF15" s="442"/>
      <c r="AG15" s="443"/>
      <c r="AH15" s="441">
        <v>4319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3109581</v>
      </c>
      <c r="BO15" s="461"/>
      <c r="BP15" s="461"/>
      <c r="BQ15" s="461"/>
      <c r="BR15" s="461"/>
      <c r="BS15" s="461"/>
      <c r="BT15" s="461"/>
      <c r="BU15" s="462"/>
      <c r="BV15" s="460">
        <v>3344642</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30</v>
      </c>
      <c r="AD16" s="562"/>
      <c r="AE16" s="562"/>
      <c r="AF16" s="562"/>
      <c r="AG16" s="563"/>
      <c r="AH16" s="561">
        <v>28.9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10494452</v>
      </c>
      <c r="BO16" s="466"/>
      <c r="BP16" s="466"/>
      <c r="BQ16" s="466"/>
      <c r="BR16" s="466"/>
      <c r="BS16" s="466"/>
      <c r="BT16" s="466"/>
      <c r="BU16" s="467"/>
      <c r="BV16" s="465">
        <v>10458597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7340</v>
      </c>
      <c r="AD17" s="442"/>
      <c r="AE17" s="442"/>
      <c r="AF17" s="442"/>
      <c r="AG17" s="443"/>
      <c r="AH17" s="441">
        <v>7820</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3914695</v>
      </c>
      <c r="BO17" s="466"/>
      <c r="BP17" s="466"/>
      <c r="BQ17" s="466"/>
      <c r="BR17" s="466"/>
      <c r="BS17" s="466"/>
      <c r="BT17" s="466"/>
      <c r="BU17" s="467"/>
      <c r="BV17" s="465">
        <v>4240123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241.59</v>
      </c>
      <c r="M18" s="530"/>
      <c r="N18" s="530"/>
      <c r="O18" s="530"/>
      <c r="P18" s="530"/>
      <c r="Q18" s="530"/>
      <c r="R18" s="531"/>
      <c r="S18" s="531"/>
      <c r="T18" s="531"/>
      <c r="U18" s="531"/>
      <c r="V18" s="532"/>
      <c r="W18" s="546"/>
      <c r="X18" s="547"/>
      <c r="Y18" s="547"/>
      <c r="Z18" s="547"/>
      <c r="AA18" s="547"/>
      <c r="AB18" s="557"/>
      <c r="AC18" s="429">
        <v>53</v>
      </c>
      <c r="AD18" s="430"/>
      <c r="AE18" s="430"/>
      <c r="AF18" s="430"/>
      <c r="AG18" s="533"/>
      <c r="AH18" s="429">
        <v>52.3</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10834074</v>
      </c>
      <c r="BO18" s="466"/>
      <c r="BP18" s="466"/>
      <c r="BQ18" s="466"/>
      <c r="BR18" s="466"/>
      <c r="BS18" s="466"/>
      <c r="BT18" s="466"/>
      <c r="BU18" s="467"/>
      <c r="BV18" s="465">
        <v>10634117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119</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15930615</v>
      </c>
      <c r="BO19" s="466"/>
      <c r="BP19" s="466"/>
      <c r="BQ19" s="466"/>
      <c r="BR19" s="466"/>
      <c r="BS19" s="466"/>
      <c r="BT19" s="466"/>
      <c r="BU19" s="467"/>
      <c r="BV19" s="465">
        <v>18133515</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11494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20047426</v>
      </c>
      <c r="BO23" s="466"/>
      <c r="BP23" s="466"/>
      <c r="BQ23" s="466"/>
      <c r="BR23" s="466"/>
      <c r="BS23" s="466"/>
      <c r="BT23" s="466"/>
      <c r="BU23" s="467"/>
      <c r="BV23" s="465">
        <v>20220473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8370</v>
      </c>
      <c r="R24" s="442"/>
      <c r="S24" s="442"/>
      <c r="T24" s="442"/>
      <c r="U24" s="442"/>
      <c r="V24" s="443"/>
      <c r="W24" s="507"/>
      <c r="X24" s="498"/>
      <c r="Y24" s="499"/>
      <c r="Z24" s="438" t="s">
        <v>173</v>
      </c>
      <c r="AA24" s="439"/>
      <c r="AB24" s="439"/>
      <c r="AC24" s="439"/>
      <c r="AD24" s="439"/>
      <c r="AE24" s="439"/>
      <c r="AF24" s="439"/>
      <c r="AG24" s="440"/>
      <c r="AH24" s="441">
        <v>293</v>
      </c>
      <c r="AI24" s="442"/>
      <c r="AJ24" s="442"/>
      <c r="AK24" s="442"/>
      <c r="AL24" s="443"/>
      <c r="AM24" s="441">
        <v>933791</v>
      </c>
      <c r="AN24" s="442"/>
      <c r="AO24" s="442"/>
      <c r="AP24" s="442"/>
      <c r="AQ24" s="442"/>
      <c r="AR24" s="443"/>
      <c r="AS24" s="441">
        <v>3187</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10436656</v>
      </c>
      <c r="BO24" s="466"/>
      <c r="BP24" s="466"/>
      <c r="BQ24" s="466"/>
      <c r="BR24" s="466"/>
      <c r="BS24" s="466"/>
      <c r="BT24" s="466"/>
      <c r="BU24" s="467"/>
      <c r="BV24" s="465">
        <v>10312954</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6680</v>
      </c>
      <c r="R25" s="442"/>
      <c r="S25" s="442"/>
      <c r="T25" s="442"/>
      <c r="U25" s="442"/>
      <c r="V25" s="443"/>
      <c r="W25" s="507"/>
      <c r="X25" s="498"/>
      <c r="Y25" s="499"/>
      <c r="Z25" s="438" t="s">
        <v>176</v>
      </c>
      <c r="AA25" s="439"/>
      <c r="AB25" s="439"/>
      <c r="AC25" s="439"/>
      <c r="AD25" s="439"/>
      <c r="AE25" s="439"/>
      <c r="AF25" s="439"/>
      <c r="AG25" s="440"/>
      <c r="AH25" s="441" t="s">
        <v>139</v>
      </c>
      <c r="AI25" s="442"/>
      <c r="AJ25" s="442"/>
      <c r="AK25" s="442"/>
      <c r="AL25" s="443"/>
      <c r="AM25" s="441" t="s">
        <v>139</v>
      </c>
      <c r="AN25" s="442"/>
      <c r="AO25" s="442"/>
      <c r="AP25" s="442"/>
      <c r="AQ25" s="442"/>
      <c r="AR25" s="443"/>
      <c r="AS25" s="441" t="s">
        <v>128</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5577785</v>
      </c>
      <c r="BO25" s="461"/>
      <c r="BP25" s="461"/>
      <c r="BQ25" s="461"/>
      <c r="BR25" s="461"/>
      <c r="BS25" s="461"/>
      <c r="BT25" s="461"/>
      <c r="BU25" s="462"/>
      <c r="BV25" s="460">
        <v>6166704</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6170</v>
      </c>
      <c r="R26" s="442"/>
      <c r="S26" s="442"/>
      <c r="T26" s="442"/>
      <c r="U26" s="442"/>
      <c r="V26" s="443"/>
      <c r="W26" s="507"/>
      <c r="X26" s="498"/>
      <c r="Y26" s="499"/>
      <c r="Z26" s="438" t="s">
        <v>179</v>
      </c>
      <c r="AA26" s="520"/>
      <c r="AB26" s="520"/>
      <c r="AC26" s="520"/>
      <c r="AD26" s="520"/>
      <c r="AE26" s="520"/>
      <c r="AF26" s="520"/>
      <c r="AG26" s="521"/>
      <c r="AH26" s="441">
        <v>8</v>
      </c>
      <c r="AI26" s="442"/>
      <c r="AJ26" s="442"/>
      <c r="AK26" s="442"/>
      <c r="AL26" s="443"/>
      <c r="AM26" s="441">
        <v>26088</v>
      </c>
      <c r="AN26" s="442"/>
      <c r="AO26" s="442"/>
      <c r="AP26" s="442"/>
      <c r="AQ26" s="442"/>
      <c r="AR26" s="443"/>
      <c r="AS26" s="441">
        <v>3261</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139</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3890</v>
      </c>
      <c r="R27" s="442"/>
      <c r="S27" s="442"/>
      <c r="T27" s="442"/>
      <c r="U27" s="442"/>
      <c r="V27" s="443"/>
      <c r="W27" s="507"/>
      <c r="X27" s="498"/>
      <c r="Y27" s="499"/>
      <c r="Z27" s="438" t="s">
        <v>182</v>
      </c>
      <c r="AA27" s="439"/>
      <c r="AB27" s="439"/>
      <c r="AC27" s="439"/>
      <c r="AD27" s="439"/>
      <c r="AE27" s="439"/>
      <c r="AF27" s="439"/>
      <c r="AG27" s="440"/>
      <c r="AH27" s="441">
        <v>9</v>
      </c>
      <c r="AI27" s="442"/>
      <c r="AJ27" s="442"/>
      <c r="AK27" s="442"/>
      <c r="AL27" s="443"/>
      <c r="AM27" s="441">
        <v>36018</v>
      </c>
      <c r="AN27" s="442"/>
      <c r="AO27" s="442"/>
      <c r="AP27" s="442"/>
      <c r="AQ27" s="442"/>
      <c r="AR27" s="443"/>
      <c r="AS27" s="441">
        <v>4002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682410</v>
      </c>
      <c r="BO27" s="469"/>
      <c r="BP27" s="469"/>
      <c r="BQ27" s="469"/>
      <c r="BR27" s="469"/>
      <c r="BS27" s="469"/>
      <c r="BT27" s="469"/>
      <c r="BU27" s="470"/>
      <c r="BV27" s="468">
        <v>682093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3290</v>
      </c>
      <c r="R28" s="442"/>
      <c r="S28" s="442"/>
      <c r="T28" s="442"/>
      <c r="U28" s="442"/>
      <c r="V28" s="443"/>
      <c r="W28" s="507"/>
      <c r="X28" s="498"/>
      <c r="Y28" s="499"/>
      <c r="Z28" s="438" t="s">
        <v>185</v>
      </c>
      <c r="AA28" s="439"/>
      <c r="AB28" s="439"/>
      <c r="AC28" s="439"/>
      <c r="AD28" s="439"/>
      <c r="AE28" s="439"/>
      <c r="AF28" s="439"/>
      <c r="AG28" s="440"/>
      <c r="AH28" s="441" t="s">
        <v>139</v>
      </c>
      <c r="AI28" s="442"/>
      <c r="AJ28" s="442"/>
      <c r="AK28" s="442"/>
      <c r="AL28" s="443"/>
      <c r="AM28" s="441" t="s">
        <v>128</v>
      </c>
      <c r="AN28" s="442"/>
      <c r="AO28" s="442"/>
      <c r="AP28" s="442"/>
      <c r="AQ28" s="442"/>
      <c r="AR28" s="443"/>
      <c r="AS28" s="441" t="s">
        <v>139</v>
      </c>
      <c r="AT28" s="442"/>
      <c r="AU28" s="442"/>
      <c r="AV28" s="442"/>
      <c r="AW28" s="442"/>
      <c r="AX28" s="444"/>
      <c r="AY28" s="448" t="s">
        <v>186</v>
      </c>
      <c r="AZ28" s="449"/>
      <c r="BA28" s="449"/>
      <c r="BB28" s="450"/>
      <c r="BC28" s="457" t="s">
        <v>47</v>
      </c>
      <c r="BD28" s="458"/>
      <c r="BE28" s="458"/>
      <c r="BF28" s="458"/>
      <c r="BG28" s="458"/>
      <c r="BH28" s="458"/>
      <c r="BI28" s="458"/>
      <c r="BJ28" s="458"/>
      <c r="BK28" s="458"/>
      <c r="BL28" s="458"/>
      <c r="BM28" s="459"/>
      <c r="BN28" s="460">
        <v>3065001</v>
      </c>
      <c r="BO28" s="461"/>
      <c r="BP28" s="461"/>
      <c r="BQ28" s="461"/>
      <c r="BR28" s="461"/>
      <c r="BS28" s="461"/>
      <c r="BT28" s="461"/>
      <c r="BU28" s="462"/>
      <c r="BV28" s="460">
        <v>2947974</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16</v>
      </c>
      <c r="M29" s="442"/>
      <c r="N29" s="442"/>
      <c r="O29" s="442"/>
      <c r="P29" s="443"/>
      <c r="Q29" s="441">
        <v>3100</v>
      </c>
      <c r="R29" s="442"/>
      <c r="S29" s="442"/>
      <c r="T29" s="442"/>
      <c r="U29" s="442"/>
      <c r="V29" s="443"/>
      <c r="W29" s="508"/>
      <c r="X29" s="509"/>
      <c r="Y29" s="510"/>
      <c r="Z29" s="438" t="s">
        <v>188</v>
      </c>
      <c r="AA29" s="439"/>
      <c r="AB29" s="439"/>
      <c r="AC29" s="439"/>
      <c r="AD29" s="439"/>
      <c r="AE29" s="439"/>
      <c r="AF29" s="439"/>
      <c r="AG29" s="440"/>
      <c r="AH29" s="441">
        <v>302</v>
      </c>
      <c r="AI29" s="442"/>
      <c r="AJ29" s="442"/>
      <c r="AK29" s="442"/>
      <c r="AL29" s="443"/>
      <c r="AM29" s="441">
        <v>969809</v>
      </c>
      <c r="AN29" s="442"/>
      <c r="AO29" s="442"/>
      <c r="AP29" s="442"/>
      <c r="AQ29" s="442"/>
      <c r="AR29" s="443"/>
      <c r="AS29" s="441">
        <v>3211</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1180927</v>
      </c>
      <c r="BO29" s="466"/>
      <c r="BP29" s="466"/>
      <c r="BQ29" s="466"/>
      <c r="BR29" s="466"/>
      <c r="BS29" s="466"/>
      <c r="BT29" s="466"/>
      <c r="BU29" s="467"/>
      <c r="BV29" s="465">
        <v>1073454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11825781</v>
      </c>
      <c r="BO30" s="469"/>
      <c r="BP30" s="469"/>
      <c r="BQ30" s="469"/>
      <c r="BR30" s="469"/>
      <c r="BS30" s="469"/>
      <c r="BT30" s="469"/>
      <c r="BU30" s="470"/>
      <c r="BV30" s="468">
        <v>11895804</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199</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198</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199</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2</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5</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IF('各会計、関係団体の財政状況及び健全化判断比率'!B33="","",'各会計、関係団体の財政状況及び健全化判断比率'!B33)</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長崎県市町村総合事務組合（一般会計）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長崎県林業公社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〇</v>
      </c>
      <c r="DH34" s="425"/>
      <c r="DI34" s="217"/>
      <c r="DJ34" s="185"/>
      <c r="DK34" s="185"/>
      <c r="DL34" s="185"/>
      <c r="DM34" s="185"/>
      <c r="DN34" s="185"/>
      <c r="DO34" s="185"/>
    </row>
    <row r="35" spans="1:119" ht="32.25" customHeight="1" x14ac:dyDescent="0.15">
      <c r="A35" s="186"/>
      <c r="B35" s="212"/>
      <c r="C35" s="424" t="str">
        <f>IF(E35="","",C34+1)</f>
        <v/>
      </c>
      <c r="D35" s="424"/>
      <c r="E35" s="423" t="str">
        <f>IF('各会計、関係団体の財政状況及び健全化判断比率'!B8="","",'各会計、関係団体の財政状況及び健全化判断比率'!B8)</f>
        <v/>
      </c>
      <c r="F35" s="423"/>
      <c r="G35" s="423"/>
      <c r="H35" s="423"/>
      <c r="I35" s="423"/>
      <c r="J35" s="423"/>
      <c r="K35" s="423"/>
      <c r="L35" s="423"/>
      <c r="M35" s="423"/>
      <c r="N35" s="423"/>
      <c r="O35" s="423"/>
      <c r="P35" s="423"/>
      <c r="Q35" s="423"/>
      <c r="R35" s="423"/>
      <c r="S35" s="423"/>
      <c r="T35" s="213"/>
      <c r="U35" s="424">
        <f>IF(W35="","",U34+1)</f>
        <v>3</v>
      </c>
      <c r="V35" s="424"/>
      <c r="W35" s="423" t="str">
        <f>IF('各会計、関係団体の財政状況及び健全化判断比率'!B29="","",'各会計、関係団体の財政状況及び健全化判断比率'!B29)</f>
        <v>介護保険特別会計</v>
      </c>
      <c r="X35" s="423"/>
      <c r="Y35" s="423"/>
      <c r="Z35" s="423"/>
      <c r="AA35" s="423"/>
      <c r="AB35" s="423"/>
      <c r="AC35" s="423"/>
      <c r="AD35" s="423"/>
      <c r="AE35" s="423"/>
      <c r="AF35" s="423"/>
      <c r="AG35" s="423"/>
      <c r="AH35" s="423"/>
      <c r="AI35" s="423"/>
      <c r="AJ35" s="423"/>
      <c r="AK35" s="423"/>
      <c r="AL35" s="213"/>
      <c r="AM35" s="424">
        <f t="shared" ref="AM35:AM43" si="0">IF(AO35="","",AM34+1)</f>
        <v>6</v>
      </c>
      <c r="AN35" s="424"/>
      <c r="AO35" s="423" t="str">
        <f>IF('各会計、関係団体の財政状況及び健全化判断比率'!B32="","",'各会計、関係団体の財政状況及び健全化判断比率'!B32)</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IF('各会計、関係団体の財政状況及び健全化判断比率'!B34="","",'各会計、関係団体の財政状況及び健全化判断比率'!B34)</f>
        <v>下水道事業特別会計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長崎県市町村総合事務組合（市町村会館管理事業特別会計）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4</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IF('各会計、関係団体の財政状況及び健全化判断比率'!B35="","",'各会計、関係団体の財政状況及び健全化判断比率'!B35)</f>
        <v>交通船特別会計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長崎県市町村総合事務組合（市町村会館馬町別館管理事業特別会計）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10</v>
      </c>
      <c r="BF37" s="424"/>
      <c r="BG37" s="423" t="str">
        <f>IF('各会計、関係団体の財政状況及び健全化判断比率'!B36="","",'各会計、関係団体の財政状況及び健全化判断比率'!B36)</f>
        <v>工業団地整備事業特別会計</v>
      </c>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長崎県市町村総合事務組合（公平委員会事業特別会計）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長崎県市町村総合事務組合（行政不服審査会事業特別会計）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長崎県市町村総合事務組合（交通災害共済事業特別会計）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長崎県後期高齢者医療広域連合（一般会計）</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長崎県後期高齢者医療広域連合（後期高齢者医療特別会計）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211</v>
      </c>
    </row>
    <row r="50" spans="5:5" x14ac:dyDescent="0.15">
      <c r="E50" s="187" t="s">
        <v>212</v>
      </c>
    </row>
    <row r="51" spans="5:5" x14ac:dyDescent="0.15">
      <c r="E51" s="187" t="s">
        <v>213</v>
      </c>
    </row>
    <row r="52" spans="5:5" x14ac:dyDescent="0.15">
      <c r="E52" s="187" t="s">
        <v>214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xN0kioPzbs0DFkpQZs5sKcb8FON+VKGkBFa30XYE2gwD5IpWsCxwOkwXD7Pmykaanze8gPWF7rNVH8l6o7ObuQ==" saltValue="vX64TZH7FSBvtC82/YhXm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44" t="s">
        <v>575</v>
      </c>
      <c r="D34" s="1244"/>
      <c r="E34" s="1245"/>
      <c r="F34" s="32">
        <v>2.87</v>
      </c>
      <c r="G34" s="33">
        <v>7.52</v>
      </c>
      <c r="H34" s="33">
        <v>9.2200000000000006</v>
      </c>
      <c r="I34" s="33">
        <v>8.06</v>
      </c>
      <c r="J34" s="34">
        <v>8.3000000000000007</v>
      </c>
      <c r="K34" s="22"/>
      <c r="L34" s="22"/>
      <c r="M34" s="22"/>
      <c r="N34" s="22"/>
      <c r="O34" s="22"/>
      <c r="P34" s="22"/>
    </row>
    <row r="35" spans="1:16" ht="39" customHeight="1" x14ac:dyDescent="0.15">
      <c r="A35" s="22"/>
      <c r="B35" s="35"/>
      <c r="C35" s="1238" t="s">
        <v>576</v>
      </c>
      <c r="D35" s="1239"/>
      <c r="E35" s="1240"/>
      <c r="F35" s="36">
        <v>6.42</v>
      </c>
      <c r="G35" s="37">
        <v>6.54</v>
      </c>
      <c r="H35" s="37">
        <v>6.92</v>
      </c>
      <c r="I35" s="37">
        <v>6.87</v>
      </c>
      <c r="J35" s="38">
        <v>6.92</v>
      </c>
      <c r="K35" s="22"/>
      <c r="L35" s="22"/>
      <c r="M35" s="22"/>
      <c r="N35" s="22"/>
      <c r="O35" s="22"/>
      <c r="P35" s="22"/>
    </row>
    <row r="36" spans="1:16" ht="39" customHeight="1" x14ac:dyDescent="0.15">
      <c r="A36" s="22"/>
      <c r="B36" s="35"/>
      <c r="C36" s="1238" t="s">
        <v>577</v>
      </c>
      <c r="D36" s="1239"/>
      <c r="E36" s="1240"/>
      <c r="F36" s="36">
        <v>2.06</v>
      </c>
      <c r="G36" s="37">
        <v>2.15</v>
      </c>
      <c r="H36" s="37">
        <v>2.34</v>
      </c>
      <c r="I36" s="37">
        <v>2.4300000000000002</v>
      </c>
      <c r="J36" s="38">
        <v>2.46</v>
      </c>
      <c r="K36" s="22"/>
      <c r="L36" s="22"/>
      <c r="M36" s="22"/>
      <c r="N36" s="22"/>
      <c r="O36" s="22"/>
      <c r="P36" s="22"/>
    </row>
    <row r="37" spans="1:16" ht="39" customHeight="1" x14ac:dyDescent="0.15">
      <c r="A37" s="22"/>
      <c r="B37" s="35"/>
      <c r="C37" s="1238" t="s">
        <v>578</v>
      </c>
      <c r="D37" s="1239"/>
      <c r="E37" s="1240"/>
      <c r="F37" s="36">
        <v>2.2599999999999998</v>
      </c>
      <c r="G37" s="37">
        <v>0.84</v>
      </c>
      <c r="H37" s="37">
        <v>1.9</v>
      </c>
      <c r="I37" s="37">
        <v>1.1599999999999999</v>
      </c>
      <c r="J37" s="38">
        <v>1.39</v>
      </c>
      <c r="K37" s="22"/>
      <c r="L37" s="22"/>
      <c r="M37" s="22"/>
      <c r="N37" s="22"/>
      <c r="O37" s="22"/>
      <c r="P37" s="22"/>
    </row>
    <row r="38" spans="1:16" ht="39" customHeight="1" x14ac:dyDescent="0.15">
      <c r="A38" s="22"/>
      <c r="B38" s="35"/>
      <c r="C38" s="1238" t="s">
        <v>579</v>
      </c>
      <c r="D38" s="1239"/>
      <c r="E38" s="1240"/>
      <c r="F38" s="36">
        <v>0.9</v>
      </c>
      <c r="G38" s="37">
        <v>1.33</v>
      </c>
      <c r="H38" s="37">
        <v>0.73</v>
      </c>
      <c r="I38" s="37">
        <v>0.82</v>
      </c>
      <c r="J38" s="38">
        <v>0.77</v>
      </c>
      <c r="K38" s="22"/>
      <c r="L38" s="22"/>
      <c r="M38" s="22"/>
      <c r="N38" s="22"/>
      <c r="O38" s="22"/>
      <c r="P38" s="22"/>
    </row>
    <row r="39" spans="1:16" ht="39" customHeight="1" x14ac:dyDescent="0.15">
      <c r="A39" s="22"/>
      <c r="B39" s="35"/>
      <c r="C39" s="1238" t="s">
        <v>580</v>
      </c>
      <c r="D39" s="1239"/>
      <c r="E39" s="1240"/>
      <c r="F39" s="36">
        <v>0.19</v>
      </c>
      <c r="G39" s="37">
        <v>0.19</v>
      </c>
      <c r="H39" s="37">
        <v>0.36</v>
      </c>
      <c r="I39" s="37">
        <v>0.28999999999999998</v>
      </c>
      <c r="J39" s="38">
        <v>0.28000000000000003</v>
      </c>
      <c r="K39" s="22"/>
      <c r="L39" s="22"/>
      <c r="M39" s="22"/>
      <c r="N39" s="22"/>
      <c r="O39" s="22"/>
      <c r="P39" s="22"/>
    </row>
    <row r="40" spans="1:16" ht="39" customHeight="1" x14ac:dyDescent="0.15">
      <c r="A40" s="22"/>
      <c r="B40" s="35"/>
      <c r="C40" s="1238" t="s">
        <v>581</v>
      </c>
      <c r="D40" s="1239"/>
      <c r="E40" s="1240"/>
      <c r="F40" s="36">
        <v>0.05</v>
      </c>
      <c r="G40" s="37">
        <v>0.12</v>
      </c>
      <c r="H40" s="37">
        <v>0.13</v>
      </c>
      <c r="I40" s="37">
        <v>7.0000000000000007E-2</v>
      </c>
      <c r="J40" s="38">
        <v>0.06</v>
      </c>
      <c r="K40" s="22"/>
      <c r="L40" s="22"/>
      <c r="M40" s="22"/>
      <c r="N40" s="22"/>
      <c r="O40" s="22"/>
      <c r="P40" s="22"/>
    </row>
    <row r="41" spans="1:16" ht="39" customHeight="1" x14ac:dyDescent="0.15">
      <c r="A41" s="22"/>
      <c r="B41" s="35"/>
      <c r="C41" s="1238" t="s">
        <v>582</v>
      </c>
      <c r="D41" s="1239"/>
      <c r="E41" s="1240"/>
      <c r="F41" s="36">
        <v>0.23</v>
      </c>
      <c r="G41" s="37">
        <v>0.34</v>
      </c>
      <c r="H41" s="37">
        <v>0.4</v>
      </c>
      <c r="I41" s="37">
        <v>0.05</v>
      </c>
      <c r="J41" s="38">
        <v>0</v>
      </c>
      <c r="K41" s="22"/>
      <c r="L41" s="22"/>
      <c r="M41" s="22"/>
      <c r="N41" s="22"/>
      <c r="O41" s="22"/>
      <c r="P41" s="22"/>
    </row>
    <row r="42" spans="1:16" ht="39" customHeight="1" x14ac:dyDescent="0.15">
      <c r="A42" s="22"/>
      <c r="B42" s="39"/>
      <c r="C42" s="1238" t="s">
        <v>583</v>
      </c>
      <c r="D42" s="1239"/>
      <c r="E42" s="1240"/>
      <c r="F42" s="36" t="s">
        <v>529</v>
      </c>
      <c r="G42" s="37" t="s">
        <v>529</v>
      </c>
      <c r="H42" s="37" t="s">
        <v>529</v>
      </c>
      <c r="I42" s="37" t="s">
        <v>529</v>
      </c>
      <c r="J42" s="38" t="s">
        <v>529</v>
      </c>
      <c r="K42" s="22"/>
      <c r="L42" s="22"/>
      <c r="M42" s="22"/>
      <c r="N42" s="22"/>
      <c r="O42" s="22"/>
      <c r="P42" s="22"/>
    </row>
    <row r="43" spans="1:16" ht="39" customHeight="1" thickBot="1" x14ac:dyDescent="0.2">
      <c r="A43" s="22"/>
      <c r="B43" s="40"/>
      <c r="C43" s="1241" t="s">
        <v>584</v>
      </c>
      <c r="D43" s="1242"/>
      <c r="E43" s="1243"/>
      <c r="F43" s="41">
        <v>0.02</v>
      </c>
      <c r="G43" s="42">
        <v>0.03</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WSFp/XIw3MgOuPZ4ypzwXiSR+4vZbfwXBRV3s/4cTsXYppRcCTFaBe6aDg7axtD2wuPsT87ZkRijDqMT5f/ag==" saltValue="FhrtWXzJNbInb+WhIJe8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50" zoomScaleNormal="5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64" t="s">
        <v>10</v>
      </c>
      <c r="C45" s="1265"/>
      <c r="D45" s="58"/>
      <c r="E45" s="1270" t="s">
        <v>11</v>
      </c>
      <c r="F45" s="1270"/>
      <c r="G45" s="1270"/>
      <c r="H45" s="1270"/>
      <c r="I45" s="1270"/>
      <c r="J45" s="1271"/>
      <c r="K45" s="59">
        <v>2442</v>
      </c>
      <c r="L45" s="60">
        <v>2170</v>
      </c>
      <c r="M45" s="60">
        <v>2161</v>
      </c>
      <c r="N45" s="60">
        <v>2220</v>
      </c>
      <c r="O45" s="61">
        <v>2032</v>
      </c>
      <c r="P45" s="48"/>
      <c r="Q45" s="48"/>
      <c r="R45" s="48"/>
      <c r="S45" s="48"/>
      <c r="T45" s="48"/>
      <c r="U45" s="48"/>
    </row>
    <row r="46" spans="1:21" ht="30.75" customHeight="1" x14ac:dyDescent="0.15">
      <c r="A46" s="48"/>
      <c r="B46" s="1266"/>
      <c r="C46" s="1267"/>
      <c r="D46" s="62"/>
      <c r="E46" s="1248" t="s">
        <v>12</v>
      </c>
      <c r="F46" s="1248"/>
      <c r="G46" s="1248"/>
      <c r="H46" s="1248"/>
      <c r="I46" s="1248"/>
      <c r="J46" s="1249"/>
      <c r="K46" s="63" t="s">
        <v>529</v>
      </c>
      <c r="L46" s="64" t="s">
        <v>529</v>
      </c>
      <c r="M46" s="64" t="s">
        <v>529</v>
      </c>
      <c r="N46" s="64" t="s">
        <v>529</v>
      </c>
      <c r="O46" s="65" t="s">
        <v>529</v>
      </c>
      <c r="P46" s="48"/>
      <c r="Q46" s="48"/>
      <c r="R46" s="48"/>
      <c r="S46" s="48"/>
      <c r="T46" s="48"/>
      <c r="U46" s="48"/>
    </row>
    <row r="47" spans="1:21" ht="30.75" customHeight="1" x14ac:dyDescent="0.15">
      <c r="A47" s="48"/>
      <c r="B47" s="1266"/>
      <c r="C47" s="1267"/>
      <c r="D47" s="62"/>
      <c r="E47" s="1248" t="s">
        <v>13</v>
      </c>
      <c r="F47" s="1248"/>
      <c r="G47" s="1248"/>
      <c r="H47" s="1248"/>
      <c r="I47" s="1248"/>
      <c r="J47" s="1249"/>
      <c r="K47" s="63" t="s">
        <v>529</v>
      </c>
      <c r="L47" s="64" t="s">
        <v>529</v>
      </c>
      <c r="M47" s="64" t="s">
        <v>529</v>
      </c>
      <c r="N47" s="64" t="s">
        <v>529</v>
      </c>
      <c r="O47" s="65" t="s">
        <v>529</v>
      </c>
      <c r="P47" s="48"/>
      <c r="Q47" s="48"/>
      <c r="R47" s="48"/>
      <c r="S47" s="48"/>
      <c r="T47" s="48"/>
      <c r="U47" s="48"/>
    </row>
    <row r="48" spans="1:21" ht="30.75" customHeight="1" x14ac:dyDescent="0.15">
      <c r="A48" s="48"/>
      <c r="B48" s="1266"/>
      <c r="C48" s="1267"/>
      <c r="D48" s="62"/>
      <c r="E48" s="1248" t="s">
        <v>14</v>
      </c>
      <c r="F48" s="1248"/>
      <c r="G48" s="1248"/>
      <c r="H48" s="1248"/>
      <c r="I48" s="1248"/>
      <c r="J48" s="1249"/>
      <c r="K48" s="63">
        <v>887</v>
      </c>
      <c r="L48" s="64">
        <v>903</v>
      </c>
      <c r="M48" s="64">
        <v>842</v>
      </c>
      <c r="N48" s="64">
        <v>707</v>
      </c>
      <c r="O48" s="65">
        <v>720</v>
      </c>
      <c r="P48" s="48"/>
      <c r="Q48" s="48"/>
      <c r="R48" s="48"/>
      <c r="S48" s="48"/>
      <c r="T48" s="48"/>
      <c r="U48" s="48"/>
    </row>
    <row r="49" spans="1:21" ht="30.75" customHeight="1" x14ac:dyDescent="0.15">
      <c r="A49" s="48"/>
      <c r="B49" s="1266"/>
      <c r="C49" s="1267"/>
      <c r="D49" s="62"/>
      <c r="E49" s="1248" t="s">
        <v>15</v>
      </c>
      <c r="F49" s="1248"/>
      <c r="G49" s="1248"/>
      <c r="H49" s="1248"/>
      <c r="I49" s="1248"/>
      <c r="J49" s="1249"/>
      <c r="K49" s="63" t="s">
        <v>529</v>
      </c>
      <c r="L49" s="64" t="s">
        <v>529</v>
      </c>
      <c r="M49" s="64" t="s">
        <v>529</v>
      </c>
      <c r="N49" s="64" t="s">
        <v>529</v>
      </c>
      <c r="O49" s="65" t="s">
        <v>529</v>
      </c>
      <c r="P49" s="48"/>
      <c r="Q49" s="48"/>
      <c r="R49" s="48"/>
      <c r="S49" s="48"/>
      <c r="T49" s="48"/>
      <c r="U49" s="48"/>
    </row>
    <row r="50" spans="1:21" ht="30.75" customHeight="1" x14ac:dyDescent="0.15">
      <c r="A50" s="48"/>
      <c r="B50" s="1266"/>
      <c r="C50" s="1267"/>
      <c r="D50" s="62"/>
      <c r="E50" s="1248" t="s">
        <v>16</v>
      </c>
      <c r="F50" s="1248"/>
      <c r="G50" s="1248"/>
      <c r="H50" s="1248"/>
      <c r="I50" s="1248"/>
      <c r="J50" s="1249"/>
      <c r="K50" s="63">
        <v>1</v>
      </c>
      <c r="L50" s="64">
        <v>1</v>
      </c>
      <c r="M50" s="64">
        <v>1</v>
      </c>
      <c r="N50" s="64">
        <v>0</v>
      </c>
      <c r="O50" s="65">
        <v>0</v>
      </c>
      <c r="P50" s="48"/>
      <c r="Q50" s="48"/>
      <c r="R50" s="48"/>
      <c r="S50" s="48"/>
      <c r="T50" s="48"/>
      <c r="U50" s="48"/>
    </row>
    <row r="51" spans="1:21" ht="30.75" customHeight="1" x14ac:dyDescent="0.15">
      <c r="A51" s="48"/>
      <c r="B51" s="1268"/>
      <c r="C51" s="1269"/>
      <c r="D51" s="66"/>
      <c r="E51" s="1248" t="s">
        <v>17</v>
      </c>
      <c r="F51" s="1248"/>
      <c r="G51" s="1248"/>
      <c r="H51" s="1248"/>
      <c r="I51" s="1248"/>
      <c r="J51" s="1249"/>
      <c r="K51" s="63">
        <v>0</v>
      </c>
      <c r="L51" s="64">
        <v>1</v>
      </c>
      <c r="M51" s="64">
        <v>1</v>
      </c>
      <c r="N51" s="64">
        <v>0</v>
      </c>
      <c r="O51" s="65">
        <v>0</v>
      </c>
      <c r="P51" s="48"/>
      <c r="Q51" s="48"/>
      <c r="R51" s="48"/>
      <c r="S51" s="48"/>
      <c r="T51" s="48"/>
      <c r="U51" s="48"/>
    </row>
    <row r="52" spans="1:21" ht="30.75" customHeight="1" x14ac:dyDescent="0.15">
      <c r="A52" s="48"/>
      <c r="B52" s="1246" t="s">
        <v>18</v>
      </c>
      <c r="C52" s="1247"/>
      <c r="D52" s="66"/>
      <c r="E52" s="1248" t="s">
        <v>19</v>
      </c>
      <c r="F52" s="1248"/>
      <c r="G52" s="1248"/>
      <c r="H52" s="1248"/>
      <c r="I52" s="1248"/>
      <c r="J52" s="1249"/>
      <c r="K52" s="63">
        <v>3211</v>
      </c>
      <c r="L52" s="64">
        <v>3124</v>
      </c>
      <c r="M52" s="64">
        <v>3070</v>
      </c>
      <c r="N52" s="64">
        <v>3013</v>
      </c>
      <c r="O52" s="65">
        <v>3013</v>
      </c>
      <c r="P52" s="48"/>
      <c r="Q52" s="48"/>
      <c r="R52" s="48"/>
      <c r="S52" s="48"/>
      <c r="T52" s="48"/>
      <c r="U52" s="48"/>
    </row>
    <row r="53" spans="1:21" ht="30.75" customHeight="1" thickBot="1" x14ac:dyDescent="0.2">
      <c r="A53" s="48"/>
      <c r="B53" s="1250" t="s">
        <v>20</v>
      </c>
      <c r="C53" s="1251"/>
      <c r="D53" s="67"/>
      <c r="E53" s="1252" t="s">
        <v>21</v>
      </c>
      <c r="F53" s="1252"/>
      <c r="G53" s="1252"/>
      <c r="H53" s="1252"/>
      <c r="I53" s="1252"/>
      <c r="J53" s="1253"/>
      <c r="K53" s="68">
        <v>119</v>
      </c>
      <c r="L53" s="69">
        <v>-49</v>
      </c>
      <c r="M53" s="69">
        <v>-65</v>
      </c>
      <c r="N53" s="69">
        <v>-86</v>
      </c>
      <c r="O53" s="70">
        <v>-261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585</v>
      </c>
      <c r="L56" s="80" t="s">
        <v>586</v>
      </c>
      <c r="M56" s="80" t="s">
        <v>587</v>
      </c>
      <c r="N56" s="80" t="s">
        <v>588</v>
      </c>
      <c r="O56" s="81" t="s">
        <v>589</v>
      </c>
      <c r="P56" s="48"/>
      <c r="Q56" s="48"/>
      <c r="R56" s="48"/>
      <c r="S56" s="48"/>
      <c r="T56" s="48"/>
      <c r="U56" s="48"/>
    </row>
    <row r="57" spans="1:21" ht="31.5" customHeight="1" x14ac:dyDescent="0.15">
      <c r="B57" s="1254" t="s">
        <v>24</v>
      </c>
      <c r="C57" s="1255"/>
      <c r="D57" s="1258" t="s">
        <v>25</v>
      </c>
      <c r="E57" s="1259"/>
      <c r="F57" s="1259"/>
      <c r="G57" s="1259"/>
      <c r="H57" s="1259"/>
      <c r="I57" s="1259"/>
      <c r="J57" s="1260"/>
      <c r="K57" s="82" t="s">
        <v>601</v>
      </c>
      <c r="L57" s="83" t="s">
        <v>601</v>
      </c>
      <c r="M57" s="83" t="s">
        <v>601</v>
      </c>
      <c r="N57" s="83" t="s">
        <v>601</v>
      </c>
      <c r="O57" s="84" t="s">
        <v>601</v>
      </c>
    </row>
    <row r="58" spans="1:21" ht="31.5" customHeight="1" thickBot="1" x14ac:dyDescent="0.2">
      <c r="B58" s="1256"/>
      <c r="C58" s="1257"/>
      <c r="D58" s="1261" t="s">
        <v>26</v>
      </c>
      <c r="E58" s="1262"/>
      <c r="F58" s="1262"/>
      <c r="G58" s="1262"/>
      <c r="H58" s="1262"/>
      <c r="I58" s="1262"/>
      <c r="J58" s="1263"/>
      <c r="K58" s="85" t="s">
        <v>602</v>
      </c>
      <c r="L58" s="86" t="s">
        <v>601</v>
      </c>
      <c r="M58" s="86" t="s">
        <v>602</v>
      </c>
      <c r="N58" s="86" t="s">
        <v>601</v>
      </c>
      <c r="O58" s="87" t="s">
        <v>601</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ktCyhA3c5lWS1oihwsKsvHD5QG9ay1arUN+hnxpru/W0z1aHsM7Nffabhk7GFuDbPH7ZbL8DUQFB2ldDiLE1A==" saltValue="5EU3u6gT+RhHoLIy3kInN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50" zoomScaleNormal="5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570</v>
      </c>
      <c r="J40" s="99" t="s">
        <v>571</v>
      </c>
      <c r="K40" s="99" t="s">
        <v>572</v>
      </c>
      <c r="L40" s="99" t="s">
        <v>573</v>
      </c>
      <c r="M40" s="100" t="s">
        <v>574</v>
      </c>
    </row>
    <row r="41" spans="2:13" ht="27.75" customHeight="1" x14ac:dyDescent="0.15">
      <c r="B41" s="1284" t="s">
        <v>29</v>
      </c>
      <c r="C41" s="1285"/>
      <c r="D41" s="101"/>
      <c r="E41" s="1286" t="s">
        <v>30</v>
      </c>
      <c r="F41" s="1286"/>
      <c r="G41" s="1286"/>
      <c r="H41" s="1287"/>
      <c r="I41" s="102">
        <v>20073</v>
      </c>
      <c r="J41" s="103">
        <v>21150</v>
      </c>
      <c r="K41" s="103">
        <v>21925</v>
      </c>
      <c r="L41" s="103">
        <v>20049</v>
      </c>
      <c r="M41" s="104">
        <v>19947</v>
      </c>
    </row>
    <row r="42" spans="2:13" ht="27.75" customHeight="1" x14ac:dyDescent="0.15">
      <c r="B42" s="1274"/>
      <c r="C42" s="1275"/>
      <c r="D42" s="105"/>
      <c r="E42" s="1278" t="s">
        <v>31</v>
      </c>
      <c r="F42" s="1278"/>
      <c r="G42" s="1278"/>
      <c r="H42" s="1279"/>
      <c r="I42" s="106">
        <v>27</v>
      </c>
      <c r="J42" s="107">
        <v>21</v>
      </c>
      <c r="K42" s="107">
        <v>16</v>
      </c>
      <c r="L42" s="107">
        <v>11</v>
      </c>
      <c r="M42" s="108">
        <v>5</v>
      </c>
    </row>
    <row r="43" spans="2:13" ht="27.75" customHeight="1" x14ac:dyDescent="0.15">
      <c r="B43" s="1274"/>
      <c r="C43" s="1275"/>
      <c r="D43" s="105"/>
      <c r="E43" s="1278" t="s">
        <v>32</v>
      </c>
      <c r="F43" s="1278"/>
      <c r="G43" s="1278"/>
      <c r="H43" s="1279"/>
      <c r="I43" s="106">
        <v>9939</v>
      </c>
      <c r="J43" s="107">
        <v>11168</v>
      </c>
      <c r="K43" s="107">
        <v>8576</v>
      </c>
      <c r="L43" s="107">
        <v>6654</v>
      </c>
      <c r="M43" s="108">
        <v>6928</v>
      </c>
    </row>
    <row r="44" spans="2:13" ht="27.75" customHeight="1" x14ac:dyDescent="0.15">
      <c r="B44" s="1274"/>
      <c r="C44" s="1275"/>
      <c r="D44" s="105"/>
      <c r="E44" s="1278" t="s">
        <v>33</v>
      </c>
      <c r="F44" s="1278"/>
      <c r="G44" s="1278"/>
      <c r="H44" s="1279"/>
      <c r="I44" s="106" t="s">
        <v>529</v>
      </c>
      <c r="J44" s="107" t="s">
        <v>529</v>
      </c>
      <c r="K44" s="107" t="s">
        <v>529</v>
      </c>
      <c r="L44" s="107" t="s">
        <v>529</v>
      </c>
      <c r="M44" s="108" t="s">
        <v>529</v>
      </c>
    </row>
    <row r="45" spans="2:13" ht="27.75" customHeight="1" x14ac:dyDescent="0.15">
      <c r="B45" s="1274"/>
      <c r="C45" s="1275"/>
      <c r="D45" s="105"/>
      <c r="E45" s="1278" t="s">
        <v>34</v>
      </c>
      <c r="F45" s="1278"/>
      <c r="G45" s="1278"/>
      <c r="H45" s="1279"/>
      <c r="I45" s="106">
        <v>3322</v>
      </c>
      <c r="J45" s="107">
        <v>3382</v>
      </c>
      <c r="K45" s="107">
        <v>3415</v>
      </c>
      <c r="L45" s="107">
        <v>3522</v>
      </c>
      <c r="M45" s="108">
        <v>3434</v>
      </c>
    </row>
    <row r="46" spans="2:13" ht="27.75" customHeight="1" x14ac:dyDescent="0.15">
      <c r="B46" s="1274"/>
      <c r="C46" s="1275"/>
      <c r="D46" s="109"/>
      <c r="E46" s="1278" t="s">
        <v>35</v>
      </c>
      <c r="F46" s="1278"/>
      <c r="G46" s="1278"/>
      <c r="H46" s="1279"/>
      <c r="I46" s="106">
        <v>20</v>
      </c>
      <c r="J46" s="107">
        <v>19</v>
      </c>
      <c r="K46" s="107">
        <v>18</v>
      </c>
      <c r="L46" s="107">
        <v>16</v>
      </c>
      <c r="M46" s="108">
        <v>15</v>
      </c>
    </row>
    <row r="47" spans="2:13" ht="27.75" customHeight="1" x14ac:dyDescent="0.15">
      <c r="B47" s="1274"/>
      <c r="C47" s="1275"/>
      <c r="D47" s="110"/>
      <c r="E47" s="1288" t="s">
        <v>36</v>
      </c>
      <c r="F47" s="1289"/>
      <c r="G47" s="1289"/>
      <c r="H47" s="1290"/>
      <c r="I47" s="106" t="s">
        <v>529</v>
      </c>
      <c r="J47" s="107" t="s">
        <v>529</v>
      </c>
      <c r="K47" s="107" t="s">
        <v>529</v>
      </c>
      <c r="L47" s="107" t="s">
        <v>529</v>
      </c>
      <c r="M47" s="108" t="s">
        <v>529</v>
      </c>
    </row>
    <row r="48" spans="2:13" ht="27.75" customHeight="1" x14ac:dyDescent="0.15">
      <c r="B48" s="1274"/>
      <c r="C48" s="1275"/>
      <c r="D48" s="105"/>
      <c r="E48" s="1278" t="s">
        <v>37</v>
      </c>
      <c r="F48" s="1278"/>
      <c r="G48" s="1278"/>
      <c r="H48" s="1279"/>
      <c r="I48" s="106" t="s">
        <v>529</v>
      </c>
      <c r="J48" s="107" t="s">
        <v>529</v>
      </c>
      <c r="K48" s="107" t="s">
        <v>529</v>
      </c>
      <c r="L48" s="107" t="s">
        <v>529</v>
      </c>
      <c r="M48" s="108" t="s">
        <v>529</v>
      </c>
    </row>
    <row r="49" spans="2:13" ht="27.75" customHeight="1" x14ac:dyDescent="0.15">
      <c r="B49" s="1276"/>
      <c r="C49" s="1277"/>
      <c r="D49" s="105"/>
      <c r="E49" s="1278" t="s">
        <v>38</v>
      </c>
      <c r="F49" s="1278"/>
      <c r="G49" s="1278"/>
      <c r="H49" s="1279"/>
      <c r="I49" s="106" t="s">
        <v>529</v>
      </c>
      <c r="J49" s="107" t="s">
        <v>529</v>
      </c>
      <c r="K49" s="107" t="s">
        <v>529</v>
      </c>
      <c r="L49" s="107" t="s">
        <v>529</v>
      </c>
      <c r="M49" s="108" t="s">
        <v>529</v>
      </c>
    </row>
    <row r="50" spans="2:13" ht="27.75" customHeight="1" x14ac:dyDescent="0.15">
      <c r="B50" s="1272" t="s">
        <v>39</v>
      </c>
      <c r="C50" s="1273"/>
      <c r="D50" s="111"/>
      <c r="E50" s="1278" t="s">
        <v>40</v>
      </c>
      <c r="F50" s="1278"/>
      <c r="G50" s="1278"/>
      <c r="H50" s="1279"/>
      <c r="I50" s="106">
        <v>9676</v>
      </c>
      <c r="J50" s="107">
        <v>12418</v>
      </c>
      <c r="K50" s="107">
        <v>15080</v>
      </c>
      <c r="L50" s="107">
        <v>13475</v>
      </c>
      <c r="M50" s="108">
        <v>13714</v>
      </c>
    </row>
    <row r="51" spans="2:13" ht="27.75" customHeight="1" x14ac:dyDescent="0.15">
      <c r="B51" s="1274"/>
      <c r="C51" s="1275"/>
      <c r="D51" s="105"/>
      <c r="E51" s="1278" t="s">
        <v>41</v>
      </c>
      <c r="F51" s="1278"/>
      <c r="G51" s="1278"/>
      <c r="H51" s="1279"/>
      <c r="I51" s="106">
        <v>919</v>
      </c>
      <c r="J51" s="107">
        <v>1013</v>
      </c>
      <c r="K51" s="107">
        <v>1007</v>
      </c>
      <c r="L51" s="107">
        <v>939</v>
      </c>
      <c r="M51" s="108">
        <v>894</v>
      </c>
    </row>
    <row r="52" spans="2:13" ht="27.75" customHeight="1" x14ac:dyDescent="0.15">
      <c r="B52" s="1276"/>
      <c r="C52" s="1277"/>
      <c r="D52" s="105"/>
      <c r="E52" s="1278" t="s">
        <v>42</v>
      </c>
      <c r="F52" s="1278"/>
      <c r="G52" s="1278"/>
      <c r="H52" s="1279"/>
      <c r="I52" s="106">
        <v>27023</v>
      </c>
      <c r="J52" s="107">
        <v>26854</v>
      </c>
      <c r="K52" s="107">
        <v>26582</v>
      </c>
      <c r="L52" s="107">
        <v>25678</v>
      </c>
      <c r="M52" s="108">
        <v>25052</v>
      </c>
    </row>
    <row r="53" spans="2:13" ht="27.75" customHeight="1" thickBot="1" x14ac:dyDescent="0.2">
      <c r="B53" s="1280" t="s">
        <v>43</v>
      </c>
      <c r="C53" s="1281"/>
      <c r="D53" s="112"/>
      <c r="E53" s="1282" t="s">
        <v>44</v>
      </c>
      <c r="F53" s="1282"/>
      <c r="G53" s="1282"/>
      <c r="H53" s="1283"/>
      <c r="I53" s="113">
        <v>-4237</v>
      </c>
      <c r="J53" s="114">
        <v>-4546</v>
      </c>
      <c r="K53" s="114">
        <v>-8720</v>
      </c>
      <c r="L53" s="114">
        <v>-9840</v>
      </c>
      <c r="M53" s="115">
        <v>-9331</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Y48qDOt5to6cKW6w8Bo8JpwljPIWmfw98q/1losNOIoYwkw9knutWk+HoDGDknoTXj4USB9rBgIXJ0FWtZMwug==" saltValue="0GTuoY0lzTKB0WwiMGDk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572</v>
      </c>
      <c r="G54" s="124" t="s">
        <v>573</v>
      </c>
      <c r="H54" s="125" t="s">
        <v>574</v>
      </c>
    </row>
    <row r="55" spans="2:8" ht="52.5" customHeight="1" x14ac:dyDescent="0.15">
      <c r="B55" s="126"/>
      <c r="C55" s="1299" t="s">
        <v>47</v>
      </c>
      <c r="D55" s="1299"/>
      <c r="E55" s="1300"/>
      <c r="F55" s="127">
        <v>3833</v>
      </c>
      <c r="G55" s="127">
        <v>2948</v>
      </c>
      <c r="H55" s="128">
        <v>3065</v>
      </c>
    </row>
    <row r="56" spans="2:8" ht="52.5" customHeight="1" x14ac:dyDescent="0.15">
      <c r="B56" s="129"/>
      <c r="C56" s="1301" t="s">
        <v>48</v>
      </c>
      <c r="D56" s="1301"/>
      <c r="E56" s="1302"/>
      <c r="F56" s="130">
        <v>3184</v>
      </c>
      <c r="G56" s="130">
        <v>1073</v>
      </c>
      <c r="H56" s="131">
        <v>1181</v>
      </c>
    </row>
    <row r="57" spans="2:8" ht="53.25" customHeight="1" x14ac:dyDescent="0.15">
      <c r="B57" s="129"/>
      <c r="C57" s="1303" t="s">
        <v>49</v>
      </c>
      <c r="D57" s="1303"/>
      <c r="E57" s="1304"/>
      <c r="F57" s="132">
        <v>10659</v>
      </c>
      <c r="G57" s="132">
        <v>11896</v>
      </c>
      <c r="H57" s="133">
        <v>11826</v>
      </c>
    </row>
    <row r="58" spans="2:8" ht="45.75" customHeight="1" x14ac:dyDescent="0.15">
      <c r="B58" s="134"/>
      <c r="C58" s="1291" t="s">
        <v>603</v>
      </c>
      <c r="D58" s="1292"/>
      <c r="E58" s="1293"/>
      <c r="F58" s="135">
        <v>4333</v>
      </c>
      <c r="G58" s="135">
        <v>5036</v>
      </c>
      <c r="H58" s="136">
        <v>5045</v>
      </c>
    </row>
    <row r="59" spans="2:8" ht="45.75" customHeight="1" x14ac:dyDescent="0.15">
      <c r="B59" s="134"/>
      <c r="C59" s="1291" t="s">
        <v>604</v>
      </c>
      <c r="D59" s="1292"/>
      <c r="E59" s="1293"/>
      <c r="F59" s="135">
        <v>2885</v>
      </c>
      <c r="G59" s="135">
        <v>2875</v>
      </c>
      <c r="H59" s="136">
        <v>2865</v>
      </c>
    </row>
    <row r="60" spans="2:8" ht="45.75" customHeight="1" x14ac:dyDescent="0.15">
      <c r="B60" s="134"/>
      <c r="C60" s="1291" t="s">
        <v>605</v>
      </c>
      <c r="D60" s="1292"/>
      <c r="E60" s="1293"/>
      <c r="F60" s="135">
        <v>2037</v>
      </c>
      <c r="G60" s="135">
        <v>2037</v>
      </c>
      <c r="H60" s="136">
        <v>2032</v>
      </c>
    </row>
    <row r="61" spans="2:8" ht="45.75" customHeight="1" x14ac:dyDescent="0.15">
      <c r="B61" s="134"/>
      <c r="C61" s="1291" t="s">
        <v>606</v>
      </c>
      <c r="D61" s="1292"/>
      <c r="E61" s="1293"/>
      <c r="F61" s="135">
        <v>501</v>
      </c>
      <c r="G61" s="135">
        <v>503</v>
      </c>
      <c r="H61" s="136">
        <v>505</v>
      </c>
    </row>
    <row r="62" spans="2:8" ht="45.75" customHeight="1" thickBot="1" x14ac:dyDescent="0.2">
      <c r="B62" s="137"/>
      <c r="C62" s="1294" t="s">
        <v>607</v>
      </c>
      <c r="D62" s="1295"/>
      <c r="E62" s="1296"/>
      <c r="F62" s="138">
        <v>0</v>
      </c>
      <c r="G62" s="138">
        <v>479</v>
      </c>
      <c r="H62" s="139">
        <v>448</v>
      </c>
    </row>
    <row r="63" spans="2:8" ht="52.5" customHeight="1" thickBot="1" x14ac:dyDescent="0.2">
      <c r="B63" s="140"/>
      <c r="C63" s="1297" t="s">
        <v>50</v>
      </c>
      <c r="D63" s="1297"/>
      <c r="E63" s="1298"/>
      <c r="F63" s="141">
        <v>17676</v>
      </c>
      <c r="G63" s="141">
        <v>15917</v>
      </c>
      <c r="H63" s="142">
        <v>16072</v>
      </c>
    </row>
    <row r="64" spans="2:8" ht="15" customHeight="1" x14ac:dyDescent="0.15"/>
    <row r="65" ht="0" hidden="1" customHeight="1" x14ac:dyDescent="0.15"/>
    <row r="66" ht="0" hidden="1" customHeight="1" x14ac:dyDescent="0.15"/>
  </sheetData>
  <sheetProtection algorithmName="SHA-512" hashValue="PlLUAGEsDjMZ8G+rCvKRxx4XHpv9Yzweg1AKpaUR7JW83iNW9r25Fk4Yl67cECVP39VLciFZtowguYZqkBAgLA==" saltValue="TqZR3+rE4zWnNMRoY5WR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50" zoomScaleNormal="5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608</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608</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609</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610</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3" t="s">
        <v>611</v>
      </c>
      <c r="AO43" s="1314"/>
      <c r="AP43" s="1314"/>
      <c r="AQ43" s="1314"/>
      <c r="AR43" s="1314"/>
      <c r="AS43" s="1314"/>
      <c r="AT43" s="1314"/>
      <c r="AU43" s="1314"/>
      <c r="AV43" s="1314"/>
      <c r="AW43" s="1314"/>
      <c r="AX43" s="1314"/>
      <c r="AY43" s="1314"/>
      <c r="AZ43" s="1314"/>
      <c r="BA43" s="1314"/>
      <c r="BB43" s="1314"/>
      <c r="BC43" s="1314"/>
      <c r="BD43" s="1314"/>
      <c r="BE43" s="1314"/>
      <c r="BF43" s="1314"/>
      <c r="BG43" s="1314"/>
      <c r="BH43" s="1314"/>
      <c r="BI43" s="1314"/>
      <c r="BJ43" s="1314"/>
      <c r="BK43" s="1314"/>
      <c r="BL43" s="1314"/>
      <c r="BM43" s="1314"/>
      <c r="BN43" s="1314"/>
      <c r="BO43" s="1314"/>
      <c r="BP43" s="1314"/>
      <c r="BQ43" s="1314"/>
      <c r="BR43" s="1314"/>
      <c r="BS43" s="1314"/>
      <c r="BT43" s="1314"/>
      <c r="BU43" s="1314"/>
      <c r="BV43" s="1314"/>
      <c r="BW43" s="1314"/>
      <c r="BX43" s="1314"/>
      <c r="BY43" s="1314"/>
      <c r="BZ43" s="1314"/>
      <c r="CA43" s="1314"/>
      <c r="CB43" s="1314"/>
      <c r="CC43" s="1314"/>
      <c r="CD43" s="1314"/>
      <c r="CE43" s="1314"/>
      <c r="CF43" s="1314"/>
      <c r="CG43" s="1314"/>
      <c r="CH43" s="1314"/>
      <c r="CI43" s="1314"/>
      <c r="CJ43" s="1314"/>
      <c r="CK43" s="1314"/>
      <c r="CL43" s="1314"/>
      <c r="CM43" s="1314"/>
      <c r="CN43" s="1314"/>
      <c r="CO43" s="1314"/>
      <c r="CP43" s="1314"/>
      <c r="CQ43" s="1314"/>
      <c r="CR43" s="1314"/>
      <c r="CS43" s="1314"/>
      <c r="CT43" s="1314"/>
      <c r="CU43" s="1314"/>
      <c r="CV43" s="1314"/>
      <c r="CW43" s="1314"/>
      <c r="CX43" s="1314"/>
      <c r="CY43" s="1314"/>
      <c r="CZ43" s="1314"/>
      <c r="DA43" s="1314"/>
      <c r="DB43" s="1314"/>
      <c r="DC43" s="1315"/>
    </row>
    <row r="44" spans="2:109" x14ac:dyDescent="0.15">
      <c r="B44" s="394"/>
      <c r="AN44" s="1316"/>
      <c r="AO44" s="1317"/>
      <c r="AP44" s="1317"/>
      <c r="AQ44" s="1317"/>
      <c r="AR44" s="1317"/>
      <c r="AS44" s="1317"/>
      <c r="AT44" s="1317"/>
      <c r="AU44" s="1317"/>
      <c r="AV44" s="1317"/>
      <c r="AW44" s="1317"/>
      <c r="AX44" s="1317"/>
      <c r="AY44" s="1317"/>
      <c r="AZ44" s="1317"/>
      <c r="BA44" s="1317"/>
      <c r="BB44" s="1317"/>
      <c r="BC44" s="1317"/>
      <c r="BD44" s="1317"/>
      <c r="BE44" s="1317"/>
      <c r="BF44" s="1317"/>
      <c r="BG44" s="1317"/>
      <c r="BH44" s="1317"/>
      <c r="BI44" s="1317"/>
      <c r="BJ44" s="1317"/>
      <c r="BK44" s="1317"/>
      <c r="BL44" s="1317"/>
      <c r="BM44" s="1317"/>
      <c r="BN44" s="1317"/>
      <c r="BO44" s="1317"/>
      <c r="BP44" s="1317"/>
      <c r="BQ44" s="1317"/>
      <c r="BR44" s="1317"/>
      <c r="BS44" s="1317"/>
      <c r="BT44" s="1317"/>
      <c r="BU44" s="1317"/>
      <c r="BV44" s="1317"/>
      <c r="BW44" s="1317"/>
      <c r="BX44" s="1317"/>
      <c r="BY44" s="1317"/>
      <c r="BZ44" s="1317"/>
      <c r="CA44" s="1317"/>
      <c r="CB44" s="1317"/>
      <c r="CC44" s="1317"/>
      <c r="CD44" s="1317"/>
      <c r="CE44" s="1317"/>
      <c r="CF44" s="1317"/>
      <c r="CG44" s="1317"/>
      <c r="CH44" s="1317"/>
      <c r="CI44" s="1317"/>
      <c r="CJ44" s="1317"/>
      <c r="CK44" s="1317"/>
      <c r="CL44" s="1317"/>
      <c r="CM44" s="1317"/>
      <c r="CN44" s="1317"/>
      <c r="CO44" s="1317"/>
      <c r="CP44" s="1317"/>
      <c r="CQ44" s="1317"/>
      <c r="CR44" s="1317"/>
      <c r="CS44" s="1317"/>
      <c r="CT44" s="1317"/>
      <c r="CU44" s="1317"/>
      <c r="CV44" s="1317"/>
      <c r="CW44" s="1317"/>
      <c r="CX44" s="1317"/>
      <c r="CY44" s="1317"/>
      <c r="CZ44" s="1317"/>
      <c r="DA44" s="1317"/>
      <c r="DB44" s="1317"/>
      <c r="DC44" s="1318"/>
    </row>
    <row r="45" spans="2:109" x14ac:dyDescent="0.15">
      <c r="B45" s="394"/>
      <c r="AN45" s="1316"/>
      <c r="AO45" s="1317"/>
      <c r="AP45" s="1317"/>
      <c r="AQ45" s="1317"/>
      <c r="AR45" s="1317"/>
      <c r="AS45" s="1317"/>
      <c r="AT45" s="1317"/>
      <c r="AU45" s="1317"/>
      <c r="AV45" s="1317"/>
      <c r="AW45" s="1317"/>
      <c r="AX45" s="1317"/>
      <c r="AY45" s="1317"/>
      <c r="AZ45" s="1317"/>
      <c r="BA45" s="1317"/>
      <c r="BB45" s="1317"/>
      <c r="BC45" s="1317"/>
      <c r="BD45" s="1317"/>
      <c r="BE45" s="1317"/>
      <c r="BF45" s="1317"/>
      <c r="BG45" s="1317"/>
      <c r="BH45" s="1317"/>
      <c r="BI45" s="1317"/>
      <c r="BJ45" s="1317"/>
      <c r="BK45" s="1317"/>
      <c r="BL45" s="1317"/>
      <c r="BM45" s="1317"/>
      <c r="BN45" s="1317"/>
      <c r="BO45" s="1317"/>
      <c r="BP45" s="1317"/>
      <c r="BQ45" s="1317"/>
      <c r="BR45" s="1317"/>
      <c r="BS45" s="1317"/>
      <c r="BT45" s="1317"/>
      <c r="BU45" s="1317"/>
      <c r="BV45" s="1317"/>
      <c r="BW45" s="1317"/>
      <c r="BX45" s="1317"/>
      <c r="BY45" s="1317"/>
      <c r="BZ45" s="1317"/>
      <c r="CA45" s="1317"/>
      <c r="CB45" s="1317"/>
      <c r="CC45" s="1317"/>
      <c r="CD45" s="1317"/>
      <c r="CE45" s="1317"/>
      <c r="CF45" s="1317"/>
      <c r="CG45" s="1317"/>
      <c r="CH45" s="1317"/>
      <c r="CI45" s="1317"/>
      <c r="CJ45" s="1317"/>
      <c r="CK45" s="1317"/>
      <c r="CL45" s="1317"/>
      <c r="CM45" s="1317"/>
      <c r="CN45" s="1317"/>
      <c r="CO45" s="1317"/>
      <c r="CP45" s="1317"/>
      <c r="CQ45" s="1317"/>
      <c r="CR45" s="1317"/>
      <c r="CS45" s="1317"/>
      <c r="CT45" s="1317"/>
      <c r="CU45" s="1317"/>
      <c r="CV45" s="1317"/>
      <c r="CW45" s="1317"/>
      <c r="CX45" s="1317"/>
      <c r="CY45" s="1317"/>
      <c r="CZ45" s="1317"/>
      <c r="DA45" s="1317"/>
      <c r="DB45" s="1317"/>
      <c r="DC45" s="1318"/>
    </row>
    <row r="46" spans="2:109" x14ac:dyDescent="0.15">
      <c r="B46" s="394"/>
      <c r="AN46" s="1316"/>
      <c r="AO46" s="1317"/>
      <c r="AP46" s="1317"/>
      <c r="AQ46" s="1317"/>
      <c r="AR46" s="1317"/>
      <c r="AS46" s="1317"/>
      <c r="AT46" s="1317"/>
      <c r="AU46" s="1317"/>
      <c r="AV46" s="1317"/>
      <c r="AW46" s="1317"/>
      <c r="AX46" s="1317"/>
      <c r="AY46" s="1317"/>
      <c r="AZ46" s="1317"/>
      <c r="BA46" s="1317"/>
      <c r="BB46" s="1317"/>
      <c r="BC46" s="1317"/>
      <c r="BD46" s="1317"/>
      <c r="BE46" s="1317"/>
      <c r="BF46" s="1317"/>
      <c r="BG46" s="1317"/>
      <c r="BH46" s="1317"/>
      <c r="BI46" s="1317"/>
      <c r="BJ46" s="1317"/>
      <c r="BK46" s="1317"/>
      <c r="BL46" s="1317"/>
      <c r="BM46" s="1317"/>
      <c r="BN46" s="1317"/>
      <c r="BO46" s="1317"/>
      <c r="BP46" s="1317"/>
      <c r="BQ46" s="1317"/>
      <c r="BR46" s="1317"/>
      <c r="BS46" s="1317"/>
      <c r="BT46" s="1317"/>
      <c r="BU46" s="1317"/>
      <c r="BV46" s="1317"/>
      <c r="BW46" s="1317"/>
      <c r="BX46" s="1317"/>
      <c r="BY46" s="1317"/>
      <c r="BZ46" s="1317"/>
      <c r="CA46" s="1317"/>
      <c r="CB46" s="1317"/>
      <c r="CC46" s="1317"/>
      <c r="CD46" s="1317"/>
      <c r="CE46" s="1317"/>
      <c r="CF46" s="1317"/>
      <c r="CG46" s="1317"/>
      <c r="CH46" s="1317"/>
      <c r="CI46" s="1317"/>
      <c r="CJ46" s="1317"/>
      <c r="CK46" s="1317"/>
      <c r="CL46" s="1317"/>
      <c r="CM46" s="1317"/>
      <c r="CN46" s="1317"/>
      <c r="CO46" s="1317"/>
      <c r="CP46" s="1317"/>
      <c r="CQ46" s="1317"/>
      <c r="CR46" s="1317"/>
      <c r="CS46" s="1317"/>
      <c r="CT46" s="1317"/>
      <c r="CU46" s="1317"/>
      <c r="CV46" s="1317"/>
      <c r="CW46" s="1317"/>
      <c r="CX46" s="1317"/>
      <c r="CY46" s="1317"/>
      <c r="CZ46" s="1317"/>
      <c r="DA46" s="1317"/>
      <c r="DB46" s="1317"/>
      <c r="DC46" s="1318"/>
    </row>
    <row r="47" spans="2:109" x14ac:dyDescent="0.15">
      <c r="B47" s="394"/>
      <c r="AN47" s="1319"/>
      <c r="AO47" s="1320"/>
      <c r="AP47" s="1320"/>
      <c r="AQ47" s="1320"/>
      <c r="AR47" s="1320"/>
      <c r="AS47" s="1320"/>
      <c r="AT47" s="1320"/>
      <c r="AU47" s="1320"/>
      <c r="AV47" s="1320"/>
      <c r="AW47" s="1320"/>
      <c r="AX47" s="1320"/>
      <c r="AY47" s="1320"/>
      <c r="AZ47" s="1320"/>
      <c r="BA47" s="1320"/>
      <c r="BB47" s="1320"/>
      <c r="BC47" s="1320"/>
      <c r="BD47" s="1320"/>
      <c r="BE47" s="1320"/>
      <c r="BF47" s="1320"/>
      <c r="BG47" s="1320"/>
      <c r="BH47" s="1320"/>
      <c r="BI47" s="1320"/>
      <c r="BJ47" s="1320"/>
      <c r="BK47" s="1320"/>
      <c r="BL47" s="1320"/>
      <c r="BM47" s="1320"/>
      <c r="BN47" s="1320"/>
      <c r="BO47" s="1320"/>
      <c r="BP47" s="1320"/>
      <c r="BQ47" s="1320"/>
      <c r="BR47" s="1320"/>
      <c r="BS47" s="1320"/>
      <c r="BT47" s="1320"/>
      <c r="BU47" s="1320"/>
      <c r="BV47" s="1320"/>
      <c r="BW47" s="1320"/>
      <c r="BX47" s="1320"/>
      <c r="BY47" s="1320"/>
      <c r="BZ47" s="1320"/>
      <c r="CA47" s="1320"/>
      <c r="CB47" s="1320"/>
      <c r="CC47" s="1320"/>
      <c r="CD47" s="1320"/>
      <c r="CE47" s="1320"/>
      <c r="CF47" s="1320"/>
      <c r="CG47" s="1320"/>
      <c r="CH47" s="1320"/>
      <c r="CI47" s="1320"/>
      <c r="CJ47" s="1320"/>
      <c r="CK47" s="1320"/>
      <c r="CL47" s="1320"/>
      <c r="CM47" s="1320"/>
      <c r="CN47" s="1320"/>
      <c r="CO47" s="1320"/>
      <c r="CP47" s="1320"/>
      <c r="CQ47" s="1320"/>
      <c r="CR47" s="1320"/>
      <c r="CS47" s="1320"/>
      <c r="CT47" s="1320"/>
      <c r="CU47" s="1320"/>
      <c r="CV47" s="1320"/>
      <c r="CW47" s="1320"/>
      <c r="CX47" s="1320"/>
      <c r="CY47" s="1320"/>
      <c r="CZ47" s="1320"/>
      <c r="DA47" s="1320"/>
      <c r="DB47" s="1320"/>
      <c r="DC47" s="1321"/>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05"/>
      <c r="H50" s="1305"/>
      <c r="I50" s="1305"/>
      <c r="J50" s="1305"/>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1" t="s">
        <v>570</v>
      </c>
      <c r="BQ50" s="1311"/>
      <c r="BR50" s="1311"/>
      <c r="BS50" s="1311"/>
      <c r="BT50" s="1311"/>
      <c r="BU50" s="1311"/>
      <c r="BV50" s="1311"/>
      <c r="BW50" s="1311"/>
      <c r="BX50" s="1311" t="s">
        <v>571</v>
      </c>
      <c r="BY50" s="1311"/>
      <c r="BZ50" s="1311"/>
      <c r="CA50" s="1311"/>
      <c r="CB50" s="1311"/>
      <c r="CC50" s="1311"/>
      <c r="CD50" s="1311"/>
      <c r="CE50" s="1311"/>
      <c r="CF50" s="1311" t="s">
        <v>572</v>
      </c>
      <c r="CG50" s="1311"/>
      <c r="CH50" s="1311"/>
      <c r="CI50" s="1311"/>
      <c r="CJ50" s="1311"/>
      <c r="CK50" s="1311"/>
      <c r="CL50" s="1311"/>
      <c r="CM50" s="1311"/>
      <c r="CN50" s="1311" t="s">
        <v>573</v>
      </c>
      <c r="CO50" s="1311"/>
      <c r="CP50" s="1311"/>
      <c r="CQ50" s="1311"/>
      <c r="CR50" s="1311"/>
      <c r="CS50" s="1311"/>
      <c r="CT50" s="1311"/>
      <c r="CU50" s="1311"/>
      <c r="CV50" s="1311" t="s">
        <v>574</v>
      </c>
      <c r="CW50" s="1311"/>
      <c r="CX50" s="1311"/>
      <c r="CY50" s="1311"/>
      <c r="CZ50" s="1311"/>
      <c r="DA50" s="1311"/>
      <c r="DB50" s="1311"/>
      <c r="DC50" s="1311"/>
    </row>
    <row r="51" spans="1:109" ht="13.5" customHeight="1" x14ac:dyDescent="0.15">
      <c r="B51" s="394"/>
      <c r="G51" s="1323"/>
      <c r="H51" s="1323"/>
      <c r="I51" s="1327"/>
      <c r="J51" s="1327"/>
      <c r="K51" s="1312"/>
      <c r="L51" s="1312"/>
      <c r="M51" s="1312"/>
      <c r="N51" s="1312"/>
      <c r="AM51" s="403"/>
      <c r="AN51" s="1310" t="s">
        <v>613</v>
      </c>
      <c r="AO51" s="1310"/>
      <c r="AP51" s="1310"/>
      <c r="AQ51" s="1310"/>
      <c r="AR51" s="1310"/>
      <c r="AS51" s="1310"/>
      <c r="AT51" s="1310"/>
      <c r="AU51" s="1310"/>
      <c r="AV51" s="1310"/>
      <c r="AW51" s="1310"/>
      <c r="AX51" s="1310"/>
      <c r="AY51" s="1310"/>
      <c r="AZ51" s="1310"/>
      <c r="BA51" s="1310"/>
      <c r="BB51" s="1310" t="s">
        <v>614</v>
      </c>
      <c r="BC51" s="1310"/>
      <c r="BD51" s="1310"/>
      <c r="BE51" s="1310"/>
      <c r="BF51" s="1310"/>
      <c r="BG51" s="1310"/>
      <c r="BH51" s="1310"/>
      <c r="BI51" s="1310"/>
      <c r="BJ51" s="1310"/>
      <c r="BK51" s="1310"/>
      <c r="BL51" s="1310"/>
      <c r="BM51" s="1310"/>
      <c r="BN51" s="1310"/>
      <c r="BO51" s="1310"/>
      <c r="BP51" s="1322"/>
      <c r="BQ51" s="1307"/>
      <c r="BR51" s="1307"/>
      <c r="BS51" s="1307"/>
      <c r="BT51" s="1307"/>
      <c r="BU51" s="1307"/>
      <c r="BV51" s="1307"/>
      <c r="BW51" s="1307"/>
      <c r="BX51" s="1322"/>
      <c r="BY51" s="1307"/>
      <c r="BZ51" s="1307"/>
      <c r="CA51" s="1307"/>
      <c r="CB51" s="1307"/>
      <c r="CC51" s="1307"/>
      <c r="CD51" s="1307"/>
      <c r="CE51" s="1307"/>
      <c r="CF51" s="1307"/>
      <c r="CG51" s="1307"/>
      <c r="CH51" s="1307"/>
      <c r="CI51" s="1307"/>
      <c r="CJ51" s="1307"/>
      <c r="CK51" s="1307"/>
      <c r="CL51" s="1307"/>
      <c r="CM51" s="1307"/>
      <c r="CN51" s="1307"/>
      <c r="CO51" s="1307"/>
      <c r="CP51" s="1307"/>
      <c r="CQ51" s="1307"/>
      <c r="CR51" s="1307"/>
      <c r="CS51" s="1307"/>
      <c r="CT51" s="1307"/>
      <c r="CU51" s="1307"/>
      <c r="CV51" s="1307"/>
      <c r="CW51" s="1307"/>
      <c r="CX51" s="1307"/>
      <c r="CY51" s="1307"/>
      <c r="CZ51" s="1307"/>
      <c r="DA51" s="1307"/>
      <c r="DB51" s="1307"/>
      <c r="DC51" s="1307"/>
    </row>
    <row r="52" spans="1:109" x14ac:dyDescent="0.15">
      <c r="B52" s="394"/>
      <c r="G52" s="1323"/>
      <c r="H52" s="1323"/>
      <c r="I52" s="1327"/>
      <c r="J52" s="1327"/>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3"/>
      <c r="H53" s="1323"/>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615</v>
      </c>
      <c r="BC53" s="1310"/>
      <c r="BD53" s="1310"/>
      <c r="BE53" s="1310"/>
      <c r="BF53" s="1310"/>
      <c r="BG53" s="1310"/>
      <c r="BH53" s="1310"/>
      <c r="BI53" s="1310"/>
      <c r="BJ53" s="1310"/>
      <c r="BK53" s="1310"/>
      <c r="BL53" s="1310"/>
      <c r="BM53" s="1310"/>
      <c r="BN53" s="1310"/>
      <c r="BO53" s="1310"/>
      <c r="BP53" s="1322"/>
      <c r="BQ53" s="1307"/>
      <c r="BR53" s="1307"/>
      <c r="BS53" s="1307"/>
      <c r="BT53" s="1307"/>
      <c r="BU53" s="1307"/>
      <c r="BV53" s="1307"/>
      <c r="BW53" s="1307"/>
      <c r="BX53" s="1322"/>
      <c r="BY53" s="1307"/>
      <c r="BZ53" s="1307"/>
      <c r="CA53" s="1307"/>
      <c r="CB53" s="1307"/>
      <c r="CC53" s="1307"/>
      <c r="CD53" s="1307"/>
      <c r="CE53" s="1307"/>
      <c r="CF53" s="1307">
        <v>51.2</v>
      </c>
      <c r="CG53" s="1307"/>
      <c r="CH53" s="1307"/>
      <c r="CI53" s="1307"/>
      <c r="CJ53" s="1307"/>
      <c r="CK53" s="1307"/>
      <c r="CL53" s="1307"/>
      <c r="CM53" s="1307"/>
      <c r="CN53" s="1307">
        <v>53.1</v>
      </c>
      <c r="CO53" s="1307"/>
      <c r="CP53" s="1307"/>
      <c r="CQ53" s="1307"/>
      <c r="CR53" s="1307"/>
      <c r="CS53" s="1307"/>
      <c r="CT53" s="1307"/>
      <c r="CU53" s="1307"/>
      <c r="CV53" s="1307">
        <v>54.9</v>
      </c>
      <c r="CW53" s="1307"/>
      <c r="CX53" s="1307"/>
      <c r="CY53" s="1307"/>
      <c r="CZ53" s="1307"/>
      <c r="DA53" s="1307"/>
      <c r="DB53" s="1307"/>
      <c r="DC53" s="1307"/>
    </row>
    <row r="54" spans="1:109" x14ac:dyDescent="0.15">
      <c r="A54" s="402"/>
      <c r="B54" s="394"/>
      <c r="G54" s="1323"/>
      <c r="H54" s="1323"/>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616</v>
      </c>
      <c r="AO55" s="1311"/>
      <c r="AP55" s="1311"/>
      <c r="AQ55" s="1311"/>
      <c r="AR55" s="1311"/>
      <c r="AS55" s="1311"/>
      <c r="AT55" s="1311"/>
      <c r="AU55" s="1311"/>
      <c r="AV55" s="1311"/>
      <c r="AW55" s="1311"/>
      <c r="AX55" s="1311"/>
      <c r="AY55" s="1311"/>
      <c r="AZ55" s="1311"/>
      <c r="BA55" s="1311"/>
      <c r="BB55" s="1310" t="s">
        <v>614</v>
      </c>
      <c r="BC55" s="1310"/>
      <c r="BD55" s="1310"/>
      <c r="BE55" s="1310"/>
      <c r="BF55" s="1310"/>
      <c r="BG55" s="1310"/>
      <c r="BH55" s="1310"/>
      <c r="BI55" s="1310"/>
      <c r="BJ55" s="1310"/>
      <c r="BK55" s="1310"/>
      <c r="BL55" s="1310"/>
      <c r="BM55" s="1310"/>
      <c r="BN55" s="1310"/>
      <c r="BO55" s="1310"/>
      <c r="BP55" s="1322"/>
      <c r="BQ55" s="1307"/>
      <c r="BR55" s="1307"/>
      <c r="BS55" s="1307"/>
      <c r="BT55" s="1307"/>
      <c r="BU55" s="1307"/>
      <c r="BV55" s="1307"/>
      <c r="BW55" s="1307"/>
      <c r="BX55" s="1322"/>
      <c r="BY55" s="1307"/>
      <c r="BZ55" s="1307"/>
      <c r="CA55" s="1307"/>
      <c r="CB55" s="1307"/>
      <c r="CC55" s="1307"/>
      <c r="CD55" s="1307"/>
      <c r="CE55" s="1307"/>
      <c r="CF55" s="1307">
        <v>20.2</v>
      </c>
      <c r="CG55" s="1307"/>
      <c r="CH55" s="1307"/>
      <c r="CI55" s="1307"/>
      <c r="CJ55" s="1307"/>
      <c r="CK55" s="1307"/>
      <c r="CL55" s="1307"/>
      <c r="CM55" s="1307"/>
      <c r="CN55" s="1307">
        <v>19</v>
      </c>
      <c r="CO55" s="1307"/>
      <c r="CP55" s="1307"/>
      <c r="CQ55" s="1307"/>
      <c r="CR55" s="1307"/>
      <c r="CS55" s="1307"/>
      <c r="CT55" s="1307"/>
      <c r="CU55" s="1307"/>
      <c r="CV55" s="1307">
        <v>15.4</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615</v>
      </c>
      <c r="BC57" s="1310"/>
      <c r="BD57" s="1310"/>
      <c r="BE57" s="1310"/>
      <c r="BF57" s="1310"/>
      <c r="BG57" s="1310"/>
      <c r="BH57" s="1310"/>
      <c r="BI57" s="1310"/>
      <c r="BJ57" s="1310"/>
      <c r="BK57" s="1310"/>
      <c r="BL57" s="1310"/>
      <c r="BM57" s="1310"/>
      <c r="BN57" s="1310"/>
      <c r="BO57" s="1310"/>
      <c r="BP57" s="1322"/>
      <c r="BQ57" s="1307"/>
      <c r="BR57" s="1307"/>
      <c r="BS57" s="1307"/>
      <c r="BT57" s="1307"/>
      <c r="BU57" s="1307"/>
      <c r="BV57" s="1307"/>
      <c r="BW57" s="1307"/>
      <c r="BX57" s="1322"/>
      <c r="BY57" s="1307"/>
      <c r="BZ57" s="1307"/>
      <c r="CA57" s="1307"/>
      <c r="CB57" s="1307"/>
      <c r="CC57" s="1307"/>
      <c r="CD57" s="1307"/>
      <c r="CE57" s="1307"/>
      <c r="CF57" s="1307">
        <v>53.6</v>
      </c>
      <c r="CG57" s="1307"/>
      <c r="CH57" s="1307"/>
      <c r="CI57" s="1307"/>
      <c r="CJ57" s="1307"/>
      <c r="CK57" s="1307"/>
      <c r="CL57" s="1307"/>
      <c r="CM57" s="1307"/>
      <c r="CN57" s="1307">
        <v>56.1</v>
      </c>
      <c r="CO57" s="1307"/>
      <c r="CP57" s="1307"/>
      <c r="CQ57" s="1307"/>
      <c r="CR57" s="1307"/>
      <c r="CS57" s="1307"/>
      <c r="CT57" s="1307"/>
      <c r="CU57" s="1307"/>
      <c r="CV57" s="1307">
        <v>57.5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610</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618</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05"/>
      <c r="H72" s="1305"/>
      <c r="I72" s="1305"/>
      <c r="J72" s="1305"/>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1" t="s">
        <v>570</v>
      </c>
      <c r="BQ72" s="1311"/>
      <c r="BR72" s="1311"/>
      <c r="BS72" s="1311"/>
      <c r="BT72" s="1311"/>
      <c r="BU72" s="1311"/>
      <c r="BV72" s="1311"/>
      <c r="BW72" s="1311"/>
      <c r="BX72" s="1311" t="s">
        <v>571</v>
      </c>
      <c r="BY72" s="1311"/>
      <c r="BZ72" s="1311"/>
      <c r="CA72" s="1311"/>
      <c r="CB72" s="1311"/>
      <c r="CC72" s="1311"/>
      <c r="CD72" s="1311"/>
      <c r="CE72" s="1311"/>
      <c r="CF72" s="1311" t="s">
        <v>572</v>
      </c>
      <c r="CG72" s="1311"/>
      <c r="CH72" s="1311"/>
      <c r="CI72" s="1311"/>
      <c r="CJ72" s="1311"/>
      <c r="CK72" s="1311"/>
      <c r="CL72" s="1311"/>
      <c r="CM72" s="1311"/>
      <c r="CN72" s="1311" t="s">
        <v>573</v>
      </c>
      <c r="CO72" s="1311"/>
      <c r="CP72" s="1311"/>
      <c r="CQ72" s="1311"/>
      <c r="CR72" s="1311"/>
      <c r="CS72" s="1311"/>
      <c r="CT72" s="1311"/>
      <c r="CU72" s="1311"/>
      <c r="CV72" s="1311" t="s">
        <v>574</v>
      </c>
      <c r="CW72" s="1311"/>
      <c r="CX72" s="1311"/>
      <c r="CY72" s="1311"/>
      <c r="CZ72" s="1311"/>
      <c r="DA72" s="1311"/>
      <c r="DB72" s="1311"/>
      <c r="DC72" s="1311"/>
    </row>
    <row r="73" spans="2:107" x14ac:dyDescent="0.15">
      <c r="B73" s="394"/>
      <c r="G73" s="1323"/>
      <c r="H73" s="1323"/>
      <c r="I73" s="1323"/>
      <c r="J73" s="1323"/>
      <c r="K73" s="1306"/>
      <c r="L73" s="1306"/>
      <c r="M73" s="1306"/>
      <c r="N73" s="1306"/>
      <c r="AM73" s="403"/>
      <c r="AN73" s="1310" t="s">
        <v>613</v>
      </c>
      <c r="AO73" s="1310"/>
      <c r="AP73" s="1310"/>
      <c r="AQ73" s="1310"/>
      <c r="AR73" s="1310"/>
      <c r="AS73" s="1310"/>
      <c r="AT73" s="1310"/>
      <c r="AU73" s="1310"/>
      <c r="AV73" s="1310"/>
      <c r="AW73" s="1310"/>
      <c r="AX73" s="1310"/>
      <c r="AY73" s="1310"/>
      <c r="AZ73" s="1310"/>
      <c r="BA73" s="1310"/>
      <c r="BB73" s="1310" t="s">
        <v>614</v>
      </c>
      <c r="BC73" s="1310"/>
      <c r="BD73" s="1310"/>
      <c r="BE73" s="1310"/>
      <c r="BF73" s="1310"/>
      <c r="BG73" s="1310"/>
      <c r="BH73" s="1310"/>
      <c r="BI73" s="1310"/>
      <c r="BJ73" s="1310"/>
      <c r="BK73" s="1310"/>
      <c r="BL73" s="1310"/>
      <c r="BM73" s="1310"/>
      <c r="BN73" s="1310"/>
      <c r="BO73" s="1310"/>
      <c r="BP73" s="1307"/>
      <c r="BQ73" s="1307"/>
      <c r="BR73" s="1307"/>
      <c r="BS73" s="1307"/>
      <c r="BT73" s="1307"/>
      <c r="BU73" s="1307"/>
      <c r="BV73" s="1307"/>
      <c r="BW73" s="1307"/>
      <c r="BX73" s="1307"/>
      <c r="BY73" s="1307"/>
      <c r="BZ73" s="1307"/>
      <c r="CA73" s="1307"/>
      <c r="CB73" s="1307"/>
      <c r="CC73" s="1307"/>
      <c r="CD73" s="1307"/>
      <c r="CE73" s="1307"/>
      <c r="CF73" s="1307"/>
      <c r="CG73" s="1307"/>
      <c r="CH73" s="1307"/>
      <c r="CI73" s="1307"/>
      <c r="CJ73" s="1307"/>
      <c r="CK73" s="1307"/>
      <c r="CL73" s="1307"/>
      <c r="CM73" s="1307"/>
      <c r="CN73" s="1307"/>
      <c r="CO73" s="1307"/>
      <c r="CP73" s="1307"/>
      <c r="CQ73" s="1307"/>
      <c r="CR73" s="1307"/>
      <c r="CS73" s="1307"/>
      <c r="CT73" s="1307"/>
      <c r="CU73" s="1307"/>
      <c r="CV73" s="1307"/>
      <c r="CW73" s="1307"/>
      <c r="CX73" s="1307"/>
      <c r="CY73" s="1307"/>
      <c r="CZ73" s="1307"/>
      <c r="DA73" s="1307"/>
      <c r="DB73" s="1307"/>
      <c r="DC73" s="1307"/>
    </row>
    <row r="74" spans="2:107" x14ac:dyDescent="0.15">
      <c r="B74" s="394"/>
      <c r="G74" s="1323"/>
      <c r="H74" s="1323"/>
      <c r="I74" s="1323"/>
      <c r="J74" s="1323"/>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3"/>
      <c r="H75" s="1323"/>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619</v>
      </c>
      <c r="BC75" s="1310"/>
      <c r="BD75" s="1310"/>
      <c r="BE75" s="1310"/>
      <c r="BF75" s="1310"/>
      <c r="BG75" s="1310"/>
      <c r="BH75" s="1310"/>
      <c r="BI75" s="1310"/>
      <c r="BJ75" s="1310"/>
      <c r="BK75" s="1310"/>
      <c r="BL75" s="1310"/>
      <c r="BM75" s="1310"/>
      <c r="BN75" s="1310"/>
      <c r="BO75" s="1310"/>
      <c r="BP75" s="1307">
        <v>4</v>
      </c>
      <c r="BQ75" s="1307"/>
      <c r="BR75" s="1307"/>
      <c r="BS75" s="1307"/>
      <c r="BT75" s="1307"/>
      <c r="BU75" s="1307"/>
      <c r="BV75" s="1307"/>
      <c r="BW75" s="1307"/>
      <c r="BX75" s="1307">
        <v>1.4</v>
      </c>
      <c r="BY75" s="1307"/>
      <c r="BZ75" s="1307"/>
      <c r="CA75" s="1307"/>
      <c r="CB75" s="1307"/>
      <c r="CC75" s="1307"/>
      <c r="CD75" s="1307"/>
      <c r="CE75" s="1307"/>
      <c r="CF75" s="1307">
        <v>0</v>
      </c>
      <c r="CG75" s="1307"/>
      <c r="CH75" s="1307"/>
      <c r="CI75" s="1307"/>
      <c r="CJ75" s="1307"/>
      <c r="CK75" s="1307"/>
      <c r="CL75" s="1307"/>
      <c r="CM75" s="1307"/>
      <c r="CN75" s="1307">
        <v>-0.6</v>
      </c>
      <c r="CO75" s="1307"/>
      <c r="CP75" s="1307"/>
      <c r="CQ75" s="1307"/>
      <c r="CR75" s="1307"/>
      <c r="CS75" s="1307"/>
      <c r="CT75" s="1307"/>
      <c r="CU75" s="1307"/>
      <c r="CV75" s="1307">
        <v>-1.4</v>
      </c>
      <c r="CW75" s="1307"/>
      <c r="CX75" s="1307"/>
      <c r="CY75" s="1307"/>
      <c r="CZ75" s="1307"/>
      <c r="DA75" s="1307"/>
      <c r="DB75" s="1307"/>
      <c r="DC75" s="1307"/>
    </row>
    <row r="76" spans="2:107" x14ac:dyDescent="0.15">
      <c r="B76" s="394"/>
      <c r="G76" s="1323"/>
      <c r="H76" s="1323"/>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616</v>
      </c>
      <c r="AO77" s="1311"/>
      <c r="AP77" s="1311"/>
      <c r="AQ77" s="1311"/>
      <c r="AR77" s="1311"/>
      <c r="AS77" s="1311"/>
      <c r="AT77" s="1311"/>
      <c r="AU77" s="1311"/>
      <c r="AV77" s="1311"/>
      <c r="AW77" s="1311"/>
      <c r="AX77" s="1311"/>
      <c r="AY77" s="1311"/>
      <c r="AZ77" s="1311"/>
      <c r="BA77" s="1311"/>
      <c r="BB77" s="1310" t="s">
        <v>614</v>
      </c>
      <c r="BC77" s="1310"/>
      <c r="BD77" s="1310"/>
      <c r="BE77" s="1310"/>
      <c r="BF77" s="1310"/>
      <c r="BG77" s="1310"/>
      <c r="BH77" s="1310"/>
      <c r="BI77" s="1310"/>
      <c r="BJ77" s="1310"/>
      <c r="BK77" s="1310"/>
      <c r="BL77" s="1310"/>
      <c r="BM77" s="1310"/>
      <c r="BN77" s="1310"/>
      <c r="BO77" s="1310"/>
      <c r="BP77" s="1307">
        <v>48.6</v>
      </c>
      <c r="BQ77" s="1307"/>
      <c r="BR77" s="1307"/>
      <c r="BS77" s="1307"/>
      <c r="BT77" s="1307"/>
      <c r="BU77" s="1307"/>
      <c r="BV77" s="1307"/>
      <c r="BW77" s="1307"/>
      <c r="BX77" s="1307">
        <v>32.799999999999997</v>
      </c>
      <c r="BY77" s="1307"/>
      <c r="BZ77" s="1307"/>
      <c r="CA77" s="1307"/>
      <c r="CB77" s="1307"/>
      <c r="CC77" s="1307"/>
      <c r="CD77" s="1307"/>
      <c r="CE77" s="1307"/>
      <c r="CF77" s="1307">
        <v>20.2</v>
      </c>
      <c r="CG77" s="1307"/>
      <c r="CH77" s="1307"/>
      <c r="CI77" s="1307"/>
      <c r="CJ77" s="1307"/>
      <c r="CK77" s="1307"/>
      <c r="CL77" s="1307"/>
      <c r="CM77" s="1307"/>
      <c r="CN77" s="1307">
        <v>19</v>
      </c>
      <c r="CO77" s="1307"/>
      <c r="CP77" s="1307"/>
      <c r="CQ77" s="1307"/>
      <c r="CR77" s="1307"/>
      <c r="CS77" s="1307"/>
      <c r="CT77" s="1307"/>
      <c r="CU77" s="1307"/>
      <c r="CV77" s="1307">
        <v>15.4</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619</v>
      </c>
      <c r="BC79" s="1310"/>
      <c r="BD79" s="1310"/>
      <c r="BE79" s="1310"/>
      <c r="BF79" s="1310"/>
      <c r="BG79" s="1310"/>
      <c r="BH79" s="1310"/>
      <c r="BI79" s="1310"/>
      <c r="BJ79" s="1310"/>
      <c r="BK79" s="1310"/>
      <c r="BL79" s="1310"/>
      <c r="BM79" s="1310"/>
      <c r="BN79" s="1310"/>
      <c r="BO79" s="1310"/>
      <c r="BP79" s="1307">
        <v>10.4</v>
      </c>
      <c r="BQ79" s="1307"/>
      <c r="BR79" s="1307"/>
      <c r="BS79" s="1307"/>
      <c r="BT79" s="1307"/>
      <c r="BU79" s="1307"/>
      <c r="BV79" s="1307"/>
      <c r="BW79" s="1307"/>
      <c r="BX79" s="1307">
        <v>9.5</v>
      </c>
      <c r="BY79" s="1307"/>
      <c r="BZ79" s="1307"/>
      <c r="CA79" s="1307"/>
      <c r="CB79" s="1307"/>
      <c r="CC79" s="1307"/>
      <c r="CD79" s="1307"/>
      <c r="CE79" s="1307"/>
      <c r="CF79" s="1307">
        <v>8.6</v>
      </c>
      <c r="CG79" s="1307"/>
      <c r="CH79" s="1307"/>
      <c r="CI79" s="1307"/>
      <c r="CJ79" s="1307"/>
      <c r="CK79" s="1307"/>
      <c r="CL79" s="1307"/>
      <c r="CM79" s="1307"/>
      <c r="CN79" s="1307">
        <v>8.5</v>
      </c>
      <c r="CO79" s="1307"/>
      <c r="CP79" s="1307"/>
      <c r="CQ79" s="1307"/>
      <c r="CR79" s="1307"/>
      <c r="CS79" s="1307"/>
      <c r="CT79" s="1307"/>
      <c r="CU79" s="1307"/>
      <c r="CV79" s="1307">
        <v>8.5</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1DNFAsTuJVgD0IIYgaixG1SORDNTnUp8k0Q4eg4oAFod6n2Fd+DC03nR7g89ohEsfkCUo0IKc2AhGiQ2Qdeltw==" saltValue="hyt1jkoI9EZM0TuimAAr8A=="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50" zoomScaleNormal="5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zX/OmHB4VPDKK2EdKaOdowzKgZzkjSxfsdIlxmRNYRVN4duaJDjas0wCZY95OPIRgR5CNWAK2RfvVn04qBMww==" saltValue="6nW++8rDyBQ7YEgtYRRGW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50" zoomScaleNormal="5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nJWFJ56VlyhQ+kSINSMT1cHSG9x4YC71B7pEo3Z4Mc0c/0VGST6sfL8tubvb9BGQE+YxLu9eZYIoW/HxMvh1vg==" saltValue="dCgXiVRktMqva+vB1DIYh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567</v>
      </c>
      <c r="G2" s="156"/>
      <c r="H2" s="157"/>
    </row>
    <row r="3" spans="1:8" x14ac:dyDescent="0.15">
      <c r="A3" s="153" t="s">
        <v>560</v>
      </c>
      <c r="B3" s="158"/>
      <c r="C3" s="159"/>
      <c r="D3" s="160">
        <v>166944</v>
      </c>
      <c r="E3" s="161"/>
      <c r="F3" s="162">
        <v>83623</v>
      </c>
      <c r="G3" s="163"/>
      <c r="H3" s="164"/>
    </row>
    <row r="4" spans="1:8" x14ac:dyDescent="0.15">
      <c r="A4" s="165"/>
      <c r="B4" s="166"/>
      <c r="C4" s="167"/>
      <c r="D4" s="168">
        <v>43410</v>
      </c>
      <c r="E4" s="169"/>
      <c r="F4" s="170">
        <v>48787</v>
      </c>
      <c r="G4" s="171"/>
      <c r="H4" s="172"/>
    </row>
    <row r="5" spans="1:8" x14ac:dyDescent="0.15">
      <c r="A5" s="153" t="s">
        <v>562</v>
      </c>
      <c r="B5" s="158"/>
      <c r="C5" s="159"/>
      <c r="D5" s="160">
        <v>102102</v>
      </c>
      <c r="E5" s="161"/>
      <c r="F5" s="162">
        <v>87974</v>
      </c>
      <c r="G5" s="163"/>
      <c r="H5" s="164"/>
    </row>
    <row r="6" spans="1:8" x14ac:dyDescent="0.15">
      <c r="A6" s="165"/>
      <c r="B6" s="166"/>
      <c r="C6" s="167"/>
      <c r="D6" s="168">
        <v>58744</v>
      </c>
      <c r="E6" s="169"/>
      <c r="F6" s="170">
        <v>48183</v>
      </c>
      <c r="G6" s="171"/>
      <c r="H6" s="172"/>
    </row>
    <row r="7" spans="1:8" x14ac:dyDescent="0.15">
      <c r="A7" s="153" t="s">
        <v>563</v>
      </c>
      <c r="B7" s="158"/>
      <c r="C7" s="159"/>
      <c r="D7" s="160">
        <v>116381</v>
      </c>
      <c r="E7" s="161"/>
      <c r="F7" s="162">
        <v>78864</v>
      </c>
      <c r="G7" s="163"/>
      <c r="H7" s="164"/>
    </row>
    <row r="8" spans="1:8" x14ac:dyDescent="0.15">
      <c r="A8" s="165"/>
      <c r="B8" s="166"/>
      <c r="C8" s="167"/>
      <c r="D8" s="168">
        <v>73043</v>
      </c>
      <c r="E8" s="169"/>
      <c r="F8" s="170">
        <v>46136</v>
      </c>
      <c r="G8" s="171"/>
      <c r="H8" s="172"/>
    </row>
    <row r="9" spans="1:8" x14ac:dyDescent="0.15">
      <c r="A9" s="153" t="s">
        <v>564</v>
      </c>
      <c r="B9" s="158"/>
      <c r="C9" s="159"/>
      <c r="D9" s="160">
        <v>123827</v>
      </c>
      <c r="E9" s="161"/>
      <c r="F9" s="162">
        <v>85042</v>
      </c>
      <c r="G9" s="163"/>
      <c r="H9" s="164"/>
    </row>
    <row r="10" spans="1:8" x14ac:dyDescent="0.15">
      <c r="A10" s="165"/>
      <c r="B10" s="166"/>
      <c r="C10" s="167"/>
      <c r="D10" s="168">
        <v>83760</v>
      </c>
      <c r="E10" s="169"/>
      <c r="F10" s="170">
        <v>50806</v>
      </c>
      <c r="G10" s="171"/>
      <c r="H10" s="172"/>
    </row>
    <row r="11" spans="1:8" x14ac:dyDescent="0.15">
      <c r="A11" s="153" t="s">
        <v>565</v>
      </c>
      <c r="B11" s="158"/>
      <c r="C11" s="159"/>
      <c r="D11" s="160">
        <v>99143</v>
      </c>
      <c r="E11" s="161"/>
      <c r="F11" s="162">
        <v>83774</v>
      </c>
      <c r="G11" s="163"/>
      <c r="H11" s="164"/>
    </row>
    <row r="12" spans="1:8" x14ac:dyDescent="0.15">
      <c r="A12" s="165"/>
      <c r="B12" s="166"/>
      <c r="C12" s="173"/>
      <c r="D12" s="168">
        <v>71140</v>
      </c>
      <c r="E12" s="169"/>
      <c r="F12" s="170">
        <v>52179</v>
      </c>
      <c r="G12" s="171"/>
      <c r="H12" s="172"/>
    </row>
    <row r="13" spans="1:8" x14ac:dyDescent="0.15">
      <c r="A13" s="153"/>
      <c r="B13" s="158"/>
      <c r="C13" s="174"/>
      <c r="D13" s="175">
        <v>121679</v>
      </c>
      <c r="E13" s="176"/>
      <c r="F13" s="177">
        <v>83855</v>
      </c>
      <c r="G13" s="178"/>
      <c r="H13" s="164"/>
    </row>
    <row r="14" spans="1:8" x14ac:dyDescent="0.15">
      <c r="A14" s="165"/>
      <c r="B14" s="166"/>
      <c r="C14" s="167"/>
      <c r="D14" s="168">
        <v>66019</v>
      </c>
      <c r="E14" s="169"/>
      <c r="F14" s="170">
        <v>49218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5.63</v>
      </c>
      <c r="C19" s="179">
        <f>ROUND(VALUE(SUBSTITUTE(実質収支比率等に係る経年分析!G$48,"▲","-")),2)</f>
        <v>6.58</v>
      </c>
      <c r="D19" s="179">
        <f>ROUND(VALUE(SUBSTITUTE(実質収支比率等に係る経年分析!H$48,"▲","-")),2)</f>
        <v>7</v>
      </c>
      <c r="E19" s="179">
        <f>ROUND(VALUE(SUBSTITUTE(実質収支比率等に係る経年分析!I$48,"▲","-")),2)</f>
        <v>6.93</v>
      </c>
      <c r="F19" s="179">
        <f>ROUND(VALUE(SUBSTITUTE(実質収支比率等に係る経年分析!J$48,"▲","-")),2)</f>
        <v>7.01</v>
      </c>
    </row>
    <row r="20" spans="1:11" x14ac:dyDescent="0.15">
      <c r="A20" s="179" t="s">
        <v>54</v>
      </c>
      <c r="B20" s="179">
        <f>ROUND(VALUE(SUBSTITUTE(実質収支比率等に係る経年分析!F$47,"▲","-")),2)</f>
        <v>12.05</v>
      </c>
      <c r="C20" s="179">
        <f>ROUND(VALUE(SUBSTITUTE(実質収支比率等に係る経年分析!G$47,"▲","-")),2)</f>
        <v>16.989999999999998</v>
      </c>
      <c r="D20" s="179">
        <f>ROUND(VALUE(SUBSTITUTE(実質収支比率等に係る経年分析!H$47,"▲","-")),2)</f>
        <v>29.61</v>
      </c>
      <c r="E20" s="179">
        <f>ROUND(VALUE(SUBSTITUTE(実質収支比率等に係る経年分析!I$47,"▲","-")),2)</f>
        <v>23.17</v>
      </c>
      <c r="F20" s="179">
        <f>ROUND(VALUE(SUBSTITUTE(実質収支比率等に係る経年分析!J$47,"▲","-")),2)</f>
        <v>24.64</v>
      </c>
    </row>
    <row r="21" spans="1:11" x14ac:dyDescent="0.15">
      <c r="A21" s="179" t="s">
        <v>55</v>
      </c>
      <c r="B21" s="179">
        <f>IF(ISNUMBER(VALUE(SUBSTITUTE(実質収支比率等に係る経年分析!F$49,"▲","-"))),ROUND(VALUE(SUBSTITUTE(実質収支比率等に係る経年分析!F$49,"▲","-")),2),NA())</f>
        <v>16.25</v>
      </c>
      <c r="C21" s="179">
        <f>IF(ISNUMBER(VALUE(SUBSTITUTE(実質収支比率等に係る経年分析!G$49,"▲","-"))),ROUND(VALUE(SUBSTITUTE(実質収支比率等に係る経年分析!G$49,"▲","-")),2),NA())</f>
        <v>6.24</v>
      </c>
      <c r="D21" s="179">
        <f>IF(ISNUMBER(VALUE(SUBSTITUTE(実質収支比率等に係る経年分析!H$49,"▲","-"))),ROUND(VALUE(SUBSTITUTE(実質収支比率等に係る経年分析!H$49,"▲","-")),2),NA())</f>
        <v>12.11</v>
      </c>
      <c r="E21" s="179">
        <f>IF(ISNUMBER(VALUE(SUBSTITUTE(実質収支比率等に係る経年分析!I$49,"▲","-"))),ROUND(VALUE(SUBSTITUTE(実質収支比率等に係る経年分析!I$49,"▲","-")),2),NA())</f>
        <v>10.18</v>
      </c>
      <c r="F21" s="179">
        <f>IF(ISNUMBER(VALUE(SUBSTITUTE(実質収支比率等に係る経年分析!J$49,"▲","-"))),ROUND(VALUE(SUBSTITUTE(実質収支比率等に係る経年分析!J$49,"▲","-")),2),NA())</f>
        <v>9.85</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0.03</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簡易水道事業特別会計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0.23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0.34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0.05</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交通船特別会計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0.12</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7.0000000000000007E-2</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0.36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0.28999999999999998</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0.28000000000000003</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0.77</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2.2599999999999998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1.9</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1.1599999999999999</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1.39</v>
      </c>
    </row>
    <row r="34" spans="1:16" x14ac:dyDescent="0.15">
      <c r="A34" s="180" t="str">
        <f>IF(連結実質赤字比率に係る赤字・黒字の構成分析!C$36="",NA(),連結実質赤字比率に係る赤字・黒字の構成分析!C$36)</f>
        <v>工業用水道事業会計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2.06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2.34</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2.4300000000000002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2.46</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6.42</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6.92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6.87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6.92</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2.87</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7.52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9.2200000000000006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8.06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8.3000000000000007</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3211</v>
      </c>
      <c r="E42" s="181"/>
      <c r="F42" s="181"/>
      <c r="G42" s="181">
        <f>'実質公債費比率（分子）の構造'!L$52</f>
        <v>3124</v>
      </c>
      <c r="H42" s="181"/>
      <c r="I42" s="181"/>
      <c r="J42" s="181">
        <f>'実質公債費比率（分子）の構造'!M$52</f>
        <v>3070</v>
      </c>
      <c r="K42" s="181"/>
      <c r="L42" s="181"/>
      <c r="M42" s="181">
        <f>'実質公債費比率（分子）の構造'!N$52</f>
        <v>3013</v>
      </c>
      <c r="N42" s="181"/>
      <c r="O42" s="181"/>
      <c r="P42" s="181">
        <f>'実質公債費比率（分子）の構造'!O$52</f>
        <v>3013</v>
      </c>
    </row>
    <row r="43" spans="1:16" x14ac:dyDescent="0.15">
      <c r="A43" s="181" t="s">
        <v>63</v>
      </c>
      <c r="B43" s="181">
        <f>'実質公債費比率（分子）の構造'!K$51</f>
        <v>0</v>
      </c>
      <c r="C43" s="181"/>
      <c r="D43" s="181"/>
      <c r="E43" s="181">
        <f>'実質公債費比率（分子）の構造'!L$51</f>
        <v>1</v>
      </c>
      <c r="F43" s="181"/>
      <c r="G43" s="181"/>
      <c r="H43" s="181">
        <f>'実質公債費比率（分子）の構造'!M$51</f>
        <v>1</v>
      </c>
      <c r="I43" s="181"/>
      <c r="J43" s="181"/>
      <c r="K43" s="181">
        <f>'実質公債費比率（分子）の構造'!N$51</f>
        <v>0</v>
      </c>
      <c r="L43" s="181"/>
      <c r="M43" s="181"/>
      <c r="N43" s="181">
        <f>'実質公債費比率（分子）の構造'!O$51</f>
        <v>0</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0</v>
      </c>
      <c r="L44" s="181"/>
      <c r="M44" s="181"/>
      <c r="N44" s="181">
        <f>'実質公債費比率（分子）の構造'!O$50</f>
        <v>0</v>
      </c>
      <c r="O44" s="181"/>
      <c r="P44" s="181"/>
    </row>
    <row r="45" spans="1:16" x14ac:dyDescent="0.15">
      <c r="A45" s="181" t="s">
        <v>65</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66</v>
      </c>
      <c r="B46" s="181">
        <f>'実質公債費比率（分子）の構造'!K$48</f>
        <v>887</v>
      </c>
      <c r="C46" s="181"/>
      <c r="D46" s="181"/>
      <c r="E46" s="181">
        <f>'実質公債費比率（分子）の構造'!L$48</f>
        <v>903</v>
      </c>
      <c r="F46" s="181"/>
      <c r="G46" s="181"/>
      <c r="H46" s="181">
        <f>'実質公債費比率（分子）の構造'!M$48</f>
        <v>842</v>
      </c>
      <c r="I46" s="181"/>
      <c r="J46" s="181"/>
      <c r="K46" s="181">
        <f>'実質公債費比率（分子）の構造'!N$48</f>
        <v>707</v>
      </c>
      <c r="L46" s="181"/>
      <c r="M46" s="181"/>
      <c r="N46" s="181">
        <f>'実質公債費比率（分子）の構造'!O$48</f>
        <v>720</v>
      </c>
      <c r="O46" s="181"/>
      <c r="P46" s="181"/>
    </row>
    <row r="47" spans="1:16" x14ac:dyDescent="0.15">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68</v>
      </c>
      <c r="B49" s="181">
        <f>'実質公債費比率（分子）の構造'!K$45</f>
        <v>2442</v>
      </c>
      <c r="C49" s="181"/>
      <c r="D49" s="181"/>
      <c r="E49" s="181">
        <f>'実質公債費比率（分子）の構造'!L$45</f>
        <v>2170</v>
      </c>
      <c r="F49" s="181"/>
      <c r="G49" s="181"/>
      <c r="H49" s="181">
        <f>'実質公債費比率（分子）の構造'!M$45</f>
        <v>2161</v>
      </c>
      <c r="I49" s="181"/>
      <c r="J49" s="181"/>
      <c r="K49" s="181">
        <f>'実質公債費比率（分子）の構造'!N$45</f>
        <v>2220</v>
      </c>
      <c r="L49" s="181"/>
      <c r="M49" s="181"/>
      <c r="N49" s="181">
        <f>'実質公債費比率（分子）の構造'!O$45</f>
        <v>2032</v>
      </c>
      <c r="O49" s="181"/>
      <c r="P49" s="181"/>
    </row>
    <row r="50" spans="1:16" x14ac:dyDescent="0.15">
      <c r="A50" s="181" t="s">
        <v>69</v>
      </c>
      <c r="B50" s="181" t="e">
        <f>NA()</f>
        <v>#N/A</v>
      </c>
      <c r="C50" s="181">
        <f>IF(ISNUMBER('実質公債費比率（分子）の構造'!K$53),'実質公債費比率（分子）の構造'!K$53,NA())</f>
        <v>119</v>
      </c>
      <c r="D50" s="181" t="e">
        <f>NA()</f>
        <v>#N/A</v>
      </c>
      <c r="E50" s="181" t="e">
        <f>NA()</f>
        <v>#N/A</v>
      </c>
      <c r="F50" s="181">
        <f>IF(ISNUMBER('実質公債費比率（分子）の構造'!L$53),'実質公債費比率（分子）の構造'!L$53,NA())</f>
        <v>-49</v>
      </c>
      <c r="G50" s="181" t="e">
        <f>NA()</f>
        <v>#N/A</v>
      </c>
      <c r="H50" s="181" t="e">
        <f>NA()</f>
        <v>#N/A</v>
      </c>
      <c r="I50" s="181">
        <f>IF(ISNUMBER('実質公債費比率（分子）の構造'!M$53),'実質公債費比率（分子）の構造'!M$53,NA())</f>
        <v>-65</v>
      </c>
      <c r="J50" s="181" t="e">
        <f>NA()</f>
        <v>#N/A</v>
      </c>
      <c r="K50" s="181" t="e">
        <f>NA()</f>
        <v>#N/A</v>
      </c>
      <c r="L50" s="181">
        <f>IF(ISNUMBER('実質公債費比率（分子）の構造'!N$53),'実質公債費比率（分子）の構造'!N$53,NA())</f>
        <v>-86</v>
      </c>
      <c r="M50" s="181" t="e">
        <f>NA()</f>
        <v>#N/A</v>
      </c>
      <c r="N50" s="181" t="e">
        <f>NA()</f>
        <v>#N/A</v>
      </c>
      <c r="O50" s="181">
        <f>IF(ISNUMBER('実質公債費比率（分子）の構造'!O$53),'実質公債費比率（分子）の構造'!O$53,NA())</f>
        <v>-261</v>
      </c>
      <c r="P50" s="181" t="e">
        <f>NA()</f>
        <v>#N/A</v>
      </c>
    </row>
    <row r="53" spans="1:16" x14ac:dyDescent="0.15">
      <c r="A53" s="149" t="s">
        <v>70</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15">
      <c r="A56" s="180" t="s">
        <v>42</v>
      </c>
      <c r="B56" s="180"/>
      <c r="C56" s="180"/>
      <c r="D56" s="180">
        <f>'将来負担比率（分子）の構造'!I$52</f>
        <v>27023</v>
      </c>
      <c r="E56" s="180"/>
      <c r="F56" s="180"/>
      <c r="G56" s="180">
        <f>'将来負担比率（分子）の構造'!J$52</f>
        <v>26854</v>
      </c>
      <c r="H56" s="180"/>
      <c r="I56" s="180"/>
      <c r="J56" s="180">
        <f>'将来負担比率（分子）の構造'!K$52</f>
        <v>26582</v>
      </c>
      <c r="K56" s="180"/>
      <c r="L56" s="180"/>
      <c r="M56" s="180">
        <f>'将来負担比率（分子）の構造'!L$52</f>
        <v>25678</v>
      </c>
      <c r="N56" s="180"/>
      <c r="O56" s="180"/>
      <c r="P56" s="180">
        <f>'将来負担比率（分子）の構造'!M$52</f>
        <v>25052</v>
      </c>
    </row>
    <row r="57" spans="1:16" x14ac:dyDescent="0.15">
      <c r="A57" s="180" t="s">
        <v>41</v>
      </c>
      <c r="B57" s="180"/>
      <c r="C57" s="180"/>
      <c r="D57" s="180">
        <f>'将来負担比率（分子）の構造'!I$51</f>
        <v>919</v>
      </c>
      <c r="E57" s="180"/>
      <c r="F57" s="180"/>
      <c r="G57" s="180">
        <f>'将来負担比率（分子）の構造'!J$51</f>
        <v>1013</v>
      </c>
      <c r="H57" s="180"/>
      <c r="I57" s="180"/>
      <c r="J57" s="180">
        <f>'将来負担比率（分子）の構造'!K$51</f>
        <v>1007</v>
      </c>
      <c r="K57" s="180"/>
      <c r="L57" s="180"/>
      <c r="M57" s="180">
        <f>'将来負担比率（分子）の構造'!L$51</f>
        <v>939</v>
      </c>
      <c r="N57" s="180"/>
      <c r="O57" s="180"/>
      <c r="P57" s="180">
        <f>'将来負担比率（分子）の構造'!M$51</f>
        <v>894</v>
      </c>
    </row>
    <row r="58" spans="1:16" x14ac:dyDescent="0.15">
      <c r="A58" s="180" t="s">
        <v>40</v>
      </c>
      <c r="B58" s="180"/>
      <c r="C58" s="180"/>
      <c r="D58" s="180">
        <f>'将来負担比率（分子）の構造'!I$50</f>
        <v>9676</v>
      </c>
      <c r="E58" s="180"/>
      <c r="F58" s="180"/>
      <c r="G58" s="180">
        <f>'将来負担比率（分子）の構造'!J$50</f>
        <v>12418</v>
      </c>
      <c r="H58" s="180"/>
      <c r="I58" s="180"/>
      <c r="J58" s="180">
        <f>'将来負担比率（分子）の構造'!K$50</f>
        <v>15080</v>
      </c>
      <c r="K58" s="180"/>
      <c r="L58" s="180"/>
      <c r="M58" s="180">
        <f>'将来負担比率（分子）の構造'!L$50</f>
        <v>13475</v>
      </c>
      <c r="N58" s="180"/>
      <c r="O58" s="180"/>
      <c r="P58" s="180">
        <f>'将来負担比率（分子）の構造'!M$50</f>
        <v>13714</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f>'将来負担比率（分子）の構造'!I$46</f>
        <v>20</v>
      </c>
      <c r="C61" s="180"/>
      <c r="D61" s="180"/>
      <c r="E61" s="180">
        <f>'将来負担比率（分子）の構造'!J$46</f>
        <v>19</v>
      </c>
      <c r="F61" s="180"/>
      <c r="G61" s="180"/>
      <c r="H61" s="180">
        <f>'将来負担比率（分子）の構造'!K$46</f>
        <v>18</v>
      </c>
      <c r="I61" s="180"/>
      <c r="J61" s="180"/>
      <c r="K61" s="180">
        <f>'将来負担比率（分子）の構造'!L$46</f>
        <v>16</v>
      </c>
      <c r="L61" s="180"/>
      <c r="M61" s="180"/>
      <c r="N61" s="180">
        <f>'将来負担比率（分子）の構造'!M$46</f>
        <v>15</v>
      </c>
      <c r="O61" s="180"/>
      <c r="P61" s="180"/>
    </row>
    <row r="62" spans="1:16" x14ac:dyDescent="0.15">
      <c r="A62" s="180" t="s">
        <v>34</v>
      </c>
      <c r="B62" s="180">
        <f>'将来負担比率（分子）の構造'!I$45</f>
        <v>3322</v>
      </c>
      <c r="C62" s="180"/>
      <c r="D62" s="180"/>
      <c r="E62" s="180">
        <f>'将来負担比率（分子）の構造'!J$45</f>
        <v>3382</v>
      </c>
      <c r="F62" s="180"/>
      <c r="G62" s="180"/>
      <c r="H62" s="180">
        <f>'将来負担比率（分子）の構造'!K$45</f>
        <v>3415</v>
      </c>
      <c r="I62" s="180"/>
      <c r="J62" s="180"/>
      <c r="K62" s="180">
        <f>'将来負担比率（分子）の構造'!L$45</f>
        <v>3522</v>
      </c>
      <c r="L62" s="180"/>
      <c r="M62" s="180"/>
      <c r="N62" s="180">
        <f>'将来負担比率（分子）の構造'!M$45</f>
        <v>3434</v>
      </c>
      <c r="O62" s="180"/>
      <c r="P62" s="180"/>
    </row>
    <row r="63" spans="1:16" x14ac:dyDescent="0.15">
      <c r="A63" s="180" t="s">
        <v>33</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32</v>
      </c>
      <c r="B64" s="180">
        <f>'将来負担比率（分子）の構造'!I$43</f>
        <v>9939</v>
      </c>
      <c r="C64" s="180"/>
      <c r="D64" s="180"/>
      <c r="E64" s="180">
        <f>'将来負担比率（分子）の構造'!J$43</f>
        <v>11168</v>
      </c>
      <c r="F64" s="180"/>
      <c r="G64" s="180"/>
      <c r="H64" s="180">
        <f>'将来負担比率（分子）の構造'!K$43</f>
        <v>8576</v>
      </c>
      <c r="I64" s="180"/>
      <c r="J64" s="180"/>
      <c r="K64" s="180">
        <f>'将来負担比率（分子）の構造'!L$43</f>
        <v>6654</v>
      </c>
      <c r="L64" s="180"/>
      <c r="M64" s="180"/>
      <c r="N64" s="180">
        <f>'将来負担比率（分子）の構造'!M$43</f>
        <v>6928</v>
      </c>
      <c r="O64" s="180"/>
      <c r="P64" s="180"/>
    </row>
    <row r="65" spans="1:16" x14ac:dyDescent="0.15">
      <c r="A65" s="180" t="s">
        <v>31</v>
      </c>
      <c r="B65" s="180">
        <f>'将来負担比率（分子）の構造'!I$42</f>
        <v>27</v>
      </c>
      <c r="C65" s="180"/>
      <c r="D65" s="180"/>
      <c r="E65" s="180">
        <f>'将来負担比率（分子）の構造'!J$42</f>
        <v>21</v>
      </c>
      <c r="F65" s="180"/>
      <c r="G65" s="180"/>
      <c r="H65" s="180">
        <f>'将来負担比率（分子）の構造'!K$42</f>
        <v>16</v>
      </c>
      <c r="I65" s="180"/>
      <c r="J65" s="180"/>
      <c r="K65" s="180">
        <f>'将来負担比率（分子）の構造'!L$42</f>
        <v>11</v>
      </c>
      <c r="L65" s="180"/>
      <c r="M65" s="180"/>
      <c r="N65" s="180">
        <f>'将来負担比率（分子）の構造'!M$42</f>
        <v>5</v>
      </c>
      <c r="O65" s="180"/>
      <c r="P65" s="180"/>
    </row>
    <row r="66" spans="1:16" x14ac:dyDescent="0.15">
      <c r="A66" s="180" t="s">
        <v>30</v>
      </c>
      <c r="B66" s="180">
        <f>'将来負担比率（分子）の構造'!I$41</f>
        <v>20073</v>
      </c>
      <c r="C66" s="180"/>
      <c r="D66" s="180"/>
      <c r="E66" s="180">
        <f>'将来負担比率（分子）の構造'!J$41</f>
        <v>21150</v>
      </c>
      <c r="F66" s="180"/>
      <c r="G66" s="180"/>
      <c r="H66" s="180">
        <f>'将来負担比率（分子）の構造'!K$41</f>
        <v>21925</v>
      </c>
      <c r="I66" s="180"/>
      <c r="J66" s="180"/>
      <c r="K66" s="180">
        <f>'将来負担比率（分子）の構造'!L$41</f>
        <v>20049</v>
      </c>
      <c r="L66" s="180"/>
      <c r="M66" s="180"/>
      <c r="N66" s="180">
        <f>'将来負担比率（分子）の構造'!M$41</f>
        <v>19947</v>
      </c>
      <c r="O66" s="180"/>
      <c r="P66" s="180"/>
    </row>
    <row r="67" spans="1:16" x14ac:dyDescent="0.15">
      <c r="A67" s="180" t="s">
        <v>73</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74</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75</v>
      </c>
      <c r="B72" s="184">
        <f>基金残高に係る経年分析!F55</f>
        <v>3833</v>
      </c>
      <c r="C72" s="184">
        <f>基金残高に係る経年分析!G55</f>
        <v>2948</v>
      </c>
      <c r="D72" s="184">
        <f>基金残高に係る経年分析!H55</f>
        <v>3065</v>
      </c>
    </row>
    <row r="73" spans="1:16" x14ac:dyDescent="0.15">
      <c r="A73" s="183" t="s">
        <v>76</v>
      </c>
      <c r="B73" s="184">
        <f>基金残高に係る経年分析!F56</f>
        <v>3184</v>
      </c>
      <c r="C73" s="184">
        <f>基金残高に係る経年分析!G56</f>
        <v>1073</v>
      </c>
      <c r="D73" s="184">
        <f>基金残高に係る経年分析!H56</f>
        <v>1181</v>
      </c>
    </row>
    <row r="74" spans="1:16" x14ac:dyDescent="0.15">
      <c r="A74" s="183" t="s">
        <v>77</v>
      </c>
      <c r="B74" s="184">
        <f>基金残高に係る経年分析!F57</f>
        <v>10659</v>
      </c>
      <c r="C74" s="184">
        <f>基金残高に係る経年分析!G57</f>
        <v>11896</v>
      </c>
      <c r="D74" s="184">
        <f>基金残高に係る経年分析!H57</f>
        <v>11826</v>
      </c>
    </row>
  </sheetData>
  <sheetProtection algorithmName="SHA-512" hashValue="AwbLANaQ1DQNtUEb/ODZaU1IqGYBpvssvrf3N++qb8r0V/7Jb6ERaAxCw5yZYaSY5wlaZTNsbqPGLrP7oTxTrQ==" saltValue="02yWy1+pcYaGInMjiEFK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5" zoomScaleNormal="85"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228</v>
      </c>
      <c r="C5" s="761"/>
      <c r="D5" s="761"/>
      <c r="E5" s="761"/>
      <c r="F5" s="761"/>
      <c r="G5" s="761"/>
      <c r="H5" s="761"/>
      <c r="I5" s="761"/>
      <c r="J5" s="761"/>
      <c r="K5" s="761"/>
      <c r="L5" s="761"/>
      <c r="M5" s="761"/>
      <c r="N5" s="761"/>
      <c r="O5" s="761"/>
      <c r="P5" s="761"/>
      <c r="Q5" s="762"/>
      <c r="R5" s="726">
        <v>3284986</v>
      </c>
      <c r="S5" s="727"/>
      <c r="T5" s="727"/>
      <c r="U5" s="727"/>
      <c r="V5" s="727"/>
      <c r="W5" s="727"/>
      <c r="X5" s="727"/>
      <c r="Y5" s="773"/>
      <c r="Z5" s="791">
        <v>14.4</v>
      </c>
      <c r="AA5" s="791"/>
      <c r="AB5" s="791"/>
      <c r="AC5" s="791"/>
      <c r="AD5" s="792">
        <v>3284986</v>
      </c>
      <c r="AE5" s="792"/>
      <c r="AF5" s="792"/>
      <c r="AG5" s="792"/>
      <c r="AH5" s="792"/>
      <c r="AI5" s="792"/>
      <c r="AJ5" s="792"/>
      <c r="AK5" s="792"/>
      <c r="AL5" s="774">
        <v>27</v>
      </c>
      <c r="AM5" s="743"/>
      <c r="AN5" s="743"/>
      <c r="AO5" s="775"/>
      <c r="AP5" s="760" t="s">
        <v>229</v>
      </c>
      <c r="AQ5" s="761"/>
      <c r="AR5" s="761"/>
      <c r="AS5" s="761"/>
      <c r="AT5" s="761"/>
      <c r="AU5" s="761"/>
      <c r="AV5" s="761"/>
      <c r="AW5" s="761"/>
      <c r="AX5" s="761"/>
      <c r="AY5" s="761"/>
      <c r="AZ5" s="761"/>
      <c r="BA5" s="761"/>
      <c r="BB5" s="761"/>
      <c r="BC5" s="761"/>
      <c r="BD5" s="761"/>
      <c r="BE5" s="761"/>
      <c r="BF5" s="762"/>
      <c r="BG5" s="661">
        <v>3284530</v>
      </c>
      <c r="BH5" s="664"/>
      <c r="BI5" s="664"/>
      <c r="BJ5" s="664"/>
      <c r="BK5" s="664"/>
      <c r="BL5" s="664"/>
      <c r="BM5" s="664"/>
      <c r="BN5" s="665"/>
      <c r="BO5" s="723">
        <v>100</v>
      </c>
      <c r="BP5" s="723"/>
      <c r="BQ5" s="723"/>
      <c r="BR5" s="723"/>
      <c r="BS5" s="724">
        <v>51627</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15">
      <c r="B6" s="658" t="s">
        <v>233</v>
      </c>
      <c r="C6" s="659"/>
      <c r="D6" s="659"/>
      <c r="E6" s="659"/>
      <c r="F6" s="659"/>
      <c r="G6" s="659"/>
      <c r="H6" s="659"/>
      <c r="I6" s="659"/>
      <c r="J6" s="659"/>
      <c r="K6" s="659"/>
      <c r="L6" s="659"/>
      <c r="M6" s="659"/>
      <c r="N6" s="659"/>
      <c r="O6" s="659"/>
      <c r="P6" s="659"/>
      <c r="Q6" s="660"/>
      <c r="R6" s="661">
        <v>228418</v>
      </c>
      <c r="S6" s="664"/>
      <c r="T6" s="664"/>
      <c r="U6" s="664"/>
      <c r="V6" s="664"/>
      <c r="W6" s="664"/>
      <c r="X6" s="664"/>
      <c r="Y6" s="665"/>
      <c r="Z6" s="723">
        <v>1</v>
      </c>
      <c r="AA6" s="723"/>
      <c r="AB6" s="723"/>
      <c r="AC6" s="723"/>
      <c r="AD6" s="724">
        <v>228418</v>
      </c>
      <c r="AE6" s="724"/>
      <c r="AF6" s="724"/>
      <c r="AG6" s="724"/>
      <c r="AH6" s="724"/>
      <c r="AI6" s="724"/>
      <c r="AJ6" s="724"/>
      <c r="AK6" s="724"/>
      <c r="AL6" s="666">
        <v>1.9</v>
      </c>
      <c r="AM6" s="667"/>
      <c r="AN6" s="667"/>
      <c r="AO6" s="725"/>
      <c r="AP6" s="658" t="s">
        <v>234</v>
      </c>
      <c r="AQ6" s="659"/>
      <c r="AR6" s="659"/>
      <c r="AS6" s="659"/>
      <c r="AT6" s="659"/>
      <c r="AU6" s="659"/>
      <c r="AV6" s="659"/>
      <c r="AW6" s="659"/>
      <c r="AX6" s="659"/>
      <c r="AY6" s="659"/>
      <c r="AZ6" s="659"/>
      <c r="BA6" s="659"/>
      <c r="BB6" s="659"/>
      <c r="BC6" s="659"/>
      <c r="BD6" s="659"/>
      <c r="BE6" s="659"/>
      <c r="BF6" s="660"/>
      <c r="BG6" s="661">
        <v>3284530</v>
      </c>
      <c r="BH6" s="664"/>
      <c r="BI6" s="664"/>
      <c r="BJ6" s="664"/>
      <c r="BK6" s="664"/>
      <c r="BL6" s="664"/>
      <c r="BM6" s="664"/>
      <c r="BN6" s="665"/>
      <c r="BO6" s="723">
        <v>100</v>
      </c>
      <c r="BP6" s="723"/>
      <c r="BQ6" s="723"/>
      <c r="BR6" s="723"/>
      <c r="BS6" s="724">
        <v>51627</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174877</v>
      </c>
      <c r="CS6" s="664"/>
      <c r="CT6" s="664"/>
      <c r="CU6" s="664"/>
      <c r="CV6" s="664"/>
      <c r="CW6" s="664"/>
      <c r="CX6" s="664"/>
      <c r="CY6" s="665"/>
      <c r="CZ6" s="774">
        <v>0.8</v>
      </c>
      <c r="DA6" s="743"/>
      <c r="DB6" s="743"/>
      <c r="DC6" s="777"/>
      <c r="DD6" s="669" t="s">
        <v>236</v>
      </c>
      <c r="DE6" s="664"/>
      <c r="DF6" s="664"/>
      <c r="DG6" s="664"/>
      <c r="DH6" s="664"/>
      <c r="DI6" s="664"/>
      <c r="DJ6" s="664"/>
      <c r="DK6" s="664"/>
      <c r="DL6" s="664"/>
      <c r="DM6" s="664"/>
      <c r="DN6" s="664"/>
      <c r="DO6" s="664"/>
      <c r="DP6" s="665"/>
      <c r="DQ6" s="669">
        <v>174877</v>
      </c>
      <c r="DR6" s="664"/>
      <c r="DS6" s="664"/>
      <c r="DT6" s="664"/>
      <c r="DU6" s="664"/>
      <c r="DV6" s="664"/>
      <c r="DW6" s="664"/>
      <c r="DX6" s="664"/>
      <c r="DY6" s="664"/>
      <c r="DZ6" s="664"/>
      <c r="EA6" s="664"/>
      <c r="EB6" s="664"/>
      <c r="EC6" s="704"/>
    </row>
    <row r="7" spans="2:143" ht="11.25" customHeight="1" x14ac:dyDescent="0.15">
      <c r="B7" s="658" t="s">
        <v>237</v>
      </c>
      <c r="C7" s="659"/>
      <c r="D7" s="659"/>
      <c r="E7" s="659"/>
      <c r="F7" s="659"/>
      <c r="G7" s="659"/>
      <c r="H7" s="659"/>
      <c r="I7" s="659"/>
      <c r="J7" s="659"/>
      <c r="K7" s="659"/>
      <c r="L7" s="659"/>
      <c r="M7" s="659"/>
      <c r="N7" s="659"/>
      <c r="O7" s="659"/>
      <c r="P7" s="659"/>
      <c r="Q7" s="660"/>
      <c r="R7" s="661">
        <v>3757</v>
      </c>
      <c r="S7" s="664"/>
      <c r="T7" s="664"/>
      <c r="U7" s="664"/>
      <c r="V7" s="664"/>
      <c r="W7" s="664"/>
      <c r="X7" s="664"/>
      <c r="Y7" s="665"/>
      <c r="Z7" s="723">
        <v>0</v>
      </c>
      <c r="AA7" s="723"/>
      <c r="AB7" s="723"/>
      <c r="AC7" s="723"/>
      <c r="AD7" s="724">
        <v>3757</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1207830</v>
      </c>
      <c r="BH7" s="664"/>
      <c r="BI7" s="664"/>
      <c r="BJ7" s="664"/>
      <c r="BK7" s="664"/>
      <c r="BL7" s="664"/>
      <c r="BM7" s="664"/>
      <c r="BN7" s="665"/>
      <c r="BO7" s="723">
        <v>36.799999999999997</v>
      </c>
      <c r="BP7" s="723"/>
      <c r="BQ7" s="723"/>
      <c r="BR7" s="723"/>
      <c r="BS7" s="724">
        <v>51627</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4032417</v>
      </c>
      <c r="CS7" s="664"/>
      <c r="CT7" s="664"/>
      <c r="CU7" s="664"/>
      <c r="CV7" s="664"/>
      <c r="CW7" s="664"/>
      <c r="CX7" s="664"/>
      <c r="CY7" s="665"/>
      <c r="CZ7" s="723">
        <v>18.5</v>
      </c>
      <c r="DA7" s="723"/>
      <c r="DB7" s="723"/>
      <c r="DC7" s="723"/>
      <c r="DD7" s="669">
        <v>403744</v>
      </c>
      <c r="DE7" s="664"/>
      <c r="DF7" s="664"/>
      <c r="DG7" s="664"/>
      <c r="DH7" s="664"/>
      <c r="DI7" s="664"/>
      <c r="DJ7" s="664"/>
      <c r="DK7" s="664"/>
      <c r="DL7" s="664"/>
      <c r="DM7" s="664"/>
      <c r="DN7" s="664"/>
      <c r="DO7" s="664"/>
      <c r="DP7" s="665"/>
      <c r="DQ7" s="669">
        <v>3410042</v>
      </c>
      <c r="DR7" s="664"/>
      <c r="DS7" s="664"/>
      <c r="DT7" s="664"/>
      <c r="DU7" s="664"/>
      <c r="DV7" s="664"/>
      <c r="DW7" s="664"/>
      <c r="DX7" s="664"/>
      <c r="DY7" s="664"/>
      <c r="DZ7" s="664"/>
      <c r="EA7" s="664"/>
      <c r="EB7" s="664"/>
      <c r="EC7" s="704"/>
    </row>
    <row r="8" spans="2:143" ht="11.25" customHeight="1" x14ac:dyDescent="0.15">
      <c r="B8" s="658" t="s">
        <v>240</v>
      </c>
      <c r="C8" s="659"/>
      <c r="D8" s="659"/>
      <c r="E8" s="659"/>
      <c r="F8" s="659"/>
      <c r="G8" s="659"/>
      <c r="H8" s="659"/>
      <c r="I8" s="659"/>
      <c r="J8" s="659"/>
      <c r="K8" s="659"/>
      <c r="L8" s="659"/>
      <c r="M8" s="659"/>
      <c r="N8" s="659"/>
      <c r="O8" s="659"/>
      <c r="P8" s="659"/>
      <c r="Q8" s="660"/>
      <c r="R8" s="661">
        <v>5138</v>
      </c>
      <c r="S8" s="664"/>
      <c r="T8" s="664"/>
      <c r="U8" s="664"/>
      <c r="V8" s="664"/>
      <c r="W8" s="664"/>
      <c r="X8" s="664"/>
      <c r="Y8" s="665"/>
      <c r="Z8" s="723">
        <v>0</v>
      </c>
      <c r="AA8" s="723"/>
      <c r="AB8" s="723"/>
      <c r="AC8" s="723"/>
      <c r="AD8" s="724">
        <v>5138</v>
      </c>
      <c r="AE8" s="724"/>
      <c r="AF8" s="724"/>
      <c r="AG8" s="724"/>
      <c r="AH8" s="724"/>
      <c r="AI8" s="724"/>
      <c r="AJ8" s="724"/>
      <c r="AK8" s="724"/>
      <c r="AL8" s="666">
        <v>0</v>
      </c>
      <c r="AM8" s="667"/>
      <c r="AN8" s="667"/>
      <c r="AO8" s="725"/>
      <c r="AP8" s="658" t="s">
        <v>241</v>
      </c>
      <c r="AQ8" s="659"/>
      <c r="AR8" s="659"/>
      <c r="AS8" s="659"/>
      <c r="AT8" s="659"/>
      <c r="AU8" s="659"/>
      <c r="AV8" s="659"/>
      <c r="AW8" s="659"/>
      <c r="AX8" s="659"/>
      <c r="AY8" s="659"/>
      <c r="AZ8" s="659"/>
      <c r="BA8" s="659"/>
      <c r="BB8" s="659"/>
      <c r="BC8" s="659"/>
      <c r="BD8" s="659"/>
      <c r="BE8" s="659"/>
      <c r="BF8" s="660"/>
      <c r="BG8" s="661">
        <v>43237</v>
      </c>
      <c r="BH8" s="664"/>
      <c r="BI8" s="664"/>
      <c r="BJ8" s="664"/>
      <c r="BK8" s="664"/>
      <c r="BL8" s="664"/>
      <c r="BM8" s="664"/>
      <c r="BN8" s="665"/>
      <c r="BO8" s="723">
        <v>1.3</v>
      </c>
      <c r="BP8" s="723"/>
      <c r="BQ8" s="723"/>
      <c r="BR8" s="723"/>
      <c r="BS8" s="669" t="s">
        <v>242</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6427122</v>
      </c>
      <c r="CS8" s="664"/>
      <c r="CT8" s="664"/>
      <c r="CU8" s="664"/>
      <c r="CV8" s="664"/>
      <c r="CW8" s="664"/>
      <c r="CX8" s="664"/>
      <c r="CY8" s="665"/>
      <c r="CZ8" s="723">
        <v>29.6</v>
      </c>
      <c r="DA8" s="723"/>
      <c r="DB8" s="723"/>
      <c r="DC8" s="723"/>
      <c r="DD8" s="669">
        <v>87165</v>
      </c>
      <c r="DE8" s="664"/>
      <c r="DF8" s="664"/>
      <c r="DG8" s="664"/>
      <c r="DH8" s="664"/>
      <c r="DI8" s="664"/>
      <c r="DJ8" s="664"/>
      <c r="DK8" s="664"/>
      <c r="DL8" s="664"/>
      <c r="DM8" s="664"/>
      <c r="DN8" s="664"/>
      <c r="DO8" s="664"/>
      <c r="DP8" s="665"/>
      <c r="DQ8" s="669">
        <v>3193918</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5245</v>
      </c>
      <c r="S9" s="664"/>
      <c r="T9" s="664"/>
      <c r="U9" s="664"/>
      <c r="V9" s="664"/>
      <c r="W9" s="664"/>
      <c r="X9" s="664"/>
      <c r="Y9" s="665"/>
      <c r="Z9" s="723">
        <v>0</v>
      </c>
      <c r="AA9" s="723"/>
      <c r="AB9" s="723"/>
      <c r="AC9" s="723"/>
      <c r="AD9" s="724">
        <v>5245</v>
      </c>
      <c r="AE9" s="724"/>
      <c r="AF9" s="724"/>
      <c r="AG9" s="724"/>
      <c r="AH9" s="724"/>
      <c r="AI9" s="724"/>
      <c r="AJ9" s="724"/>
      <c r="AK9" s="724"/>
      <c r="AL9" s="666">
        <v>0</v>
      </c>
      <c r="AM9" s="667"/>
      <c r="AN9" s="667"/>
      <c r="AO9" s="725"/>
      <c r="AP9" s="658" t="s">
        <v>245</v>
      </c>
      <c r="AQ9" s="659"/>
      <c r="AR9" s="659"/>
      <c r="AS9" s="659"/>
      <c r="AT9" s="659"/>
      <c r="AU9" s="659"/>
      <c r="AV9" s="659"/>
      <c r="AW9" s="659"/>
      <c r="AX9" s="659"/>
      <c r="AY9" s="659"/>
      <c r="AZ9" s="659"/>
      <c r="BA9" s="659"/>
      <c r="BB9" s="659"/>
      <c r="BC9" s="659"/>
      <c r="BD9" s="659"/>
      <c r="BE9" s="659"/>
      <c r="BF9" s="660"/>
      <c r="BG9" s="661">
        <v>843730</v>
      </c>
      <c r="BH9" s="664"/>
      <c r="BI9" s="664"/>
      <c r="BJ9" s="664"/>
      <c r="BK9" s="664"/>
      <c r="BL9" s="664"/>
      <c r="BM9" s="664"/>
      <c r="BN9" s="665"/>
      <c r="BO9" s="723">
        <v>25.7</v>
      </c>
      <c r="BP9" s="723"/>
      <c r="BQ9" s="723"/>
      <c r="BR9" s="723"/>
      <c r="BS9" s="669" t="s">
        <v>236</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1912635</v>
      </c>
      <c r="CS9" s="664"/>
      <c r="CT9" s="664"/>
      <c r="CU9" s="664"/>
      <c r="CV9" s="664"/>
      <c r="CW9" s="664"/>
      <c r="CX9" s="664"/>
      <c r="CY9" s="665"/>
      <c r="CZ9" s="723">
        <v>8.8000000000000007</v>
      </c>
      <c r="DA9" s="723"/>
      <c r="DB9" s="723"/>
      <c r="DC9" s="723"/>
      <c r="DD9" s="669">
        <v>106746</v>
      </c>
      <c r="DE9" s="664"/>
      <c r="DF9" s="664"/>
      <c r="DG9" s="664"/>
      <c r="DH9" s="664"/>
      <c r="DI9" s="664"/>
      <c r="DJ9" s="664"/>
      <c r="DK9" s="664"/>
      <c r="DL9" s="664"/>
      <c r="DM9" s="664"/>
      <c r="DN9" s="664"/>
      <c r="DO9" s="664"/>
      <c r="DP9" s="665"/>
      <c r="DQ9" s="669">
        <v>1457064</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242</v>
      </c>
      <c r="S10" s="664"/>
      <c r="T10" s="664"/>
      <c r="U10" s="664"/>
      <c r="V10" s="664"/>
      <c r="W10" s="664"/>
      <c r="X10" s="664"/>
      <c r="Y10" s="665"/>
      <c r="Z10" s="723" t="s">
        <v>242</v>
      </c>
      <c r="AA10" s="723"/>
      <c r="AB10" s="723"/>
      <c r="AC10" s="723"/>
      <c r="AD10" s="724" t="s">
        <v>242</v>
      </c>
      <c r="AE10" s="724"/>
      <c r="AF10" s="724"/>
      <c r="AG10" s="724"/>
      <c r="AH10" s="724"/>
      <c r="AI10" s="724"/>
      <c r="AJ10" s="724"/>
      <c r="AK10" s="724"/>
      <c r="AL10" s="666" t="s">
        <v>236</v>
      </c>
      <c r="AM10" s="667"/>
      <c r="AN10" s="667"/>
      <c r="AO10" s="725"/>
      <c r="AP10" s="658" t="s">
        <v>248</v>
      </c>
      <c r="AQ10" s="659"/>
      <c r="AR10" s="659"/>
      <c r="AS10" s="659"/>
      <c r="AT10" s="659"/>
      <c r="AU10" s="659"/>
      <c r="AV10" s="659"/>
      <c r="AW10" s="659"/>
      <c r="AX10" s="659"/>
      <c r="AY10" s="659"/>
      <c r="AZ10" s="659"/>
      <c r="BA10" s="659"/>
      <c r="BB10" s="659"/>
      <c r="BC10" s="659"/>
      <c r="BD10" s="659"/>
      <c r="BE10" s="659"/>
      <c r="BF10" s="660"/>
      <c r="BG10" s="661">
        <v>53578</v>
      </c>
      <c r="BH10" s="664"/>
      <c r="BI10" s="664"/>
      <c r="BJ10" s="664"/>
      <c r="BK10" s="664"/>
      <c r="BL10" s="664"/>
      <c r="BM10" s="664"/>
      <c r="BN10" s="665"/>
      <c r="BO10" s="723">
        <v>1.6</v>
      </c>
      <c r="BP10" s="723"/>
      <c r="BQ10" s="723"/>
      <c r="BR10" s="723"/>
      <c r="BS10" s="669" t="s">
        <v>242</v>
      </c>
      <c r="BT10" s="664"/>
      <c r="BU10" s="664"/>
      <c r="BV10" s="664"/>
      <c r="BW10" s="664"/>
      <c r="BX10" s="664"/>
      <c r="BY10" s="664"/>
      <c r="BZ10" s="664"/>
      <c r="CA10" s="664"/>
      <c r="CB10" s="704"/>
      <c r="CD10" s="705" t="s">
        <v>249</v>
      </c>
      <c r="CE10" s="702"/>
      <c r="CF10" s="702"/>
      <c r="CG10" s="702"/>
      <c r="CH10" s="702"/>
      <c r="CI10" s="702"/>
      <c r="CJ10" s="702"/>
      <c r="CK10" s="702"/>
      <c r="CL10" s="702"/>
      <c r="CM10" s="702"/>
      <c r="CN10" s="702"/>
      <c r="CO10" s="702"/>
      <c r="CP10" s="702"/>
      <c r="CQ10" s="703"/>
      <c r="CR10" s="661" t="s">
        <v>242</v>
      </c>
      <c r="CS10" s="664"/>
      <c r="CT10" s="664"/>
      <c r="CU10" s="664"/>
      <c r="CV10" s="664"/>
      <c r="CW10" s="664"/>
      <c r="CX10" s="664"/>
      <c r="CY10" s="665"/>
      <c r="CZ10" s="723" t="s">
        <v>236</v>
      </c>
      <c r="DA10" s="723"/>
      <c r="DB10" s="723"/>
      <c r="DC10" s="723"/>
      <c r="DD10" s="669" t="s">
        <v>236</v>
      </c>
      <c r="DE10" s="664"/>
      <c r="DF10" s="664"/>
      <c r="DG10" s="664"/>
      <c r="DH10" s="664"/>
      <c r="DI10" s="664"/>
      <c r="DJ10" s="664"/>
      <c r="DK10" s="664"/>
      <c r="DL10" s="664"/>
      <c r="DM10" s="664"/>
      <c r="DN10" s="664"/>
      <c r="DO10" s="664"/>
      <c r="DP10" s="665"/>
      <c r="DQ10" s="669" t="s">
        <v>236</v>
      </c>
      <c r="DR10" s="664"/>
      <c r="DS10" s="664"/>
      <c r="DT10" s="664"/>
      <c r="DU10" s="664"/>
      <c r="DV10" s="664"/>
      <c r="DW10" s="664"/>
      <c r="DX10" s="664"/>
      <c r="DY10" s="664"/>
      <c r="DZ10" s="664"/>
      <c r="EA10" s="664"/>
      <c r="EB10" s="664"/>
      <c r="EC10" s="704"/>
    </row>
    <row r="11" spans="2:143" ht="11.25" customHeight="1" x14ac:dyDescent="0.15">
      <c r="B11" s="658" t="s">
        <v>250</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242</v>
      </c>
      <c r="AA11" s="723"/>
      <c r="AB11" s="723"/>
      <c r="AC11" s="723"/>
      <c r="AD11" s="724" t="s">
        <v>236</v>
      </c>
      <c r="AE11" s="724"/>
      <c r="AF11" s="724"/>
      <c r="AG11" s="724"/>
      <c r="AH11" s="724"/>
      <c r="AI11" s="724"/>
      <c r="AJ11" s="724"/>
      <c r="AK11" s="724"/>
      <c r="AL11" s="666" t="s">
        <v>242</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267285</v>
      </c>
      <c r="BH11" s="664"/>
      <c r="BI11" s="664"/>
      <c r="BJ11" s="664"/>
      <c r="BK11" s="664"/>
      <c r="BL11" s="664"/>
      <c r="BM11" s="664"/>
      <c r="BN11" s="665"/>
      <c r="BO11" s="723">
        <v>8.1</v>
      </c>
      <c r="BP11" s="723"/>
      <c r="BQ11" s="723"/>
      <c r="BR11" s="723"/>
      <c r="BS11" s="669">
        <v>51627</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982782</v>
      </c>
      <c r="CS11" s="664"/>
      <c r="CT11" s="664"/>
      <c r="CU11" s="664"/>
      <c r="CV11" s="664"/>
      <c r="CW11" s="664"/>
      <c r="CX11" s="664"/>
      <c r="CY11" s="665"/>
      <c r="CZ11" s="723">
        <v>4.5</v>
      </c>
      <c r="DA11" s="723"/>
      <c r="DB11" s="723"/>
      <c r="DC11" s="723"/>
      <c r="DD11" s="669">
        <v>132190</v>
      </c>
      <c r="DE11" s="664"/>
      <c r="DF11" s="664"/>
      <c r="DG11" s="664"/>
      <c r="DH11" s="664"/>
      <c r="DI11" s="664"/>
      <c r="DJ11" s="664"/>
      <c r="DK11" s="664"/>
      <c r="DL11" s="664"/>
      <c r="DM11" s="664"/>
      <c r="DN11" s="664"/>
      <c r="DO11" s="664"/>
      <c r="DP11" s="665"/>
      <c r="DQ11" s="669">
        <v>742127</v>
      </c>
      <c r="DR11" s="664"/>
      <c r="DS11" s="664"/>
      <c r="DT11" s="664"/>
      <c r="DU11" s="664"/>
      <c r="DV11" s="664"/>
      <c r="DW11" s="664"/>
      <c r="DX11" s="664"/>
      <c r="DY11" s="664"/>
      <c r="DZ11" s="664"/>
      <c r="EA11" s="664"/>
      <c r="EB11" s="664"/>
      <c r="EC11" s="704"/>
    </row>
    <row r="12" spans="2:143" ht="11.25" customHeight="1" x14ac:dyDescent="0.15">
      <c r="B12" s="658" t="s">
        <v>253</v>
      </c>
      <c r="C12" s="659"/>
      <c r="D12" s="659"/>
      <c r="E12" s="659"/>
      <c r="F12" s="659"/>
      <c r="G12" s="659"/>
      <c r="H12" s="659"/>
      <c r="I12" s="659"/>
      <c r="J12" s="659"/>
      <c r="K12" s="659"/>
      <c r="L12" s="659"/>
      <c r="M12" s="659"/>
      <c r="N12" s="659"/>
      <c r="O12" s="659"/>
      <c r="P12" s="659"/>
      <c r="Q12" s="660"/>
      <c r="R12" s="661">
        <v>509730</v>
      </c>
      <c r="S12" s="664"/>
      <c r="T12" s="664"/>
      <c r="U12" s="664"/>
      <c r="V12" s="664"/>
      <c r="W12" s="664"/>
      <c r="X12" s="664"/>
      <c r="Y12" s="665"/>
      <c r="Z12" s="723">
        <v>2.2000000000000002</v>
      </c>
      <c r="AA12" s="723"/>
      <c r="AB12" s="723"/>
      <c r="AC12" s="723"/>
      <c r="AD12" s="724">
        <v>509730</v>
      </c>
      <c r="AE12" s="724"/>
      <c r="AF12" s="724"/>
      <c r="AG12" s="724"/>
      <c r="AH12" s="724"/>
      <c r="AI12" s="724"/>
      <c r="AJ12" s="724"/>
      <c r="AK12" s="724"/>
      <c r="AL12" s="666">
        <v>4.2</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1773863</v>
      </c>
      <c r="BH12" s="664"/>
      <c r="BI12" s="664"/>
      <c r="BJ12" s="664"/>
      <c r="BK12" s="664"/>
      <c r="BL12" s="664"/>
      <c r="BM12" s="664"/>
      <c r="BN12" s="665"/>
      <c r="BO12" s="723">
        <v>54</v>
      </c>
      <c r="BP12" s="723"/>
      <c r="BQ12" s="723"/>
      <c r="BR12" s="723"/>
      <c r="BS12" s="669" t="s">
        <v>236</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419751</v>
      </c>
      <c r="CS12" s="664"/>
      <c r="CT12" s="664"/>
      <c r="CU12" s="664"/>
      <c r="CV12" s="664"/>
      <c r="CW12" s="664"/>
      <c r="CX12" s="664"/>
      <c r="CY12" s="665"/>
      <c r="CZ12" s="723">
        <v>1.9</v>
      </c>
      <c r="DA12" s="723"/>
      <c r="DB12" s="723"/>
      <c r="DC12" s="723"/>
      <c r="DD12" s="669">
        <v>55819</v>
      </c>
      <c r="DE12" s="664"/>
      <c r="DF12" s="664"/>
      <c r="DG12" s="664"/>
      <c r="DH12" s="664"/>
      <c r="DI12" s="664"/>
      <c r="DJ12" s="664"/>
      <c r="DK12" s="664"/>
      <c r="DL12" s="664"/>
      <c r="DM12" s="664"/>
      <c r="DN12" s="664"/>
      <c r="DO12" s="664"/>
      <c r="DP12" s="665"/>
      <c r="DQ12" s="669">
        <v>206699</v>
      </c>
      <c r="DR12" s="664"/>
      <c r="DS12" s="664"/>
      <c r="DT12" s="664"/>
      <c r="DU12" s="664"/>
      <c r="DV12" s="664"/>
      <c r="DW12" s="664"/>
      <c r="DX12" s="664"/>
      <c r="DY12" s="664"/>
      <c r="DZ12" s="664"/>
      <c r="EA12" s="664"/>
      <c r="EB12" s="664"/>
      <c r="EC12" s="704"/>
    </row>
    <row r="13" spans="2:143" ht="11.25" customHeight="1" x14ac:dyDescent="0.15">
      <c r="B13" s="658" t="s">
        <v>256</v>
      </c>
      <c r="C13" s="659"/>
      <c r="D13" s="659"/>
      <c r="E13" s="659"/>
      <c r="F13" s="659"/>
      <c r="G13" s="659"/>
      <c r="H13" s="659"/>
      <c r="I13" s="659"/>
      <c r="J13" s="659"/>
      <c r="K13" s="659"/>
      <c r="L13" s="659"/>
      <c r="M13" s="659"/>
      <c r="N13" s="659"/>
      <c r="O13" s="659"/>
      <c r="P13" s="659"/>
      <c r="Q13" s="660"/>
      <c r="R13" s="661">
        <v>25244</v>
      </c>
      <c r="S13" s="664"/>
      <c r="T13" s="664"/>
      <c r="U13" s="664"/>
      <c r="V13" s="664"/>
      <c r="W13" s="664"/>
      <c r="X13" s="664"/>
      <c r="Y13" s="665"/>
      <c r="Z13" s="723">
        <v>0.1</v>
      </c>
      <c r="AA13" s="723"/>
      <c r="AB13" s="723"/>
      <c r="AC13" s="723"/>
      <c r="AD13" s="724">
        <v>25244</v>
      </c>
      <c r="AE13" s="724"/>
      <c r="AF13" s="724"/>
      <c r="AG13" s="724"/>
      <c r="AH13" s="724"/>
      <c r="AI13" s="724"/>
      <c r="AJ13" s="724"/>
      <c r="AK13" s="724"/>
      <c r="AL13" s="666">
        <v>0.2</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1761965</v>
      </c>
      <c r="BH13" s="664"/>
      <c r="BI13" s="664"/>
      <c r="BJ13" s="664"/>
      <c r="BK13" s="664"/>
      <c r="BL13" s="664"/>
      <c r="BM13" s="664"/>
      <c r="BN13" s="665"/>
      <c r="BO13" s="723">
        <v>53.6</v>
      </c>
      <c r="BP13" s="723"/>
      <c r="BQ13" s="723"/>
      <c r="BR13" s="723"/>
      <c r="BS13" s="669" t="s">
        <v>242</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1583371</v>
      </c>
      <c r="CS13" s="664"/>
      <c r="CT13" s="664"/>
      <c r="CU13" s="664"/>
      <c r="CV13" s="664"/>
      <c r="CW13" s="664"/>
      <c r="CX13" s="664"/>
      <c r="CY13" s="665"/>
      <c r="CZ13" s="723">
        <v>7.3</v>
      </c>
      <c r="DA13" s="723"/>
      <c r="DB13" s="723"/>
      <c r="DC13" s="723"/>
      <c r="DD13" s="669">
        <v>997339</v>
      </c>
      <c r="DE13" s="664"/>
      <c r="DF13" s="664"/>
      <c r="DG13" s="664"/>
      <c r="DH13" s="664"/>
      <c r="DI13" s="664"/>
      <c r="DJ13" s="664"/>
      <c r="DK13" s="664"/>
      <c r="DL13" s="664"/>
      <c r="DM13" s="664"/>
      <c r="DN13" s="664"/>
      <c r="DO13" s="664"/>
      <c r="DP13" s="665"/>
      <c r="DQ13" s="669">
        <v>509395</v>
      </c>
      <c r="DR13" s="664"/>
      <c r="DS13" s="664"/>
      <c r="DT13" s="664"/>
      <c r="DU13" s="664"/>
      <c r="DV13" s="664"/>
      <c r="DW13" s="664"/>
      <c r="DX13" s="664"/>
      <c r="DY13" s="664"/>
      <c r="DZ13" s="664"/>
      <c r="EA13" s="664"/>
      <c r="EB13" s="664"/>
      <c r="EC13" s="704"/>
    </row>
    <row r="14" spans="2:143" ht="11.25" customHeight="1" x14ac:dyDescent="0.15">
      <c r="B14" s="658" t="s">
        <v>259</v>
      </c>
      <c r="C14" s="659"/>
      <c r="D14" s="659"/>
      <c r="E14" s="659"/>
      <c r="F14" s="659"/>
      <c r="G14" s="659"/>
      <c r="H14" s="659"/>
      <c r="I14" s="659"/>
      <c r="J14" s="659"/>
      <c r="K14" s="659"/>
      <c r="L14" s="659"/>
      <c r="M14" s="659"/>
      <c r="N14" s="659"/>
      <c r="O14" s="659"/>
      <c r="P14" s="659"/>
      <c r="Q14" s="660"/>
      <c r="R14" s="661" t="s">
        <v>236</v>
      </c>
      <c r="S14" s="664"/>
      <c r="T14" s="664"/>
      <c r="U14" s="664"/>
      <c r="V14" s="664"/>
      <c r="W14" s="664"/>
      <c r="X14" s="664"/>
      <c r="Y14" s="665"/>
      <c r="Z14" s="723" t="s">
        <v>260</v>
      </c>
      <c r="AA14" s="723"/>
      <c r="AB14" s="723"/>
      <c r="AC14" s="723"/>
      <c r="AD14" s="724" t="s">
        <v>242</v>
      </c>
      <c r="AE14" s="724"/>
      <c r="AF14" s="724"/>
      <c r="AG14" s="724"/>
      <c r="AH14" s="724"/>
      <c r="AI14" s="724"/>
      <c r="AJ14" s="724"/>
      <c r="AK14" s="724"/>
      <c r="AL14" s="666" t="s">
        <v>236</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107065</v>
      </c>
      <c r="BH14" s="664"/>
      <c r="BI14" s="664"/>
      <c r="BJ14" s="664"/>
      <c r="BK14" s="664"/>
      <c r="BL14" s="664"/>
      <c r="BM14" s="664"/>
      <c r="BN14" s="665"/>
      <c r="BO14" s="723">
        <v>3.3</v>
      </c>
      <c r="BP14" s="723"/>
      <c r="BQ14" s="723"/>
      <c r="BR14" s="723"/>
      <c r="BS14" s="669" t="s">
        <v>236</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738266</v>
      </c>
      <c r="CS14" s="664"/>
      <c r="CT14" s="664"/>
      <c r="CU14" s="664"/>
      <c r="CV14" s="664"/>
      <c r="CW14" s="664"/>
      <c r="CX14" s="664"/>
      <c r="CY14" s="665"/>
      <c r="CZ14" s="723">
        <v>3.4</v>
      </c>
      <c r="DA14" s="723"/>
      <c r="DB14" s="723"/>
      <c r="DC14" s="723"/>
      <c r="DD14" s="669">
        <v>187247</v>
      </c>
      <c r="DE14" s="664"/>
      <c r="DF14" s="664"/>
      <c r="DG14" s="664"/>
      <c r="DH14" s="664"/>
      <c r="DI14" s="664"/>
      <c r="DJ14" s="664"/>
      <c r="DK14" s="664"/>
      <c r="DL14" s="664"/>
      <c r="DM14" s="664"/>
      <c r="DN14" s="664"/>
      <c r="DO14" s="664"/>
      <c r="DP14" s="665"/>
      <c r="DQ14" s="669">
        <v>583345</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41814</v>
      </c>
      <c r="S15" s="664"/>
      <c r="T15" s="664"/>
      <c r="U15" s="664"/>
      <c r="V15" s="664"/>
      <c r="W15" s="664"/>
      <c r="X15" s="664"/>
      <c r="Y15" s="665"/>
      <c r="Z15" s="723">
        <v>0.2</v>
      </c>
      <c r="AA15" s="723"/>
      <c r="AB15" s="723"/>
      <c r="AC15" s="723"/>
      <c r="AD15" s="724">
        <v>41814</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195772</v>
      </c>
      <c r="BH15" s="664"/>
      <c r="BI15" s="664"/>
      <c r="BJ15" s="664"/>
      <c r="BK15" s="664"/>
      <c r="BL15" s="664"/>
      <c r="BM15" s="664"/>
      <c r="BN15" s="665"/>
      <c r="BO15" s="723">
        <v>6</v>
      </c>
      <c r="BP15" s="723"/>
      <c r="BQ15" s="723"/>
      <c r="BR15" s="723"/>
      <c r="BS15" s="669" t="s">
        <v>236</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2158166</v>
      </c>
      <c r="CS15" s="664"/>
      <c r="CT15" s="664"/>
      <c r="CU15" s="664"/>
      <c r="CV15" s="664"/>
      <c r="CW15" s="664"/>
      <c r="CX15" s="664"/>
      <c r="CY15" s="665"/>
      <c r="CZ15" s="723">
        <v>9.9</v>
      </c>
      <c r="DA15" s="723"/>
      <c r="DB15" s="723"/>
      <c r="DC15" s="723"/>
      <c r="DD15" s="669">
        <v>803971</v>
      </c>
      <c r="DE15" s="664"/>
      <c r="DF15" s="664"/>
      <c r="DG15" s="664"/>
      <c r="DH15" s="664"/>
      <c r="DI15" s="664"/>
      <c r="DJ15" s="664"/>
      <c r="DK15" s="664"/>
      <c r="DL15" s="664"/>
      <c r="DM15" s="664"/>
      <c r="DN15" s="664"/>
      <c r="DO15" s="664"/>
      <c r="DP15" s="665"/>
      <c r="DQ15" s="669">
        <v>1449811</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260</v>
      </c>
      <c r="S16" s="664"/>
      <c r="T16" s="664"/>
      <c r="U16" s="664"/>
      <c r="V16" s="664"/>
      <c r="W16" s="664"/>
      <c r="X16" s="664"/>
      <c r="Y16" s="665"/>
      <c r="Z16" s="723" t="s">
        <v>236</v>
      </c>
      <c r="AA16" s="723"/>
      <c r="AB16" s="723"/>
      <c r="AC16" s="723"/>
      <c r="AD16" s="724" t="s">
        <v>236</v>
      </c>
      <c r="AE16" s="724"/>
      <c r="AF16" s="724"/>
      <c r="AG16" s="724"/>
      <c r="AH16" s="724"/>
      <c r="AI16" s="724"/>
      <c r="AJ16" s="724"/>
      <c r="AK16" s="724"/>
      <c r="AL16" s="666" t="s">
        <v>236</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236</v>
      </c>
      <c r="BP16" s="723"/>
      <c r="BQ16" s="723"/>
      <c r="BR16" s="723"/>
      <c r="BS16" s="669" t="s">
        <v>260</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53998</v>
      </c>
      <c r="CS16" s="664"/>
      <c r="CT16" s="664"/>
      <c r="CU16" s="664"/>
      <c r="CV16" s="664"/>
      <c r="CW16" s="664"/>
      <c r="CX16" s="664"/>
      <c r="CY16" s="665"/>
      <c r="CZ16" s="723">
        <v>0.2</v>
      </c>
      <c r="DA16" s="723"/>
      <c r="DB16" s="723"/>
      <c r="DC16" s="723"/>
      <c r="DD16" s="669" t="s">
        <v>242</v>
      </c>
      <c r="DE16" s="664"/>
      <c r="DF16" s="664"/>
      <c r="DG16" s="664"/>
      <c r="DH16" s="664"/>
      <c r="DI16" s="664"/>
      <c r="DJ16" s="664"/>
      <c r="DK16" s="664"/>
      <c r="DL16" s="664"/>
      <c r="DM16" s="664"/>
      <c r="DN16" s="664"/>
      <c r="DO16" s="664"/>
      <c r="DP16" s="665"/>
      <c r="DQ16" s="669">
        <v>9562</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9803</v>
      </c>
      <c r="S17" s="664"/>
      <c r="T17" s="664"/>
      <c r="U17" s="664"/>
      <c r="V17" s="664"/>
      <c r="W17" s="664"/>
      <c r="X17" s="664"/>
      <c r="Y17" s="665"/>
      <c r="Z17" s="723">
        <v>0</v>
      </c>
      <c r="AA17" s="723"/>
      <c r="AB17" s="723"/>
      <c r="AC17" s="723"/>
      <c r="AD17" s="724">
        <v>9803</v>
      </c>
      <c r="AE17" s="724"/>
      <c r="AF17" s="724"/>
      <c r="AG17" s="724"/>
      <c r="AH17" s="724"/>
      <c r="AI17" s="724"/>
      <c r="AJ17" s="724"/>
      <c r="AK17" s="724"/>
      <c r="AL17" s="666">
        <v>0.1</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242</v>
      </c>
      <c r="BH17" s="664"/>
      <c r="BI17" s="664"/>
      <c r="BJ17" s="664"/>
      <c r="BK17" s="664"/>
      <c r="BL17" s="664"/>
      <c r="BM17" s="664"/>
      <c r="BN17" s="665"/>
      <c r="BO17" s="723" t="s">
        <v>260</v>
      </c>
      <c r="BP17" s="723"/>
      <c r="BQ17" s="723"/>
      <c r="BR17" s="723"/>
      <c r="BS17" s="669" t="s">
        <v>260</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3227514</v>
      </c>
      <c r="CS17" s="664"/>
      <c r="CT17" s="664"/>
      <c r="CU17" s="664"/>
      <c r="CV17" s="664"/>
      <c r="CW17" s="664"/>
      <c r="CX17" s="664"/>
      <c r="CY17" s="665"/>
      <c r="CZ17" s="723">
        <v>14.8</v>
      </c>
      <c r="DA17" s="723"/>
      <c r="DB17" s="723"/>
      <c r="DC17" s="723"/>
      <c r="DD17" s="669" t="s">
        <v>260</v>
      </c>
      <c r="DE17" s="664"/>
      <c r="DF17" s="664"/>
      <c r="DG17" s="664"/>
      <c r="DH17" s="664"/>
      <c r="DI17" s="664"/>
      <c r="DJ17" s="664"/>
      <c r="DK17" s="664"/>
      <c r="DL17" s="664"/>
      <c r="DM17" s="664"/>
      <c r="DN17" s="664"/>
      <c r="DO17" s="664"/>
      <c r="DP17" s="665"/>
      <c r="DQ17" s="669">
        <v>3135976</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8601525</v>
      </c>
      <c r="S18" s="664"/>
      <c r="T18" s="664"/>
      <c r="U18" s="664"/>
      <c r="V18" s="664"/>
      <c r="W18" s="664"/>
      <c r="X18" s="664"/>
      <c r="Y18" s="665"/>
      <c r="Z18" s="723">
        <v>37.799999999999997</v>
      </c>
      <c r="AA18" s="723"/>
      <c r="AB18" s="723"/>
      <c r="AC18" s="723"/>
      <c r="AD18" s="724">
        <v>7914054</v>
      </c>
      <c r="AE18" s="724"/>
      <c r="AF18" s="724"/>
      <c r="AG18" s="724"/>
      <c r="AH18" s="724"/>
      <c r="AI18" s="724"/>
      <c r="AJ18" s="724"/>
      <c r="AK18" s="724"/>
      <c r="AL18" s="666">
        <v>65.099999999999994</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236</v>
      </c>
      <c r="BP18" s="723"/>
      <c r="BQ18" s="723"/>
      <c r="BR18" s="723"/>
      <c r="BS18" s="669" t="s">
        <v>236</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v>36722</v>
      </c>
      <c r="CS18" s="664"/>
      <c r="CT18" s="664"/>
      <c r="CU18" s="664"/>
      <c r="CV18" s="664"/>
      <c r="CW18" s="664"/>
      <c r="CX18" s="664"/>
      <c r="CY18" s="665"/>
      <c r="CZ18" s="723">
        <v>0.2</v>
      </c>
      <c r="DA18" s="723"/>
      <c r="DB18" s="723"/>
      <c r="DC18" s="723"/>
      <c r="DD18" s="669" t="s">
        <v>236</v>
      </c>
      <c r="DE18" s="664"/>
      <c r="DF18" s="664"/>
      <c r="DG18" s="664"/>
      <c r="DH18" s="664"/>
      <c r="DI18" s="664"/>
      <c r="DJ18" s="664"/>
      <c r="DK18" s="664"/>
      <c r="DL18" s="664"/>
      <c r="DM18" s="664"/>
      <c r="DN18" s="664"/>
      <c r="DO18" s="664"/>
      <c r="DP18" s="665"/>
      <c r="DQ18" s="669">
        <v>36722</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7914054</v>
      </c>
      <c r="S19" s="664"/>
      <c r="T19" s="664"/>
      <c r="U19" s="664"/>
      <c r="V19" s="664"/>
      <c r="W19" s="664"/>
      <c r="X19" s="664"/>
      <c r="Y19" s="665"/>
      <c r="Z19" s="723">
        <v>34.799999999999997</v>
      </c>
      <c r="AA19" s="723"/>
      <c r="AB19" s="723"/>
      <c r="AC19" s="723"/>
      <c r="AD19" s="724">
        <v>7914054</v>
      </c>
      <c r="AE19" s="724"/>
      <c r="AF19" s="724"/>
      <c r="AG19" s="724"/>
      <c r="AH19" s="724"/>
      <c r="AI19" s="724"/>
      <c r="AJ19" s="724"/>
      <c r="AK19" s="724"/>
      <c r="AL19" s="666">
        <v>65.099999999999994</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456</v>
      </c>
      <c r="BH19" s="664"/>
      <c r="BI19" s="664"/>
      <c r="BJ19" s="664"/>
      <c r="BK19" s="664"/>
      <c r="BL19" s="664"/>
      <c r="BM19" s="664"/>
      <c r="BN19" s="665"/>
      <c r="BO19" s="723">
        <v>0</v>
      </c>
      <c r="BP19" s="723"/>
      <c r="BQ19" s="723"/>
      <c r="BR19" s="723"/>
      <c r="BS19" s="669" t="s">
        <v>242</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242</v>
      </c>
      <c r="CS19" s="664"/>
      <c r="CT19" s="664"/>
      <c r="CU19" s="664"/>
      <c r="CV19" s="664"/>
      <c r="CW19" s="664"/>
      <c r="CX19" s="664"/>
      <c r="CY19" s="665"/>
      <c r="CZ19" s="723" t="s">
        <v>242</v>
      </c>
      <c r="DA19" s="723"/>
      <c r="DB19" s="723"/>
      <c r="DC19" s="723"/>
      <c r="DD19" s="669" t="s">
        <v>260</v>
      </c>
      <c r="DE19" s="664"/>
      <c r="DF19" s="664"/>
      <c r="DG19" s="664"/>
      <c r="DH19" s="664"/>
      <c r="DI19" s="664"/>
      <c r="DJ19" s="664"/>
      <c r="DK19" s="664"/>
      <c r="DL19" s="664"/>
      <c r="DM19" s="664"/>
      <c r="DN19" s="664"/>
      <c r="DO19" s="664"/>
      <c r="DP19" s="665"/>
      <c r="DQ19" s="669" t="s">
        <v>242</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687471</v>
      </c>
      <c r="S20" s="664"/>
      <c r="T20" s="664"/>
      <c r="U20" s="664"/>
      <c r="V20" s="664"/>
      <c r="W20" s="664"/>
      <c r="X20" s="664"/>
      <c r="Y20" s="665"/>
      <c r="Z20" s="723">
        <v>3</v>
      </c>
      <c r="AA20" s="723"/>
      <c r="AB20" s="723"/>
      <c r="AC20" s="723"/>
      <c r="AD20" s="724" t="s">
        <v>242</v>
      </c>
      <c r="AE20" s="724"/>
      <c r="AF20" s="724"/>
      <c r="AG20" s="724"/>
      <c r="AH20" s="724"/>
      <c r="AI20" s="724"/>
      <c r="AJ20" s="724"/>
      <c r="AK20" s="724"/>
      <c r="AL20" s="666" t="s">
        <v>236</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456</v>
      </c>
      <c r="BH20" s="664"/>
      <c r="BI20" s="664"/>
      <c r="BJ20" s="664"/>
      <c r="BK20" s="664"/>
      <c r="BL20" s="664"/>
      <c r="BM20" s="664"/>
      <c r="BN20" s="665"/>
      <c r="BO20" s="723">
        <v>0</v>
      </c>
      <c r="BP20" s="723"/>
      <c r="BQ20" s="723"/>
      <c r="BR20" s="723"/>
      <c r="BS20" s="669" t="s">
        <v>242</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21747621</v>
      </c>
      <c r="CS20" s="664"/>
      <c r="CT20" s="664"/>
      <c r="CU20" s="664"/>
      <c r="CV20" s="664"/>
      <c r="CW20" s="664"/>
      <c r="CX20" s="664"/>
      <c r="CY20" s="665"/>
      <c r="CZ20" s="723">
        <v>100</v>
      </c>
      <c r="DA20" s="723"/>
      <c r="DB20" s="723"/>
      <c r="DC20" s="723"/>
      <c r="DD20" s="669">
        <v>2774221</v>
      </c>
      <c r="DE20" s="664"/>
      <c r="DF20" s="664"/>
      <c r="DG20" s="664"/>
      <c r="DH20" s="664"/>
      <c r="DI20" s="664"/>
      <c r="DJ20" s="664"/>
      <c r="DK20" s="664"/>
      <c r="DL20" s="664"/>
      <c r="DM20" s="664"/>
      <c r="DN20" s="664"/>
      <c r="DO20" s="664"/>
      <c r="DP20" s="665"/>
      <c r="DQ20" s="669">
        <v>14909538</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236</v>
      </c>
      <c r="S21" s="664"/>
      <c r="T21" s="664"/>
      <c r="U21" s="664"/>
      <c r="V21" s="664"/>
      <c r="W21" s="664"/>
      <c r="X21" s="664"/>
      <c r="Y21" s="665"/>
      <c r="Z21" s="723" t="s">
        <v>236</v>
      </c>
      <c r="AA21" s="723"/>
      <c r="AB21" s="723"/>
      <c r="AC21" s="723"/>
      <c r="AD21" s="724" t="s">
        <v>236</v>
      </c>
      <c r="AE21" s="724"/>
      <c r="AF21" s="724"/>
      <c r="AG21" s="724"/>
      <c r="AH21" s="724"/>
      <c r="AI21" s="724"/>
      <c r="AJ21" s="724"/>
      <c r="AK21" s="724"/>
      <c r="AL21" s="666" t="s">
        <v>242</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456</v>
      </c>
      <c r="BH21" s="664"/>
      <c r="BI21" s="664"/>
      <c r="BJ21" s="664"/>
      <c r="BK21" s="664"/>
      <c r="BL21" s="664"/>
      <c r="BM21" s="664"/>
      <c r="BN21" s="665"/>
      <c r="BO21" s="723">
        <v>0</v>
      </c>
      <c r="BP21" s="723"/>
      <c r="BQ21" s="723"/>
      <c r="BR21" s="723"/>
      <c r="BS21" s="669" t="s">
        <v>242</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12715660</v>
      </c>
      <c r="S22" s="664"/>
      <c r="T22" s="664"/>
      <c r="U22" s="664"/>
      <c r="V22" s="664"/>
      <c r="W22" s="664"/>
      <c r="X22" s="664"/>
      <c r="Y22" s="665"/>
      <c r="Z22" s="723">
        <v>55.8</v>
      </c>
      <c r="AA22" s="723"/>
      <c r="AB22" s="723"/>
      <c r="AC22" s="723"/>
      <c r="AD22" s="724">
        <v>12028189</v>
      </c>
      <c r="AE22" s="724"/>
      <c r="AF22" s="724"/>
      <c r="AG22" s="724"/>
      <c r="AH22" s="724"/>
      <c r="AI22" s="724"/>
      <c r="AJ22" s="724"/>
      <c r="AK22" s="724"/>
      <c r="AL22" s="666">
        <v>98.9</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236</v>
      </c>
      <c r="BH22" s="664"/>
      <c r="BI22" s="664"/>
      <c r="BJ22" s="664"/>
      <c r="BK22" s="664"/>
      <c r="BL22" s="664"/>
      <c r="BM22" s="664"/>
      <c r="BN22" s="665"/>
      <c r="BO22" s="723" t="s">
        <v>236</v>
      </c>
      <c r="BP22" s="723"/>
      <c r="BQ22" s="723"/>
      <c r="BR22" s="723"/>
      <c r="BS22" s="669" t="s">
        <v>242</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2471</v>
      </c>
      <c r="S23" s="664"/>
      <c r="T23" s="664"/>
      <c r="U23" s="664"/>
      <c r="V23" s="664"/>
      <c r="W23" s="664"/>
      <c r="X23" s="664"/>
      <c r="Y23" s="665"/>
      <c r="Z23" s="723">
        <v>0</v>
      </c>
      <c r="AA23" s="723"/>
      <c r="AB23" s="723"/>
      <c r="AC23" s="723"/>
      <c r="AD23" s="724">
        <v>2471</v>
      </c>
      <c r="AE23" s="724"/>
      <c r="AF23" s="724"/>
      <c r="AG23" s="724"/>
      <c r="AH23" s="724"/>
      <c r="AI23" s="724"/>
      <c r="AJ23" s="724"/>
      <c r="AK23" s="724"/>
      <c r="AL23" s="666">
        <v>0</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236</v>
      </c>
      <c r="BH23" s="664"/>
      <c r="BI23" s="664"/>
      <c r="BJ23" s="664"/>
      <c r="BK23" s="664"/>
      <c r="BL23" s="664"/>
      <c r="BM23" s="664"/>
      <c r="BN23" s="665"/>
      <c r="BO23" s="723" t="s">
        <v>260</v>
      </c>
      <c r="BP23" s="723"/>
      <c r="BQ23" s="723"/>
      <c r="BR23" s="723"/>
      <c r="BS23" s="669" t="s">
        <v>242</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120038</v>
      </c>
      <c r="S24" s="664"/>
      <c r="T24" s="664"/>
      <c r="U24" s="664"/>
      <c r="V24" s="664"/>
      <c r="W24" s="664"/>
      <c r="X24" s="664"/>
      <c r="Y24" s="665"/>
      <c r="Z24" s="723">
        <v>0.5</v>
      </c>
      <c r="AA24" s="723"/>
      <c r="AB24" s="723"/>
      <c r="AC24" s="723"/>
      <c r="AD24" s="724" t="s">
        <v>242</v>
      </c>
      <c r="AE24" s="724"/>
      <c r="AF24" s="724"/>
      <c r="AG24" s="724"/>
      <c r="AH24" s="724"/>
      <c r="AI24" s="724"/>
      <c r="AJ24" s="724"/>
      <c r="AK24" s="724"/>
      <c r="AL24" s="666" t="s">
        <v>242</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260</v>
      </c>
      <c r="BH24" s="664"/>
      <c r="BI24" s="664"/>
      <c r="BJ24" s="664"/>
      <c r="BK24" s="664"/>
      <c r="BL24" s="664"/>
      <c r="BM24" s="664"/>
      <c r="BN24" s="665"/>
      <c r="BO24" s="723" t="s">
        <v>236</v>
      </c>
      <c r="BP24" s="723"/>
      <c r="BQ24" s="723"/>
      <c r="BR24" s="723"/>
      <c r="BS24" s="669" t="s">
        <v>236</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9830604</v>
      </c>
      <c r="CS24" s="727"/>
      <c r="CT24" s="727"/>
      <c r="CU24" s="727"/>
      <c r="CV24" s="727"/>
      <c r="CW24" s="727"/>
      <c r="CX24" s="727"/>
      <c r="CY24" s="773"/>
      <c r="CZ24" s="774">
        <v>45.2</v>
      </c>
      <c r="DA24" s="743"/>
      <c r="DB24" s="743"/>
      <c r="DC24" s="777"/>
      <c r="DD24" s="772">
        <v>6907748</v>
      </c>
      <c r="DE24" s="727"/>
      <c r="DF24" s="727"/>
      <c r="DG24" s="727"/>
      <c r="DH24" s="727"/>
      <c r="DI24" s="727"/>
      <c r="DJ24" s="727"/>
      <c r="DK24" s="773"/>
      <c r="DL24" s="772">
        <v>5732575</v>
      </c>
      <c r="DM24" s="727"/>
      <c r="DN24" s="727"/>
      <c r="DO24" s="727"/>
      <c r="DP24" s="727"/>
      <c r="DQ24" s="727"/>
      <c r="DR24" s="727"/>
      <c r="DS24" s="727"/>
      <c r="DT24" s="727"/>
      <c r="DU24" s="727"/>
      <c r="DV24" s="773"/>
      <c r="DW24" s="774">
        <v>44.9</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425321</v>
      </c>
      <c r="S25" s="664"/>
      <c r="T25" s="664"/>
      <c r="U25" s="664"/>
      <c r="V25" s="664"/>
      <c r="W25" s="664"/>
      <c r="X25" s="664"/>
      <c r="Y25" s="665"/>
      <c r="Z25" s="723">
        <v>1.9</v>
      </c>
      <c r="AA25" s="723"/>
      <c r="AB25" s="723"/>
      <c r="AC25" s="723"/>
      <c r="AD25" s="724" t="s">
        <v>236</v>
      </c>
      <c r="AE25" s="724"/>
      <c r="AF25" s="724"/>
      <c r="AG25" s="724"/>
      <c r="AH25" s="724"/>
      <c r="AI25" s="724"/>
      <c r="AJ25" s="724"/>
      <c r="AK25" s="724"/>
      <c r="AL25" s="666" t="s">
        <v>260</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242</v>
      </c>
      <c r="BH25" s="664"/>
      <c r="BI25" s="664"/>
      <c r="BJ25" s="664"/>
      <c r="BK25" s="664"/>
      <c r="BL25" s="664"/>
      <c r="BM25" s="664"/>
      <c r="BN25" s="665"/>
      <c r="BO25" s="723" t="s">
        <v>236</v>
      </c>
      <c r="BP25" s="723"/>
      <c r="BQ25" s="723"/>
      <c r="BR25" s="723"/>
      <c r="BS25" s="669" t="s">
        <v>236</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2935605</v>
      </c>
      <c r="CS25" s="662"/>
      <c r="CT25" s="662"/>
      <c r="CU25" s="662"/>
      <c r="CV25" s="662"/>
      <c r="CW25" s="662"/>
      <c r="CX25" s="662"/>
      <c r="CY25" s="663"/>
      <c r="CZ25" s="666">
        <v>13.5</v>
      </c>
      <c r="DA25" s="695"/>
      <c r="DB25" s="695"/>
      <c r="DC25" s="696"/>
      <c r="DD25" s="669">
        <v>2757619</v>
      </c>
      <c r="DE25" s="662"/>
      <c r="DF25" s="662"/>
      <c r="DG25" s="662"/>
      <c r="DH25" s="662"/>
      <c r="DI25" s="662"/>
      <c r="DJ25" s="662"/>
      <c r="DK25" s="663"/>
      <c r="DL25" s="669">
        <v>2714634</v>
      </c>
      <c r="DM25" s="662"/>
      <c r="DN25" s="662"/>
      <c r="DO25" s="662"/>
      <c r="DP25" s="662"/>
      <c r="DQ25" s="662"/>
      <c r="DR25" s="662"/>
      <c r="DS25" s="662"/>
      <c r="DT25" s="662"/>
      <c r="DU25" s="662"/>
      <c r="DV25" s="663"/>
      <c r="DW25" s="666">
        <v>21.3</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58863</v>
      </c>
      <c r="S26" s="664"/>
      <c r="T26" s="664"/>
      <c r="U26" s="664"/>
      <c r="V26" s="664"/>
      <c r="W26" s="664"/>
      <c r="X26" s="664"/>
      <c r="Y26" s="665"/>
      <c r="Z26" s="723">
        <v>0.3</v>
      </c>
      <c r="AA26" s="723"/>
      <c r="AB26" s="723"/>
      <c r="AC26" s="723"/>
      <c r="AD26" s="724" t="s">
        <v>236</v>
      </c>
      <c r="AE26" s="724"/>
      <c r="AF26" s="724"/>
      <c r="AG26" s="724"/>
      <c r="AH26" s="724"/>
      <c r="AI26" s="724"/>
      <c r="AJ26" s="724"/>
      <c r="AK26" s="724"/>
      <c r="AL26" s="666" t="s">
        <v>242</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242</v>
      </c>
      <c r="BH26" s="664"/>
      <c r="BI26" s="664"/>
      <c r="BJ26" s="664"/>
      <c r="BK26" s="664"/>
      <c r="BL26" s="664"/>
      <c r="BM26" s="664"/>
      <c r="BN26" s="665"/>
      <c r="BO26" s="723" t="s">
        <v>236</v>
      </c>
      <c r="BP26" s="723"/>
      <c r="BQ26" s="723"/>
      <c r="BR26" s="723"/>
      <c r="BS26" s="669" t="s">
        <v>236</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1763094</v>
      </c>
      <c r="CS26" s="664"/>
      <c r="CT26" s="664"/>
      <c r="CU26" s="664"/>
      <c r="CV26" s="664"/>
      <c r="CW26" s="664"/>
      <c r="CX26" s="664"/>
      <c r="CY26" s="665"/>
      <c r="CZ26" s="666">
        <v>8.1</v>
      </c>
      <c r="DA26" s="695"/>
      <c r="DB26" s="695"/>
      <c r="DC26" s="696"/>
      <c r="DD26" s="669">
        <v>1658634</v>
      </c>
      <c r="DE26" s="664"/>
      <c r="DF26" s="664"/>
      <c r="DG26" s="664"/>
      <c r="DH26" s="664"/>
      <c r="DI26" s="664"/>
      <c r="DJ26" s="664"/>
      <c r="DK26" s="665"/>
      <c r="DL26" s="669" t="s">
        <v>236</v>
      </c>
      <c r="DM26" s="664"/>
      <c r="DN26" s="664"/>
      <c r="DO26" s="664"/>
      <c r="DP26" s="664"/>
      <c r="DQ26" s="664"/>
      <c r="DR26" s="664"/>
      <c r="DS26" s="664"/>
      <c r="DT26" s="664"/>
      <c r="DU26" s="664"/>
      <c r="DV26" s="665"/>
      <c r="DW26" s="666" t="s">
        <v>260</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2374481</v>
      </c>
      <c r="S27" s="664"/>
      <c r="T27" s="664"/>
      <c r="U27" s="664"/>
      <c r="V27" s="664"/>
      <c r="W27" s="664"/>
      <c r="X27" s="664"/>
      <c r="Y27" s="665"/>
      <c r="Z27" s="723">
        <v>10.4</v>
      </c>
      <c r="AA27" s="723"/>
      <c r="AB27" s="723"/>
      <c r="AC27" s="723"/>
      <c r="AD27" s="724" t="s">
        <v>236</v>
      </c>
      <c r="AE27" s="724"/>
      <c r="AF27" s="724"/>
      <c r="AG27" s="724"/>
      <c r="AH27" s="724"/>
      <c r="AI27" s="724"/>
      <c r="AJ27" s="724"/>
      <c r="AK27" s="724"/>
      <c r="AL27" s="666" t="s">
        <v>260</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3284986</v>
      </c>
      <c r="BH27" s="664"/>
      <c r="BI27" s="664"/>
      <c r="BJ27" s="664"/>
      <c r="BK27" s="664"/>
      <c r="BL27" s="664"/>
      <c r="BM27" s="664"/>
      <c r="BN27" s="665"/>
      <c r="BO27" s="723">
        <v>100</v>
      </c>
      <c r="BP27" s="723"/>
      <c r="BQ27" s="723"/>
      <c r="BR27" s="723"/>
      <c r="BS27" s="669">
        <v>51627</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3667485</v>
      </c>
      <c r="CS27" s="662"/>
      <c r="CT27" s="662"/>
      <c r="CU27" s="662"/>
      <c r="CV27" s="662"/>
      <c r="CW27" s="662"/>
      <c r="CX27" s="662"/>
      <c r="CY27" s="663"/>
      <c r="CZ27" s="666">
        <v>16.899999999999999</v>
      </c>
      <c r="DA27" s="695"/>
      <c r="DB27" s="695"/>
      <c r="DC27" s="696"/>
      <c r="DD27" s="669">
        <v>1014153</v>
      </c>
      <c r="DE27" s="662"/>
      <c r="DF27" s="662"/>
      <c r="DG27" s="662"/>
      <c r="DH27" s="662"/>
      <c r="DI27" s="662"/>
      <c r="DJ27" s="662"/>
      <c r="DK27" s="663"/>
      <c r="DL27" s="669">
        <v>1000982</v>
      </c>
      <c r="DM27" s="662"/>
      <c r="DN27" s="662"/>
      <c r="DO27" s="662"/>
      <c r="DP27" s="662"/>
      <c r="DQ27" s="662"/>
      <c r="DR27" s="662"/>
      <c r="DS27" s="662"/>
      <c r="DT27" s="662"/>
      <c r="DU27" s="662"/>
      <c r="DV27" s="663"/>
      <c r="DW27" s="666">
        <v>7.8</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v>128658</v>
      </c>
      <c r="S28" s="664"/>
      <c r="T28" s="664"/>
      <c r="U28" s="664"/>
      <c r="V28" s="664"/>
      <c r="W28" s="664"/>
      <c r="X28" s="664"/>
      <c r="Y28" s="665"/>
      <c r="Z28" s="723">
        <v>0.6</v>
      </c>
      <c r="AA28" s="723"/>
      <c r="AB28" s="723"/>
      <c r="AC28" s="723"/>
      <c r="AD28" s="724">
        <v>128658</v>
      </c>
      <c r="AE28" s="724"/>
      <c r="AF28" s="724"/>
      <c r="AG28" s="724"/>
      <c r="AH28" s="724"/>
      <c r="AI28" s="724"/>
      <c r="AJ28" s="724"/>
      <c r="AK28" s="724"/>
      <c r="AL28" s="666">
        <v>1.1000000000000001</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3227514</v>
      </c>
      <c r="CS28" s="664"/>
      <c r="CT28" s="664"/>
      <c r="CU28" s="664"/>
      <c r="CV28" s="664"/>
      <c r="CW28" s="664"/>
      <c r="CX28" s="664"/>
      <c r="CY28" s="665"/>
      <c r="CZ28" s="666">
        <v>14.8</v>
      </c>
      <c r="DA28" s="695"/>
      <c r="DB28" s="695"/>
      <c r="DC28" s="696"/>
      <c r="DD28" s="669">
        <v>3135976</v>
      </c>
      <c r="DE28" s="664"/>
      <c r="DF28" s="664"/>
      <c r="DG28" s="664"/>
      <c r="DH28" s="664"/>
      <c r="DI28" s="664"/>
      <c r="DJ28" s="664"/>
      <c r="DK28" s="665"/>
      <c r="DL28" s="669">
        <v>2016959</v>
      </c>
      <c r="DM28" s="664"/>
      <c r="DN28" s="664"/>
      <c r="DO28" s="664"/>
      <c r="DP28" s="664"/>
      <c r="DQ28" s="664"/>
      <c r="DR28" s="664"/>
      <c r="DS28" s="664"/>
      <c r="DT28" s="664"/>
      <c r="DU28" s="664"/>
      <c r="DV28" s="665"/>
      <c r="DW28" s="666">
        <v>15.8</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1198803</v>
      </c>
      <c r="S29" s="664"/>
      <c r="T29" s="664"/>
      <c r="U29" s="664"/>
      <c r="V29" s="664"/>
      <c r="W29" s="664"/>
      <c r="X29" s="664"/>
      <c r="Y29" s="665"/>
      <c r="Z29" s="723">
        <v>5.3</v>
      </c>
      <c r="AA29" s="723"/>
      <c r="AB29" s="723"/>
      <c r="AC29" s="723"/>
      <c r="AD29" s="724" t="s">
        <v>260</v>
      </c>
      <c r="AE29" s="724"/>
      <c r="AF29" s="724"/>
      <c r="AG29" s="724"/>
      <c r="AH29" s="724"/>
      <c r="AI29" s="724"/>
      <c r="AJ29" s="724"/>
      <c r="AK29" s="724"/>
      <c r="AL29" s="666" t="s">
        <v>242</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3227514</v>
      </c>
      <c r="CS29" s="662"/>
      <c r="CT29" s="662"/>
      <c r="CU29" s="662"/>
      <c r="CV29" s="662"/>
      <c r="CW29" s="662"/>
      <c r="CX29" s="662"/>
      <c r="CY29" s="663"/>
      <c r="CZ29" s="666">
        <v>14.8</v>
      </c>
      <c r="DA29" s="695"/>
      <c r="DB29" s="695"/>
      <c r="DC29" s="696"/>
      <c r="DD29" s="669">
        <v>3135976</v>
      </c>
      <c r="DE29" s="662"/>
      <c r="DF29" s="662"/>
      <c r="DG29" s="662"/>
      <c r="DH29" s="662"/>
      <c r="DI29" s="662"/>
      <c r="DJ29" s="662"/>
      <c r="DK29" s="663"/>
      <c r="DL29" s="669">
        <v>2016959</v>
      </c>
      <c r="DM29" s="662"/>
      <c r="DN29" s="662"/>
      <c r="DO29" s="662"/>
      <c r="DP29" s="662"/>
      <c r="DQ29" s="662"/>
      <c r="DR29" s="662"/>
      <c r="DS29" s="662"/>
      <c r="DT29" s="662"/>
      <c r="DU29" s="662"/>
      <c r="DV29" s="663"/>
      <c r="DW29" s="666">
        <v>15.8</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97754</v>
      </c>
      <c r="S30" s="664"/>
      <c r="T30" s="664"/>
      <c r="U30" s="664"/>
      <c r="V30" s="664"/>
      <c r="W30" s="664"/>
      <c r="X30" s="664"/>
      <c r="Y30" s="665"/>
      <c r="Z30" s="723">
        <v>0.4</v>
      </c>
      <c r="AA30" s="723"/>
      <c r="AB30" s="723"/>
      <c r="AC30" s="723"/>
      <c r="AD30" s="724" t="s">
        <v>236</v>
      </c>
      <c r="AE30" s="724"/>
      <c r="AF30" s="724"/>
      <c r="AG30" s="724"/>
      <c r="AH30" s="724"/>
      <c r="AI30" s="724"/>
      <c r="AJ30" s="724"/>
      <c r="AK30" s="724"/>
      <c r="AL30" s="666" t="s">
        <v>236</v>
      </c>
      <c r="AM30" s="667"/>
      <c r="AN30" s="667"/>
      <c r="AO30" s="725"/>
      <c r="AP30" s="751" t="s">
        <v>313</v>
      </c>
      <c r="AQ30" s="752"/>
      <c r="AR30" s="752"/>
      <c r="AS30" s="752"/>
      <c r="AT30" s="757" t="s">
        <v>314</v>
      </c>
      <c r="AU30" s="230"/>
      <c r="AV30" s="230"/>
      <c r="AW30" s="230"/>
      <c r="AX30" s="760" t="s">
        <v>188</v>
      </c>
      <c r="AY30" s="761"/>
      <c r="AZ30" s="761"/>
      <c r="BA30" s="761"/>
      <c r="BB30" s="761"/>
      <c r="BC30" s="761"/>
      <c r="BD30" s="761"/>
      <c r="BE30" s="761"/>
      <c r="BF30" s="762"/>
      <c r="BG30" s="741">
        <v>99.4</v>
      </c>
      <c r="BH30" s="742"/>
      <c r="BI30" s="742"/>
      <c r="BJ30" s="742"/>
      <c r="BK30" s="742"/>
      <c r="BL30" s="742"/>
      <c r="BM30" s="743">
        <v>97.6</v>
      </c>
      <c r="BN30" s="742"/>
      <c r="BO30" s="742"/>
      <c r="BP30" s="742"/>
      <c r="BQ30" s="744"/>
      <c r="BR30" s="741">
        <v>99.4</v>
      </c>
      <c r="BS30" s="742"/>
      <c r="BT30" s="742"/>
      <c r="BU30" s="742"/>
      <c r="BV30" s="742"/>
      <c r="BW30" s="742"/>
      <c r="BX30" s="743">
        <v>97.3</v>
      </c>
      <c r="BY30" s="742"/>
      <c r="BZ30" s="742"/>
      <c r="CA30" s="742"/>
      <c r="CB30" s="744"/>
      <c r="CD30" s="747"/>
      <c r="CE30" s="748"/>
      <c r="CF30" s="705" t="s">
        <v>315</v>
      </c>
      <c r="CG30" s="702"/>
      <c r="CH30" s="702"/>
      <c r="CI30" s="702"/>
      <c r="CJ30" s="702"/>
      <c r="CK30" s="702"/>
      <c r="CL30" s="702"/>
      <c r="CM30" s="702"/>
      <c r="CN30" s="702"/>
      <c r="CO30" s="702"/>
      <c r="CP30" s="702"/>
      <c r="CQ30" s="703"/>
      <c r="CR30" s="661">
        <v>3122047</v>
      </c>
      <c r="CS30" s="664"/>
      <c r="CT30" s="664"/>
      <c r="CU30" s="664"/>
      <c r="CV30" s="664"/>
      <c r="CW30" s="664"/>
      <c r="CX30" s="664"/>
      <c r="CY30" s="665"/>
      <c r="CZ30" s="666">
        <v>14.4</v>
      </c>
      <c r="DA30" s="695"/>
      <c r="DB30" s="695"/>
      <c r="DC30" s="696"/>
      <c r="DD30" s="669">
        <v>3042798</v>
      </c>
      <c r="DE30" s="664"/>
      <c r="DF30" s="664"/>
      <c r="DG30" s="664"/>
      <c r="DH30" s="664"/>
      <c r="DI30" s="664"/>
      <c r="DJ30" s="664"/>
      <c r="DK30" s="665"/>
      <c r="DL30" s="669">
        <v>1923781</v>
      </c>
      <c r="DM30" s="664"/>
      <c r="DN30" s="664"/>
      <c r="DO30" s="664"/>
      <c r="DP30" s="664"/>
      <c r="DQ30" s="664"/>
      <c r="DR30" s="664"/>
      <c r="DS30" s="664"/>
      <c r="DT30" s="664"/>
      <c r="DU30" s="664"/>
      <c r="DV30" s="665"/>
      <c r="DW30" s="666">
        <v>15.1</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69076</v>
      </c>
      <c r="S31" s="664"/>
      <c r="T31" s="664"/>
      <c r="U31" s="664"/>
      <c r="V31" s="664"/>
      <c r="W31" s="664"/>
      <c r="X31" s="664"/>
      <c r="Y31" s="665"/>
      <c r="Z31" s="723">
        <v>0.3</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99.3</v>
      </c>
      <c r="BH31" s="662"/>
      <c r="BI31" s="662"/>
      <c r="BJ31" s="662"/>
      <c r="BK31" s="662"/>
      <c r="BL31" s="662"/>
      <c r="BM31" s="667">
        <v>97.9</v>
      </c>
      <c r="BN31" s="740"/>
      <c r="BO31" s="740"/>
      <c r="BP31" s="740"/>
      <c r="BQ31" s="701"/>
      <c r="BR31" s="739">
        <v>99.2</v>
      </c>
      <c r="BS31" s="662"/>
      <c r="BT31" s="662"/>
      <c r="BU31" s="662"/>
      <c r="BV31" s="662"/>
      <c r="BW31" s="662"/>
      <c r="BX31" s="667">
        <v>98</v>
      </c>
      <c r="BY31" s="740"/>
      <c r="BZ31" s="740"/>
      <c r="CA31" s="740"/>
      <c r="CB31" s="701"/>
      <c r="CD31" s="747"/>
      <c r="CE31" s="748"/>
      <c r="CF31" s="705" t="s">
        <v>319</v>
      </c>
      <c r="CG31" s="702"/>
      <c r="CH31" s="702"/>
      <c r="CI31" s="702"/>
      <c r="CJ31" s="702"/>
      <c r="CK31" s="702"/>
      <c r="CL31" s="702"/>
      <c r="CM31" s="702"/>
      <c r="CN31" s="702"/>
      <c r="CO31" s="702"/>
      <c r="CP31" s="702"/>
      <c r="CQ31" s="703"/>
      <c r="CR31" s="661">
        <v>105467</v>
      </c>
      <c r="CS31" s="662"/>
      <c r="CT31" s="662"/>
      <c r="CU31" s="662"/>
      <c r="CV31" s="662"/>
      <c r="CW31" s="662"/>
      <c r="CX31" s="662"/>
      <c r="CY31" s="663"/>
      <c r="CZ31" s="666">
        <v>0.5</v>
      </c>
      <c r="DA31" s="695"/>
      <c r="DB31" s="695"/>
      <c r="DC31" s="696"/>
      <c r="DD31" s="669">
        <v>93178</v>
      </c>
      <c r="DE31" s="662"/>
      <c r="DF31" s="662"/>
      <c r="DG31" s="662"/>
      <c r="DH31" s="662"/>
      <c r="DI31" s="662"/>
      <c r="DJ31" s="662"/>
      <c r="DK31" s="663"/>
      <c r="DL31" s="669">
        <v>93178</v>
      </c>
      <c r="DM31" s="662"/>
      <c r="DN31" s="662"/>
      <c r="DO31" s="662"/>
      <c r="DP31" s="662"/>
      <c r="DQ31" s="662"/>
      <c r="DR31" s="662"/>
      <c r="DS31" s="662"/>
      <c r="DT31" s="662"/>
      <c r="DU31" s="662"/>
      <c r="DV31" s="663"/>
      <c r="DW31" s="666">
        <v>0.7</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1494804</v>
      </c>
      <c r="S32" s="664"/>
      <c r="T32" s="664"/>
      <c r="U32" s="664"/>
      <c r="V32" s="664"/>
      <c r="W32" s="664"/>
      <c r="X32" s="664"/>
      <c r="Y32" s="665"/>
      <c r="Z32" s="723">
        <v>6.6</v>
      </c>
      <c r="AA32" s="723"/>
      <c r="AB32" s="723"/>
      <c r="AC32" s="723"/>
      <c r="AD32" s="724" t="s">
        <v>260</v>
      </c>
      <c r="AE32" s="724"/>
      <c r="AF32" s="724"/>
      <c r="AG32" s="724"/>
      <c r="AH32" s="724"/>
      <c r="AI32" s="724"/>
      <c r="AJ32" s="724"/>
      <c r="AK32" s="724"/>
      <c r="AL32" s="666" t="s">
        <v>242</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99.5</v>
      </c>
      <c r="BH32" s="677"/>
      <c r="BI32" s="677"/>
      <c r="BJ32" s="677"/>
      <c r="BK32" s="677"/>
      <c r="BL32" s="677"/>
      <c r="BM32" s="721">
        <v>97.2</v>
      </c>
      <c r="BN32" s="677"/>
      <c r="BO32" s="677"/>
      <c r="BP32" s="677"/>
      <c r="BQ32" s="714"/>
      <c r="BR32" s="738">
        <v>99.4</v>
      </c>
      <c r="BS32" s="677"/>
      <c r="BT32" s="677"/>
      <c r="BU32" s="677"/>
      <c r="BV32" s="677"/>
      <c r="BW32" s="677"/>
      <c r="BX32" s="721">
        <v>96.6</v>
      </c>
      <c r="BY32" s="677"/>
      <c r="BZ32" s="677"/>
      <c r="CA32" s="677"/>
      <c r="CB32" s="714"/>
      <c r="CD32" s="749"/>
      <c r="CE32" s="750"/>
      <c r="CF32" s="705" t="s">
        <v>322</v>
      </c>
      <c r="CG32" s="702"/>
      <c r="CH32" s="702"/>
      <c r="CI32" s="702"/>
      <c r="CJ32" s="702"/>
      <c r="CK32" s="702"/>
      <c r="CL32" s="702"/>
      <c r="CM32" s="702"/>
      <c r="CN32" s="702"/>
      <c r="CO32" s="702"/>
      <c r="CP32" s="702"/>
      <c r="CQ32" s="703"/>
      <c r="CR32" s="661" t="s">
        <v>236</v>
      </c>
      <c r="CS32" s="664"/>
      <c r="CT32" s="664"/>
      <c r="CU32" s="664"/>
      <c r="CV32" s="664"/>
      <c r="CW32" s="664"/>
      <c r="CX32" s="664"/>
      <c r="CY32" s="665"/>
      <c r="CZ32" s="666" t="s">
        <v>236</v>
      </c>
      <c r="DA32" s="695"/>
      <c r="DB32" s="695"/>
      <c r="DC32" s="696"/>
      <c r="DD32" s="669" t="s">
        <v>236</v>
      </c>
      <c r="DE32" s="664"/>
      <c r="DF32" s="664"/>
      <c r="DG32" s="664"/>
      <c r="DH32" s="664"/>
      <c r="DI32" s="664"/>
      <c r="DJ32" s="664"/>
      <c r="DK32" s="665"/>
      <c r="DL32" s="669" t="s">
        <v>260</v>
      </c>
      <c r="DM32" s="664"/>
      <c r="DN32" s="664"/>
      <c r="DO32" s="664"/>
      <c r="DP32" s="664"/>
      <c r="DQ32" s="664"/>
      <c r="DR32" s="664"/>
      <c r="DS32" s="664"/>
      <c r="DT32" s="664"/>
      <c r="DU32" s="664"/>
      <c r="DV32" s="665"/>
      <c r="DW32" s="666" t="s">
        <v>236</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938399</v>
      </c>
      <c r="S33" s="664"/>
      <c r="T33" s="664"/>
      <c r="U33" s="664"/>
      <c r="V33" s="664"/>
      <c r="W33" s="664"/>
      <c r="X33" s="664"/>
      <c r="Y33" s="665"/>
      <c r="Z33" s="723">
        <v>4.0999999999999996</v>
      </c>
      <c r="AA33" s="723"/>
      <c r="AB33" s="723"/>
      <c r="AC33" s="723"/>
      <c r="AD33" s="724" t="s">
        <v>236</v>
      </c>
      <c r="AE33" s="724"/>
      <c r="AF33" s="724"/>
      <c r="AG33" s="724"/>
      <c r="AH33" s="724"/>
      <c r="AI33" s="724"/>
      <c r="AJ33" s="724"/>
      <c r="AK33" s="724"/>
      <c r="AL33" s="666" t="s">
        <v>236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9088798</v>
      </c>
      <c r="CS33" s="662"/>
      <c r="CT33" s="662"/>
      <c r="CU33" s="662"/>
      <c r="CV33" s="662"/>
      <c r="CW33" s="662"/>
      <c r="CX33" s="662"/>
      <c r="CY33" s="663"/>
      <c r="CZ33" s="666">
        <v>41.8</v>
      </c>
      <c r="DA33" s="695"/>
      <c r="DB33" s="695"/>
      <c r="DC33" s="696"/>
      <c r="DD33" s="669">
        <v>7386314</v>
      </c>
      <c r="DE33" s="662"/>
      <c r="DF33" s="662"/>
      <c r="DG33" s="662"/>
      <c r="DH33" s="662"/>
      <c r="DI33" s="662"/>
      <c r="DJ33" s="662"/>
      <c r="DK33" s="663"/>
      <c r="DL33" s="669">
        <v>5101499</v>
      </c>
      <c r="DM33" s="662"/>
      <c r="DN33" s="662"/>
      <c r="DO33" s="662"/>
      <c r="DP33" s="662"/>
      <c r="DQ33" s="662"/>
      <c r="DR33" s="662"/>
      <c r="DS33" s="662"/>
      <c r="DT33" s="662"/>
      <c r="DU33" s="662"/>
      <c r="DV33" s="663"/>
      <c r="DW33" s="666">
        <v>40</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195370</v>
      </c>
      <c r="S34" s="664"/>
      <c r="T34" s="664"/>
      <c r="U34" s="664"/>
      <c r="V34" s="664"/>
      <c r="W34" s="664"/>
      <c r="X34" s="664"/>
      <c r="Y34" s="665"/>
      <c r="Z34" s="723">
        <v>0.9</v>
      </c>
      <c r="AA34" s="723"/>
      <c r="AB34" s="723"/>
      <c r="AC34" s="723"/>
      <c r="AD34" s="724">
        <v>33</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2893011</v>
      </c>
      <c r="CS34" s="664"/>
      <c r="CT34" s="664"/>
      <c r="CU34" s="664"/>
      <c r="CV34" s="664"/>
      <c r="CW34" s="664"/>
      <c r="CX34" s="664"/>
      <c r="CY34" s="665"/>
      <c r="CZ34" s="666">
        <v>13.3</v>
      </c>
      <c r="DA34" s="695"/>
      <c r="DB34" s="695"/>
      <c r="DC34" s="696"/>
      <c r="DD34" s="669">
        <v>2178296</v>
      </c>
      <c r="DE34" s="664"/>
      <c r="DF34" s="664"/>
      <c r="DG34" s="664"/>
      <c r="DH34" s="664"/>
      <c r="DI34" s="664"/>
      <c r="DJ34" s="664"/>
      <c r="DK34" s="665"/>
      <c r="DL34" s="669">
        <v>1939879</v>
      </c>
      <c r="DM34" s="664"/>
      <c r="DN34" s="664"/>
      <c r="DO34" s="664"/>
      <c r="DP34" s="664"/>
      <c r="DQ34" s="664"/>
      <c r="DR34" s="664"/>
      <c r="DS34" s="664"/>
      <c r="DT34" s="664"/>
      <c r="DU34" s="664"/>
      <c r="DV34" s="665"/>
      <c r="DW34" s="666">
        <v>15.2</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2949000</v>
      </c>
      <c r="S35" s="664"/>
      <c r="T35" s="664"/>
      <c r="U35" s="664"/>
      <c r="V35" s="664"/>
      <c r="W35" s="664"/>
      <c r="X35" s="664"/>
      <c r="Y35" s="665"/>
      <c r="Z35" s="723">
        <v>13</v>
      </c>
      <c r="AA35" s="723"/>
      <c r="AB35" s="723"/>
      <c r="AC35" s="723"/>
      <c r="AD35" s="724" t="s">
        <v>236</v>
      </c>
      <c r="AE35" s="724"/>
      <c r="AF35" s="724"/>
      <c r="AG35" s="724"/>
      <c r="AH35" s="724"/>
      <c r="AI35" s="724"/>
      <c r="AJ35" s="724"/>
      <c r="AK35" s="724"/>
      <c r="AL35" s="666" t="s">
        <v>236</v>
      </c>
      <c r="AM35" s="667"/>
      <c r="AN35" s="667"/>
      <c r="AO35" s="725"/>
      <c r="AP35" s="234"/>
      <c r="AQ35" s="729" t="s">
        <v>330</v>
      </c>
      <c r="AR35" s="730"/>
      <c r="AS35" s="730"/>
      <c r="AT35" s="730"/>
      <c r="AU35" s="730"/>
      <c r="AV35" s="730"/>
      <c r="AW35" s="730"/>
      <c r="AX35" s="730"/>
      <c r="AY35" s="731"/>
      <c r="AZ35" s="726">
        <v>2623010</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150232</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174915</v>
      </c>
      <c r="CS35" s="662"/>
      <c r="CT35" s="662"/>
      <c r="CU35" s="662"/>
      <c r="CV35" s="662"/>
      <c r="CW35" s="662"/>
      <c r="CX35" s="662"/>
      <c r="CY35" s="663"/>
      <c r="CZ35" s="666">
        <v>0.8</v>
      </c>
      <c r="DA35" s="695"/>
      <c r="DB35" s="695"/>
      <c r="DC35" s="696"/>
      <c r="DD35" s="669">
        <v>74424</v>
      </c>
      <c r="DE35" s="662"/>
      <c r="DF35" s="662"/>
      <c r="DG35" s="662"/>
      <c r="DH35" s="662"/>
      <c r="DI35" s="662"/>
      <c r="DJ35" s="662"/>
      <c r="DK35" s="663"/>
      <c r="DL35" s="669">
        <v>72810</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242</v>
      </c>
      <c r="AA36" s="723"/>
      <c r="AB36" s="723"/>
      <c r="AC36" s="723"/>
      <c r="AD36" s="724" t="s">
        <v>260</v>
      </c>
      <c r="AE36" s="724"/>
      <c r="AF36" s="724"/>
      <c r="AG36" s="724"/>
      <c r="AH36" s="724"/>
      <c r="AI36" s="724"/>
      <c r="AJ36" s="724"/>
      <c r="AK36" s="724"/>
      <c r="AL36" s="666" t="s">
        <v>242</v>
      </c>
      <c r="AM36" s="667"/>
      <c r="AN36" s="667"/>
      <c r="AO36" s="725"/>
      <c r="AQ36" s="698" t="s">
        <v>334</v>
      </c>
      <c r="AR36" s="699"/>
      <c r="AS36" s="699"/>
      <c r="AT36" s="699"/>
      <c r="AU36" s="699"/>
      <c r="AV36" s="699"/>
      <c r="AW36" s="699"/>
      <c r="AX36" s="699"/>
      <c r="AY36" s="700"/>
      <c r="AZ36" s="661">
        <v>704792</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96744</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1898679</v>
      </c>
      <c r="CS36" s="664"/>
      <c r="CT36" s="664"/>
      <c r="CU36" s="664"/>
      <c r="CV36" s="664"/>
      <c r="CW36" s="664"/>
      <c r="CX36" s="664"/>
      <c r="CY36" s="665"/>
      <c r="CZ36" s="666">
        <v>8.6999999999999993</v>
      </c>
      <c r="DA36" s="695"/>
      <c r="DB36" s="695"/>
      <c r="DC36" s="696"/>
      <c r="DD36" s="669">
        <v>1368658</v>
      </c>
      <c r="DE36" s="664"/>
      <c r="DF36" s="664"/>
      <c r="DG36" s="664"/>
      <c r="DH36" s="664"/>
      <c r="DI36" s="664"/>
      <c r="DJ36" s="664"/>
      <c r="DK36" s="665"/>
      <c r="DL36" s="669">
        <v>1127037</v>
      </c>
      <c r="DM36" s="664"/>
      <c r="DN36" s="664"/>
      <c r="DO36" s="664"/>
      <c r="DP36" s="664"/>
      <c r="DQ36" s="664"/>
      <c r="DR36" s="664"/>
      <c r="DS36" s="664"/>
      <c r="DT36" s="664"/>
      <c r="DU36" s="664"/>
      <c r="DV36" s="665"/>
      <c r="DW36" s="666">
        <v>8.8000000000000007</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609800</v>
      </c>
      <c r="S37" s="664"/>
      <c r="T37" s="664"/>
      <c r="U37" s="664"/>
      <c r="V37" s="664"/>
      <c r="W37" s="664"/>
      <c r="X37" s="664"/>
      <c r="Y37" s="665"/>
      <c r="Z37" s="723">
        <v>2.7</v>
      </c>
      <c r="AA37" s="723"/>
      <c r="AB37" s="723"/>
      <c r="AC37" s="723"/>
      <c r="AD37" s="724" t="s">
        <v>236</v>
      </c>
      <c r="AE37" s="724"/>
      <c r="AF37" s="724"/>
      <c r="AG37" s="724"/>
      <c r="AH37" s="724"/>
      <c r="AI37" s="724"/>
      <c r="AJ37" s="724"/>
      <c r="AK37" s="724"/>
      <c r="AL37" s="666" t="s">
        <v>242</v>
      </c>
      <c r="AM37" s="667"/>
      <c r="AN37" s="667"/>
      <c r="AO37" s="725"/>
      <c r="AQ37" s="698" t="s">
        <v>338</v>
      </c>
      <c r="AR37" s="699"/>
      <c r="AS37" s="699"/>
      <c r="AT37" s="699"/>
      <c r="AU37" s="699"/>
      <c r="AV37" s="699"/>
      <c r="AW37" s="699"/>
      <c r="AX37" s="699"/>
      <c r="AY37" s="700"/>
      <c r="AZ37" s="661">
        <v>208504</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4550</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37251</v>
      </c>
      <c r="CS37" s="662"/>
      <c r="CT37" s="662"/>
      <c r="CU37" s="662"/>
      <c r="CV37" s="662"/>
      <c r="CW37" s="662"/>
      <c r="CX37" s="662"/>
      <c r="CY37" s="663"/>
      <c r="CZ37" s="666">
        <v>0.2</v>
      </c>
      <c r="DA37" s="695"/>
      <c r="DB37" s="695"/>
      <c r="DC37" s="696"/>
      <c r="DD37" s="669">
        <v>36385</v>
      </c>
      <c r="DE37" s="662"/>
      <c r="DF37" s="662"/>
      <c r="DG37" s="662"/>
      <c r="DH37" s="662"/>
      <c r="DI37" s="662"/>
      <c r="DJ37" s="662"/>
      <c r="DK37" s="663"/>
      <c r="DL37" s="669">
        <v>36385</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22768698</v>
      </c>
      <c r="S38" s="713"/>
      <c r="T38" s="713"/>
      <c r="U38" s="713"/>
      <c r="V38" s="713"/>
      <c r="W38" s="713"/>
      <c r="X38" s="713"/>
      <c r="Y38" s="718"/>
      <c r="Z38" s="719">
        <v>100</v>
      </c>
      <c r="AA38" s="719"/>
      <c r="AB38" s="719"/>
      <c r="AC38" s="719"/>
      <c r="AD38" s="720">
        <v>12159351</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62743</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7425</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2413993</v>
      </c>
      <c r="CS38" s="664"/>
      <c r="CT38" s="664"/>
      <c r="CU38" s="664"/>
      <c r="CV38" s="664"/>
      <c r="CW38" s="664"/>
      <c r="CX38" s="664"/>
      <c r="CY38" s="665"/>
      <c r="CZ38" s="666">
        <v>11.1</v>
      </c>
      <c r="DA38" s="695"/>
      <c r="DB38" s="695"/>
      <c r="DC38" s="696"/>
      <c r="DD38" s="669">
        <v>2156954</v>
      </c>
      <c r="DE38" s="664"/>
      <c r="DF38" s="664"/>
      <c r="DG38" s="664"/>
      <c r="DH38" s="664"/>
      <c r="DI38" s="664"/>
      <c r="DJ38" s="664"/>
      <c r="DK38" s="665"/>
      <c r="DL38" s="669">
        <v>1961773</v>
      </c>
      <c r="DM38" s="664"/>
      <c r="DN38" s="664"/>
      <c r="DO38" s="664"/>
      <c r="DP38" s="664"/>
      <c r="DQ38" s="664"/>
      <c r="DR38" s="664"/>
      <c r="DS38" s="664"/>
      <c r="DT38" s="664"/>
      <c r="DU38" s="664"/>
      <c r="DV38" s="665"/>
      <c r="DW38" s="666">
        <v>15.4</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36722</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94</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1645817</v>
      </c>
      <c r="CS39" s="662"/>
      <c r="CT39" s="662"/>
      <c r="CU39" s="662"/>
      <c r="CV39" s="662"/>
      <c r="CW39" s="662"/>
      <c r="CX39" s="662"/>
      <c r="CY39" s="663"/>
      <c r="CZ39" s="666">
        <v>7.6</v>
      </c>
      <c r="DA39" s="695"/>
      <c r="DB39" s="695"/>
      <c r="DC39" s="696"/>
      <c r="DD39" s="669">
        <v>1605599</v>
      </c>
      <c r="DE39" s="662"/>
      <c r="DF39" s="662"/>
      <c r="DG39" s="662"/>
      <c r="DH39" s="662"/>
      <c r="DI39" s="662"/>
      <c r="DJ39" s="662"/>
      <c r="DK39" s="663"/>
      <c r="DL39" s="669" t="s">
        <v>242</v>
      </c>
      <c r="DM39" s="662"/>
      <c r="DN39" s="662"/>
      <c r="DO39" s="662"/>
      <c r="DP39" s="662"/>
      <c r="DQ39" s="662"/>
      <c r="DR39" s="662"/>
      <c r="DS39" s="662"/>
      <c r="DT39" s="662"/>
      <c r="DU39" s="662"/>
      <c r="DV39" s="663"/>
      <c r="DW39" s="666" t="s">
        <v>242</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380592</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260</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62383</v>
      </c>
      <c r="CS40" s="664"/>
      <c r="CT40" s="664"/>
      <c r="CU40" s="664"/>
      <c r="CV40" s="664"/>
      <c r="CW40" s="664"/>
      <c r="CX40" s="664"/>
      <c r="CY40" s="665"/>
      <c r="CZ40" s="666">
        <v>0.3</v>
      </c>
      <c r="DA40" s="695"/>
      <c r="DB40" s="695"/>
      <c r="DC40" s="696"/>
      <c r="DD40" s="669">
        <v>2383</v>
      </c>
      <c r="DE40" s="664"/>
      <c r="DF40" s="664"/>
      <c r="DG40" s="664"/>
      <c r="DH40" s="664"/>
      <c r="DI40" s="664"/>
      <c r="DJ40" s="664"/>
      <c r="DK40" s="665"/>
      <c r="DL40" s="669" t="s">
        <v>242</v>
      </c>
      <c r="DM40" s="664"/>
      <c r="DN40" s="664"/>
      <c r="DO40" s="664"/>
      <c r="DP40" s="664"/>
      <c r="DQ40" s="664"/>
      <c r="DR40" s="664"/>
      <c r="DS40" s="664"/>
      <c r="DT40" s="664"/>
      <c r="DU40" s="664"/>
      <c r="DV40" s="665"/>
      <c r="DW40" s="666" t="s">
        <v>242</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1229657</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370</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242</v>
      </c>
      <c r="CS41" s="662"/>
      <c r="CT41" s="662"/>
      <c r="CU41" s="662"/>
      <c r="CV41" s="662"/>
      <c r="CW41" s="662"/>
      <c r="CX41" s="662"/>
      <c r="CY41" s="663"/>
      <c r="CZ41" s="666" t="s">
        <v>242</v>
      </c>
      <c r="DA41" s="695"/>
      <c r="DB41" s="695"/>
      <c r="DC41" s="696"/>
      <c r="DD41" s="669" t="s">
        <v>260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2828219</v>
      </c>
      <c r="CS42" s="664"/>
      <c r="CT42" s="664"/>
      <c r="CU42" s="664"/>
      <c r="CV42" s="664"/>
      <c r="CW42" s="664"/>
      <c r="CX42" s="664"/>
      <c r="CY42" s="665"/>
      <c r="CZ42" s="666">
        <v>13</v>
      </c>
      <c r="DA42" s="667"/>
      <c r="DB42" s="667"/>
      <c r="DC42" s="668"/>
      <c r="DD42" s="669">
        <v>615476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t="s">
        <v>242</v>
      </c>
      <c r="CS43" s="662"/>
      <c r="CT43" s="662"/>
      <c r="CU43" s="662"/>
      <c r="CV43" s="662"/>
      <c r="CW43" s="662"/>
      <c r="CX43" s="662"/>
      <c r="CY43" s="663"/>
      <c r="CZ43" s="666" t="s">
        <v>242</v>
      </c>
      <c r="DA43" s="695"/>
      <c r="DB43" s="695"/>
      <c r="DC43" s="696"/>
      <c r="DD43" s="669" t="s">
        <v>242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2774221</v>
      </c>
      <c r="CS44" s="664"/>
      <c r="CT44" s="664"/>
      <c r="CU44" s="664"/>
      <c r="CV44" s="664"/>
      <c r="CW44" s="664"/>
      <c r="CX44" s="664"/>
      <c r="CY44" s="665"/>
      <c r="CZ44" s="666">
        <v>12.8</v>
      </c>
      <c r="DA44" s="667"/>
      <c r="DB44" s="667"/>
      <c r="DC44" s="668"/>
      <c r="DD44" s="669">
        <v>605914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569838</v>
      </c>
      <c r="CS45" s="662"/>
      <c r="CT45" s="662"/>
      <c r="CU45" s="662"/>
      <c r="CV45" s="662"/>
      <c r="CW45" s="662"/>
      <c r="CX45" s="662"/>
      <c r="CY45" s="663"/>
      <c r="CZ45" s="666">
        <v>2.6</v>
      </c>
      <c r="DA45" s="695"/>
      <c r="DB45" s="695"/>
      <c r="DC45" s="696"/>
      <c r="DD45" s="669">
        <v>44619</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1990640</v>
      </c>
      <c r="CS46" s="664"/>
      <c r="CT46" s="664"/>
      <c r="CU46" s="664"/>
      <c r="CV46" s="664"/>
      <c r="CW46" s="664"/>
      <c r="CX46" s="664"/>
      <c r="CY46" s="665"/>
      <c r="CZ46" s="666">
        <v>9.1999999999999993</v>
      </c>
      <c r="DA46" s="667"/>
      <c r="DB46" s="667"/>
      <c r="DC46" s="668"/>
      <c r="DD46" s="669">
        <v>541752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53998</v>
      </c>
      <c r="CS47" s="662"/>
      <c r="CT47" s="662"/>
      <c r="CU47" s="662"/>
      <c r="CV47" s="662"/>
      <c r="CW47" s="662"/>
      <c r="CX47" s="662"/>
      <c r="CY47" s="663"/>
      <c r="CZ47" s="666">
        <v>0.2</v>
      </c>
      <c r="DA47" s="695"/>
      <c r="DB47" s="695"/>
      <c r="DC47" s="696"/>
      <c r="DD47" s="669">
        <v>9562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242</v>
      </c>
      <c r="CS48" s="664"/>
      <c r="CT48" s="664"/>
      <c r="CU48" s="664"/>
      <c r="CV48" s="664"/>
      <c r="CW48" s="664"/>
      <c r="CX48" s="664"/>
      <c r="CY48" s="665"/>
      <c r="CZ48" s="666" t="s">
        <v>242</v>
      </c>
      <c r="DA48" s="667"/>
      <c r="DB48" s="667"/>
      <c r="DC48" s="668"/>
      <c r="DD48" s="669" t="s">
        <v>260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21747621</v>
      </c>
      <c r="CS49" s="677"/>
      <c r="CT49" s="677"/>
      <c r="CU49" s="677"/>
      <c r="CV49" s="677"/>
      <c r="CW49" s="677"/>
      <c r="CX49" s="677"/>
      <c r="CY49" s="678"/>
      <c r="CZ49" s="679">
        <v>100</v>
      </c>
      <c r="DA49" s="680"/>
      <c r="DB49" s="680"/>
      <c r="DC49" s="681"/>
      <c r="DD49" s="682">
        <v>14909538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F4Mrq1sUSGqqMiPfW8+njaPOpNzNEZ5qhB1GOn85C/q1sfV9SAf4MdXfaBLg1SGyLEYBuuA38O0dPcaBbIxSVA==" saltValue="KdfDKccalLvF4FqpNJnTm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22685</v>
      </c>
      <c r="R7" s="1194"/>
      <c r="S7" s="1194"/>
      <c r="T7" s="1194"/>
      <c r="U7" s="1194"/>
      <c r="V7" s="1194">
        <v>21717</v>
      </c>
      <c r="W7" s="1194"/>
      <c r="X7" s="1194"/>
      <c r="Y7" s="1194"/>
      <c r="Z7" s="1194"/>
      <c r="AA7" s="1194">
        <v>968</v>
      </c>
      <c r="AB7" s="1194"/>
      <c r="AC7" s="1194"/>
      <c r="AD7" s="1194"/>
      <c r="AE7" s="1195"/>
      <c r="AF7" s="1196">
        <v>861</v>
      </c>
      <c r="AG7" s="1197"/>
      <c r="AH7" s="1197"/>
      <c r="AI7" s="1197"/>
      <c r="AJ7" s="1198"/>
      <c r="AK7" s="1180">
        <v>1495</v>
      </c>
      <c r="AL7" s="1181"/>
      <c r="AM7" s="1181"/>
      <c r="AN7" s="1181"/>
      <c r="AO7" s="1181"/>
      <c r="AP7" s="1181">
        <v>19947</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t="s">
        <v>599</v>
      </c>
      <c r="BS7" s="1184" t="s">
        <v>600</v>
      </c>
      <c r="BT7" s="1185"/>
      <c r="BU7" s="1185"/>
      <c r="BV7" s="1185"/>
      <c r="BW7" s="1185"/>
      <c r="BX7" s="1185"/>
      <c r="BY7" s="1185"/>
      <c r="BZ7" s="1185"/>
      <c r="CA7" s="1185"/>
      <c r="CB7" s="1185"/>
      <c r="CC7" s="1185"/>
      <c r="CD7" s="1185"/>
      <c r="CE7" s="1185"/>
      <c r="CF7" s="1185"/>
      <c r="CG7" s="1186"/>
      <c r="CH7" s="1177">
        <v>83</v>
      </c>
      <c r="CI7" s="1178"/>
      <c r="CJ7" s="1178"/>
      <c r="CK7" s="1178"/>
      <c r="CL7" s="1179"/>
      <c r="CM7" s="1177">
        <v>38983</v>
      </c>
      <c r="CN7" s="1178"/>
      <c r="CO7" s="1178"/>
      <c r="CP7" s="1178"/>
      <c r="CQ7" s="1179"/>
      <c r="CR7" s="1177">
        <v>0</v>
      </c>
      <c r="CS7" s="1178"/>
      <c r="CT7" s="1178"/>
      <c r="CU7" s="1178"/>
      <c r="CV7" s="1179"/>
      <c r="CW7" s="1177">
        <v>0</v>
      </c>
      <c r="CX7" s="1178"/>
      <c r="CY7" s="1178"/>
      <c r="CZ7" s="1178"/>
      <c r="DA7" s="1179"/>
      <c r="DB7" s="1177">
        <v>165</v>
      </c>
      <c r="DC7" s="1178"/>
      <c r="DD7" s="1178"/>
      <c r="DE7" s="1178"/>
      <c r="DF7" s="1179"/>
      <c r="DG7" s="1177">
        <v>0</v>
      </c>
      <c r="DH7" s="1178"/>
      <c r="DI7" s="1178"/>
      <c r="DJ7" s="1178"/>
      <c r="DK7" s="1179"/>
      <c r="DL7" s="1177">
        <v>151</v>
      </c>
      <c r="DM7" s="1178"/>
      <c r="DN7" s="1178"/>
      <c r="DO7" s="1178"/>
      <c r="DP7" s="1179"/>
      <c r="DQ7" s="1177">
        <v>15</v>
      </c>
      <c r="DR7" s="1178"/>
      <c r="DS7" s="1178"/>
      <c r="DT7" s="1178"/>
      <c r="DU7" s="1179"/>
      <c r="DV7" s="1204"/>
      <c r="DW7" s="1205"/>
      <c r="DX7" s="1205"/>
      <c r="DY7" s="1205"/>
      <c r="DZ7" s="1206"/>
      <c r="EA7" s="254"/>
    </row>
    <row r="8" spans="1:131" s="255" customFormat="1" ht="26.25" customHeight="1" x14ac:dyDescent="0.15">
      <c r="A8" s="261">
        <v>2</v>
      </c>
      <c r="B8" s="1126"/>
      <c r="C8" s="1127"/>
      <c r="D8" s="1127"/>
      <c r="E8" s="1127"/>
      <c r="F8" s="1127"/>
      <c r="G8" s="1127"/>
      <c r="H8" s="1127"/>
      <c r="I8" s="1127"/>
      <c r="J8" s="1127"/>
      <c r="K8" s="1127"/>
      <c r="L8" s="1127"/>
      <c r="M8" s="1127"/>
      <c r="N8" s="1127"/>
      <c r="O8" s="1127"/>
      <c r="P8" s="1128"/>
      <c r="Q8" s="1132"/>
      <c r="R8" s="1133"/>
      <c r="S8" s="1133"/>
      <c r="T8" s="1133"/>
      <c r="U8" s="1133"/>
      <c r="V8" s="1133"/>
      <c r="W8" s="1133"/>
      <c r="X8" s="1133"/>
      <c r="Y8" s="1133"/>
      <c r="Z8" s="1133"/>
      <c r="AA8" s="1133"/>
      <c r="AB8" s="1133"/>
      <c r="AC8" s="1133"/>
      <c r="AD8" s="1133"/>
      <c r="AE8" s="1134"/>
      <c r="AF8" s="1108"/>
      <c r="AG8" s="1109"/>
      <c r="AH8" s="1109"/>
      <c r="AI8" s="1109"/>
      <c r="AJ8" s="1110"/>
      <c r="AK8" s="1175"/>
      <c r="AL8" s="1176"/>
      <c r="AM8" s="1176"/>
      <c r="AN8" s="1176"/>
      <c r="AO8" s="1176"/>
      <c r="AP8" s="1176"/>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22685</v>
      </c>
      <c r="R23" s="1158"/>
      <c r="S23" s="1158"/>
      <c r="T23" s="1158"/>
      <c r="U23" s="1158"/>
      <c r="V23" s="1158">
        <v>21717</v>
      </c>
      <c r="W23" s="1158"/>
      <c r="X23" s="1158"/>
      <c r="Y23" s="1158"/>
      <c r="Z23" s="1158"/>
      <c r="AA23" s="1158">
        <v>968</v>
      </c>
      <c r="AB23" s="1158"/>
      <c r="AC23" s="1158"/>
      <c r="AD23" s="1158"/>
      <c r="AE23" s="1159"/>
      <c r="AF23" s="1160">
        <v>861</v>
      </c>
      <c r="AG23" s="1158"/>
      <c r="AH23" s="1158"/>
      <c r="AI23" s="1158"/>
      <c r="AJ23" s="1161"/>
      <c r="AK23" s="1162"/>
      <c r="AL23" s="1163"/>
      <c r="AM23" s="1163"/>
      <c r="AN23" s="1163"/>
      <c r="AO23" s="1163"/>
      <c r="AP23" s="1158">
        <v>19947</v>
      </c>
      <c r="AQ23" s="1158"/>
      <c r="AR23" s="1158"/>
      <c r="AS23" s="1158"/>
      <c r="AT23" s="1158"/>
      <c r="AU23" s="1164"/>
      <c r="AV23" s="1164"/>
      <c r="AW23" s="1164"/>
      <c r="AX23" s="1164"/>
      <c r="AY23" s="1165"/>
      <c r="AZ23" s="1154" t="s">
        <v>392</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393</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394</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395</v>
      </c>
      <c r="R26" s="1091"/>
      <c r="S26" s="1091"/>
      <c r="T26" s="1091"/>
      <c r="U26" s="1092"/>
      <c r="V26" s="1090" t="s">
        <v>396</v>
      </c>
      <c r="W26" s="1091"/>
      <c r="X26" s="1091"/>
      <c r="Y26" s="1091"/>
      <c r="Z26" s="1092"/>
      <c r="AA26" s="1090" t="s">
        <v>397</v>
      </c>
      <c r="AB26" s="1091"/>
      <c r="AC26" s="1091"/>
      <c r="AD26" s="1091"/>
      <c r="AE26" s="1091"/>
      <c r="AF26" s="1148" t="s">
        <v>398</v>
      </c>
      <c r="AG26" s="1097"/>
      <c r="AH26" s="1097"/>
      <c r="AI26" s="1097"/>
      <c r="AJ26" s="1149"/>
      <c r="AK26" s="1091" t="s">
        <v>399</v>
      </c>
      <c r="AL26" s="1091"/>
      <c r="AM26" s="1091"/>
      <c r="AN26" s="1091"/>
      <c r="AO26" s="1092"/>
      <c r="AP26" s="1090" t="s">
        <v>400</v>
      </c>
      <c r="AQ26" s="1091"/>
      <c r="AR26" s="1091"/>
      <c r="AS26" s="1091"/>
      <c r="AT26" s="1092"/>
      <c r="AU26" s="1090" t="s">
        <v>401</v>
      </c>
      <c r="AV26" s="1091"/>
      <c r="AW26" s="1091"/>
      <c r="AX26" s="1091"/>
      <c r="AY26" s="1092"/>
      <c r="AZ26" s="1090" t="s">
        <v>402</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403</v>
      </c>
      <c r="C28" s="1140"/>
      <c r="D28" s="1140"/>
      <c r="E28" s="1140"/>
      <c r="F28" s="1140"/>
      <c r="G28" s="1140"/>
      <c r="H28" s="1140"/>
      <c r="I28" s="1140"/>
      <c r="J28" s="1140"/>
      <c r="K28" s="1140"/>
      <c r="L28" s="1140"/>
      <c r="M28" s="1140"/>
      <c r="N28" s="1140"/>
      <c r="O28" s="1140"/>
      <c r="P28" s="1141"/>
      <c r="Q28" s="1142">
        <v>4219</v>
      </c>
      <c r="R28" s="1143"/>
      <c r="S28" s="1143"/>
      <c r="T28" s="1143"/>
      <c r="U28" s="1143"/>
      <c r="V28" s="1143">
        <v>4045</v>
      </c>
      <c r="W28" s="1143"/>
      <c r="X28" s="1143"/>
      <c r="Y28" s="1143"/>
      <c r="Z28" s="1143"/>
      <c r="AA28" s="1143">
        <v>174</v>
      </c>
      <c r="AB28" s="1143"/>
      <c r="AC28" s="1143"/>
      <c r="AD28" s="1143"/>
      <c r="AE28" s="1144"/>
      <c r="AF28" s="1145">
        <v>174</v>
      </c>
      <c r="AG28" s="1143"/>
      <c r="AH28" s="1143"/>
      <c r="AI28" s="1143"/>
      <c r="AJ28" s="1146"/>
      <c r="AK28" s="1147">
        <v>381</v>
      </c>
      <c r="AL28" s="1135"/>
      <c r="AM28" s="1135"/>
      <c r="AN28" s="1135"/>
      <c r="AO28" s="1135"/>
      <c r="AP28" s="1135">
        <v>63</v>
      </c>
      <c r="AQ28" s="1135"/>
      <c r="AR28" s="1135"/>
      <c r="AS28" s="1135"/>
      <c r="AT28" s="1135"/>
      <c r="AU28" s="1135">
        <v>5</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404</v>
      </c>
      <c r="C29" s="1127"/>
      <c r="D29" s="1127"/>
      <c r="E29" s="1127"/>
      <c r="F29" s="1127"/>
      <c r="G29" s="1127"/>
      <c r="H29" s="1127"/>
      <c r="I29" s="1127"/>
      <c r="J29" s="1127"/>
      <c r="K29" s="1127"/>
      <c r="L29" s="1127"/>
      <c r="M29" s="1127"/>
      <c r="N29" s="1127"/>
      <c r="O29" s="1127"/>
      <c r="P29" s="1128"/>
      <c r="Q29" s="1132">
        <v>3629</v>
      </c>
      <c r="R29" s="1133"/>
      <c r="S29" s="1133"/>
      <c r="T29" s="1133"/>
      <c r="U29" s="1133"/>
      <c r="V29" s="1133">
        <v>3533</v>
      </c>
      <c r="W29" s="1133"/>
      <c r="X29" s="1133"/>
      <c r="Y29" s="1133"/>
      <c r="Z29" s="1133"/>
      <c r="AA29" s="1133">
        <v>96</v>
      </c>
      <c r="AB29" s="1133"/>
      <c r="AC29" s="1133"/>
      <c r="AD29" s="1133"/>
      <c r="AE29" s="1134"/>
      <c r="AF29" s="1108">
        <v>96</v>
      </c>
      <c r="AG29" s="1109"/>
      <c r="AH29" s="1109"/>
      <c r="AI29" s="1109"/>
      <c r="AJ29" s="1110"/>
      <c r="AK29" s="1069">
        <v>605</v>
      </c>
      <c r="AL29" s="1060"/>
      <c r="AM29" s="1060"/>
      <c r="AN29" s="1060"/>
      <c r="AO29" s="1060"/>
      <c r="AP29" s="1060">
        <v>0</v>
      </c>
      <c r="AQ29" s="1060"/>
      <c r="AR29" s="1060"/>
      <c r="AS29" s="1060"/>
      <c r="AT29" s="1060"/>
      <c r="AU29" s="1060">
        <v>0</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405</v>
      </c>
      <c r="C30" s="1127"/>
      <c r="D30" s="1127"/>
      <c r="E30" s="1127"/>
      <c r="F30" s="1127"/>
      <c r="G30" s="1127"/>
      <c r="H30" s="1127"/>
      <c r="I30" s="1127"/>
      <c r="J30" s="1127"/>
      <c r="K30" s="1127"/>
      <c r="L30" s="1127"/>
      <c r="M30" s="1127"/>
      <c r="N30" s="1127"/>
      <c r="O30" s="1127"/>
      <c r="P30" s="1128"/>
      <c r="Q30" s="1132">
        <v>359</v>
      </c>
      <c r="R30" s="1133"/>
      <c r="S30" s="1133"/>
      <c r="T30" s="1133"/>
      <c r="U30" s="1133"/>
      <c r="V30" s="1133">
        <v>358</v>
      </c>
      <c r="W30" s="1133"/>
      <c r="X30" s="1133"/>
      <c r="Y30" s="1133"/>
      <c r="Z30" s="1133"/>
      <c r="AA30" s="1133">
        <v>1</v>
      </c>
      <c r="AB30" s="1133"/>
      <c r="AC30" s="1133"/>
      <c r="AD30" s="1133"/>
      <c r="AE30" s="1134"/>
      <c r="AF30" s="1108">
        <v>1</v>
      </c>
      <c r="AG30" s="1109"/>
      <c r="AH30" s="1109"/>
      <c r="AI30" s="1109"/>
      <c r="AJ30" s="1110"/>
      <c r="AK30" s="1069">
        <v>136</v>
      </c>
      <c r="AL30" s="1060"/>
      <c r="AM30" s="1060"/>
      <c r="AN30" s="1060"/>
      <c r="AO30" s="1060"/>
      <c r="AP30" s="1060">
        <v>0</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1179</v>
      </c>
      <c r="R31" s="1133"/>
      <c r="S31" s="1133"/>
      <c r="T31" s="1133"/>
      <c r="U31" s="1133"/>
      <c r="V31" s="1133">
        <v>146</v>
      </c>
      <c r="W31" s="1133"/>
      <c r="X31" s="1133"/>
      <c r="Y31" s="1133"/>
      <c r="Z31" s="1133"/>
      <c r="AA31" s="1133">
        <v>1033</v>
      </c>
      <c r="AB31" s="1133"/>
      <c r="AC31" s="1133"/>
      <c r="AD31" s="1133"/>
      <c r="AE31" s="1134"/>
      <c r="AF31" s="1108">
        <v>1033</v>
      </c>
      <c r="AG31" s="1109"/>
      <c r="AH31" s="1109"/>
      <c r="AI31" s="1109"/>
      <c r="AJ31" s="1110"/>
      <c r="AK31" s="1069">
        <v>234</v>
      </c>
      <c r="AL31" s="1060"/>
      <c r="AM31" s="1060"/>
      <c r="AN31" s="1060"/>
      <c r="AO31" s="1060"/>
      <c r="AP31" s="1060">
        <v>5057</v>
      </c>
      <c r="AQ31" s="1060"/>
      <c r="AR31" s="1060"/>
      <c r="AS31" s="1060"/>
      <c r="AT31" s="1060"/>
      <c r="AU31" s="1060">
        <v>495</v>
      </c>
      <c r="AV31" s="1060"/>
      <c r="AW31" s="1060"/>
      <c r="AX31" s="1060"/>
      <c r="AY31" s="1060"/>
      <c r="AZ31" s="1131" t="s">
        <v>590</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329</v>
      </c>
      <c r="R32" s="1133"/>
      <c r="S32" s="1133"/>
      <c r="T32" s="1133"/>
      <c r="U32" s="1133"/>
      <c r="V32" s="1133">
        <v>22</v>
      </c>
      <c r="W32" s="1133"/>
      <c r="X32" s="1133"/>
      <c r="Y32" s="1133"/>
      <c r="Z32" s="1133"/>
      <c r="AA32" s="1133">
        <v>307</v>
      </c>
      <c r="AB32" s="1133"/>
      <c r="AC32" s="1133"/>
      <c r="AD32" s="1133"/>
      <c r="AE32" s="1134"/>
      <c r="AF32" s="1108">
        <v>307</v>
      </c>
      <c r="AG32" s="1109"/>
      <c r="AH32" s="1109"/>
      <c r="AI32" s="1109"/>
      <c r="AJ32" s="1110"/>
      <c r="AK32" s="1069">
        <v>1</v>
      </c>
      <c r="AL32" s="1060"/>
      <c r="AM32" s="1060"/>
      <c r="AN32" s="1060"/>
      <c r="AO32" s="1060"/>
      <c r="AP32" s="1060">
        <v>200</v>
      </c>
      <c r="AQ32" s="1060"/>
      <c r="AR32" s="1060"/>
      <c r="AS32" s="1060"/>
      <c r="AT32" s="1060"/>
      <c r="AU32" s="1060">
        <v>0</v>
      </c>
      <c r="AV32" s="1060"/>
      <c r="AW32" s="1060"/>
      <c r="AX32" s="1060"/>
      <c r="AY32" s="1060"/>
      <c r="AZ32" s="1131" t="s">
        <v>590</v>
      </c>
      <c r="BA32" s="1131"/>
      <c r="BB32" s="1131"/>
      <c r="BC32" s="1131"/>
      <c r="BD32" s="1131"/>
      <c r="BE32" s="1121" t="s">
        <v>409</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410</v>
      </c>
      <c r="C33" s="1127"/>
      <c r="D33" s="1127"/>
      <c r="E33" s="1127"/>
      <c r="F33" s="1127"/>
      <c r="G33" s="1127"/>
      <c r="H33" s="1127"/>
      <c r="I33" s="1127"/>
      <c r="J33" s="1127"/>
      <c r="K33" s="1127"/>
      <c r="L33" s="1127"/>
      <c r="M33" s="1127"/>
      <c r="N33" s="1127"/>
      <c r="O33" s="1127"/>
      <c r="P33" s="1128"/>
      <c r="Q33" s="1132">
        <v>66</v>
      </c>
      <c r="R33" s="1133"/>
      <c r="S33" s="1133"/>
      <c r="T33" s="1133"/>
      <c r="U33" s="1133"/>
      <c r="V33" s="1133">
        <v>65</v>
      </c>
      <c r="W33" s="1133"/>
      <c r="X33" s="1133"/>
      <c r="Y33" s="1133"/>
      <c r="Z33" s="1133"/>
      <c r="AA33" s="1133">
        <v>1</v>
      </c>
      <c r="AB33" s="1133"/>
      <c r="AC33" s="1133"/>
      <c r="AD33" s="1133"/>
      <c r="AE33" s="1134"/>
      <c r="AF33" s="1108">
        <v>1</v>
      </c>
      <c r="AG33" s="1109"/>
      <c r="AH33" s="1109"/>
      <c r="AI33" s="1109"/>
      <c r="AJ33" s="1110"/>
      <c r="AK33" s="1069">
        <v>12</v>
      </c>
      <c r="AL33" s="1060"/>
      <c r="AM33" s="1060"/>
      <c r="AN33" s="1060"/>
      <c r="AO33" s="1060"/>
      <c r="AP33" s="1060">
        <v>59</v>
      </c>
      <c r="AQ33" s="1060"/>
      <c r="AR33" s="1060"/>
      <c r="AS33" s="1060"/>
      <c r="AT33" s="1060"/>
      <c r="AU33" s="1060">
        <v>32</v>
      </c>
      <c r="AV33" s="1060"/>
      <c r="AW33" s="1060"/>
      <c r="AX33" s="1060"/>
      <c r="AY33" s="1060"/>
      <c r="AZ33" s="1131" t="s">
        <v>590</v>
      </c>
      <c r="BA33" s="1131"/>
      <c r="BB33" s="1131"/>
      <c r="BC33" s="1131"/>
      <c r="BD33" s="1131"/>
      <c r="BE33" s="1121" t="s">
        <v>411</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412</v>
      </c>
      <c r="C34" s="1127"/>
      <c r="D34" s="1127"/>
      <c r="E34" s="1127"/>
      <c r="F34" s="1127"/>
      <c r="G34" s="1127"/>
      <c r="H34" s="1127"/>
      <c r="I34" s="1127"/>
      <c r="J34" s="1127"/>
      <c r="K34" s="1127"/>
      <c r="L34" s="1127"/>
      <c r="M34" s="1127"/>
      <c r="N34" s="1127"/>
      <c r="O34" s="1127"/>
      <c r="P34" s="1128"/>
      <c r="Q34" s="1132">
        <v>1482</v>
      </c>
      <c r="R34" s="1133"/>
      <c r="S34" s="1133"/>
      <c r="T34" s="1133"/>
      <c r="U34" s="1133"/>
      <c r="V34" s="1133">
        <v>1446</v>
      </c>
      <c r="W34" s="1133"/>
      <c r="X34" s="1133"/>
      <c r="Y34" s="1133"/>
      <c r="Z34" s="1133"/>
      <c r="AA34" s="1133">
        <v>36</v>
      </c>
      <c r="AB34" s="1133"/>
      <c r="AC34" s="1133"/>
      <c r="AD34" s="1133"/>
      <c r="AE34" s="1134"/>
      <c r="AF34" s="1108">
        <v>36</v>
      </c>
      <c r="AG34" s="1109"/>
      <c r="AH34" s="1109"/>
      <c r="AI34" s="1109"/>
      <c r="AJ34" s="1110"/>
      <c r="AK34" s="1069">
        <v>705</v>
      </c>
      <c r="AL34" s="1060"/>
      <c r="AM34" s="1060"/>
      <c r="AN34" s="1060"/>
      <c r="AO34" s="1060"/>
      <c r="AP34" s="1060">
        <v>5771</v>
      </c>
      <c r="AQ34" s="1060"/>
      <c r="AR34" s="1060"/>
      <c r="AS34" s="1060"/>
      <c r="AT34" s="1060"/>
      <c r="AU34" s="1060">
        <v>5771</v>
      </c>
      <c r="AV34" s="1060"/>
      <c r="AW34" s="1060"/>
      <c r="AX34" s="1060"/>
      <c r="AY34" s="1060"/>
      <c r="AZ34" s="1131" t="s">
        <v>590</v>
      </c>
      <c r="BA34" s="1131"/>
      <c r="BB34" s="1131"/>
      <c r="BC34" s="1131"/>
      <c r="BD34" s="1131"/>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413</v>
      </c>
      <c r="C35" s="1127"/>
      <c r="D35" s="1127"/>
      <c r="E35" s="1127"/>
      <c r="F35" s="1127"/>
      <c r="G35" s="1127"/>
      <c r="H35" s="1127"/>
      <c r="I35" s="1127"/>
      <c r="J35" s="1127"/>
      <c r="K35" s="1127"/>
      <c r="L35" s="1127"/>
      <c r="M35" s="1127"/>
      <c r="N35" s="1127"/>
      <c r="O35" s="1127"/>
      <c r="P35" s="1128"/>
      <c r="Q35" s="1132">
        <v>117</v>
      </c>
      <c r="R35" s="1133"/>
      <c r="S35" s="1133"/>
      <c r="T35" s="1133"/>
      <c r="U35" s="1133"/>
      <c r="V35" s="1133">
        <v>109</v>
      </c>
      <c r="W35" s="1133"/>
      <c r="X35" s="1133"/>
      <c r="Y35" s="1133"/>
      <c r="Z35" s="1133"/>
      <c r="AA35" s="1133">
        <v>8</v>
      </c>
      <c r="AB35" s="1133"/>
      <c r="AC35" s="1133"/>
      <c r="AD35" s="1133"/>
      <c r="AE35" s="1134"/>
      <c r="AF35" s="1108">
        <v>8</v>
      </c>
      <c r="AG35" s="1109"/>
      <c r="AH35" s="1109"/>
      <c r="AI35" s="1109"/>
      <c r="AJ35" s="1110"/>
      <c r="AK35" s="1069">
        <v>37</v>
      </c>
      <c r="AL35" s="1060"/>
      <c r="AM35" s="1060"/>
      <c r="AN35" s="1060"/>
      <c r="AO35" s="1060"/>
      <c r="AP35" s="1060">
        <v>0</v>
      </c>
      <c r="AQ35" s="1060"/>
      <c r="AR35" s="1060"/>
      <c r="AS35" s="1060"/>
      <c r="AT35" s="1060"/>
      <c r="AU35" s="1060">
        <v>0</v>
      </c>
      <c r="AV35" s="1060"/>
      <c r="AW35" s="1060"/>
      <c r="AX35" s="1060"/>
      <c r="AY35" s="1060"/>
      <c r="AZ35" s="1131" t="s">
        <v>590</v>
      </c>
      <c r="BA35" s="1131"/>
      <c r="BB35" s="1131"/>
      <c r="BC35" s="1131"/>
      <c r="BD35" s="1131"/>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415</v>
      </c>
      <c r="C36" s="1127"/>
      <c r="D36" s="1127"/>
      <c r="E36" s="1127"/>
      <c r="F36" s="1127"/>
      <c r="G36" s="1127"/>
      <c r="H36" s="1127"/>
      <c r="I36" s="1127"/>
      <c r="J36" s="1127"/>
      <c r="K36" s="1127"/>
      <c r="L36" s="1127"/>
      <c r="M36" s="1127"/>
      <c r="N36" s="1127"/>
      <c r="O36" s="1127"/>
      <c r="P36" s="1128"/>
      <c r="Q36" s="1132">
        <v>463</v>
      </c>
      <c r="R36" s="1133"/>
      <c r="S36" s="1133"/>
      <c r="T36" s="1133"/>
      <c r="U36" s="1133"/>
      <c r="V36" s="1133">
        <v>463</v>
      </c>
      <c r="W36" s="1133"/>
      <c r="X36" s="1133"/>
      <c r="Y36" s="1133"/>
      <c r="Z36" s="1133"/>
      <c r="AA36" s="1133">
        <v>0</v>
      </c>
      <c r="AB36" s="1133"/>
      <c r="AC36" s="1133"/>
      <c r="AD36" s="1133"/>
      <c r="AE36" s="1134"/>
      <c r="AF36" s="1108" t="s">
        <v>416</v>
      </c>
      <c r="AG36" s="1109"/>
      <c r="AH36" s="1109"/>
      <c r="AI36" s="1109"/>
      <c r="AJ36" s="1110"/>
      <c r="AK36" s="1069">
        <v>63</v>
      </c>
      <c r="AL36" s="1060"/>
      <c r="AM36" s="1060"/>
      <c r="AN36" s="1060"/>
      <c r="AO36" s="1060"/>
      <c r="AP36" s="1060">
        <v>625</v>
      </c>
      <c r="AQ36" s="1060"/>
      <c r="AR36" s="1060"/>
      <c r="AS36" s="1060"/>
      <c r="AT36" s="1060"/>
      <c r="AU36" s="1060">
        <v>625</v>
      </c>
      <c r="AV36" s="1060"/>
      <c r="AW36" s="1060"/>
      <c r="AX36" s="1060"/>
      <c r="AY36" s="1060"/>
      <c r="AZ36" s="1131" t="s">
        <v>590</v>
      </c>
      <c r="BA36" s="1131"/>
      <c r="BB36" s="1131"/>
      <c r="BC36" s="1131"/>
      <c r="BD36" s="1131"/>
      <c r="BE36" s="1121" t="s">
        <v>417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1656</v>
      </c>
      <c r="AG63" s="1048"/>
      <c r="AH63" s="1048"/>
      <c r="AI63" s="1048"/>
      <c r="AJ63" s="1119"/>
      <c r="AK63" s="1120"/>
      <c r="AL63" s="1052"/>
      <c r="AM63" s="1052"/>
      <c r="AN63" s="1052"/>
      <c r="AO63" s="1052"/>
      <c r="AP63" s="1048">
        <v>11775</v>
      </c>
      <c r="AQ63" s="1048"/>
      <c r="AR63" s="1048"/>
      <c r="AS63" s="1048"/>
      <c r="AT63" s="1048"/>
      <c r="AU63" s="1048">
        <v>6928</v>
      </c>
      <c r="AV63" s="1048"/>
      <c r="AW63" s="1048"/>
      <c r="AX63" s="1048"/>
      <c r="AY63" s="1048"/>
      <c r="AZ63" s="1114"/>
      <c r="BA63" s="1114"/>
      <c r="BB63" s="1114"/>
      <c r="BC63" s="1114"/>
      <c r="BD63" s="1114"/>
      <c r="BE63" s="1049"/>
      <c r="BF63" s="1049"/>
      <c r="BG63" s="1049"/>
      <c r="BH63" s="1049"/>
      <c r="BI63" s="1050"/>
      <c r="BJ63" s="1115" t="s">
        <v>420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421</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422</v>
      </c>
      <c r="B66" s="1085"/>
      <c r="C66" s="1085"/>
      <c r="D66" s="1085"/>
      <c r="E66" s="1085"/>
      <c r="F66" s="1085"/>
      <c r="G66" s="1085"/>
      <c r="H66" s="1085"/>
      <c r="I66" s="1085"/>
      <c r="J66" s="1085"/>
      <c r="K66" s="1085"/>
      <c r="L66" s="1085"/>
      <c r="M66" s="1085"/>
      <c r="N66" s="1085"/>
      <c r="O66" s="1085"/>
      <c r="P66" s="1086"/>
      <c r="Q66" s="1090" t="s">
        <v>423</v>
      </c>
      <c r="R66" s="1091"/>
      <c r="S66" s="1091"/>
      <c r="T66" s="1091"/>
      <c r="U66" s="1092"/>
      <c r="V66" s="1090" t="s">
        <v>424</v>
      </c>
      <c r="W66" s="1091"/>
      <c r="X66" s="1091"/>
      <c r="Y66" s="1091"/>
      <c r="Z66" s="1092"/>
      <c r="AA66" s="1090" t="s">
        <v>397</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591</v>
      </c>
      <c r="C68" s="1075"/>
      <c r="D68" s="1075"/>
      <c r="E68" s="1075"/>
      <c r="F68" s="1075"/>
      <c r="G68" s="1075"/>
      <c r="H68" s="1075"/>
      <c r="I68" s="1075"/>
      <c r="J68" s="1075"/>
      <c r="K68" s="1075"/>
      <c r="L68" s="1075"/>
      <c r="M68" s="1075"/>
      <c r="N68" s="1075"/>
      <c r="O68" s="1075"/>
      <c r="P68" s="1076"/>
      <c r="Q68" s="1077">
        <v>12652</v>
      </c>
      <c r="R68" s="1071"/>
      <c r="S68" s="1071"/>
      <c r="T68" s="1071"/>
      <c r="U68" s="1071"/>
      <c r="V68" s="1071">
        <v>10769</v>
      </c>
      <c r="W68" s="1071"/>
      <c r="X68" s="1071"/>
      <c r="Y68" s="1071"/>
      <c r="Z68" s="1071"/>
      <c r="AA68" s="1071">
        <v>1883</v>
      </c>
      <c r="AB68" s="1071"/>
      <c r="AC68" s="1071"/>
      <c r="AD68" s="1071"/>
      <c r="AE68" s="1071"/>
      <c r="AF68" s="1071">
        <v>1883</v>
      </c>
      <c r="AG68" s="1071"/>
      <c r="AH68" s="1071"/>
      <c r="AI68" s="1071"/>
      <c r="AJ68" s="1071"/>
      <c r="AK68" s="1071">
        <v>621</v>
      </c>
      <c r="AL68" s="1071"/>
      <c r="AM68" s="1071"/>
      <c r="AN68" s="1071"/>
      <c r="AO68" s="1071"/>
      <c r="AP68" s="1071">
        <v>0</v>
      </c>
      <c r="AQ68" s="1071"/>
      <c r="AR68" s="1071"/>
      <c r="AS68" s="1071"/>
      <c r="AT68" s="1071"/>
      <c r="AU68" s="1071">
        <v>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46</v>
      </c>
      <c r="R69" s="1060"/>
      <c r="S69" s="1060"/>
      <c r="T69" s="1060"/>
      <c r="U69" s="1060"/>
      <c r="V69" s="1060">
        <v>34</v>
      </c>
      <c r="W69" s="1060"/>
      <c r="X69" s="1060"/>
      <c r="Y69" s="1060"/>
      <c r="Z69" s="1060"/>
      <c r="AA69" s="1060">
        <v>12</v>
      </c>
      <c r="AB69" s="1060"/>
      <c r="AC69" s="1060"/>
      <c r="AD69" s="1060"/>
      <c r="AE69" s="1060"/>
      <c r="AF69" s="1060">
        <v>12</v>
      </c>
      <c r="AG69" s="1060"/>
      <c r="AH69" s="1060"/>
      <c r="AI69" s="1060"/>
      <c r="AJ69" s="1060"/>
      <c r="AK69" s="1060">
        <v>0</v>
      </c>
      <c r="AL69" s="1060"/>
      <c r="AM69" s="1060"/>
      <c r="AN69" s="1060"/>
      <c r="AO69" s="1060"/>
      <c r="AP69" s="1060">
        <v>0</v>
      </c>
      <c r="AQ69" s="1060"/>
      <c r="AR69" s="1060"/>
      <c r="AS69" s="1060"/>
      <c r="AT69" s="1060"/>
      <c r="AU69" s="1060">
        <v>0</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16</v>
      </c>
      <c r="R70" s="1060"/>
      <c r="S70" s="1060"/>
      <c r="T70" s="1060"/>
      <c r="U70" s="1060"/>
      <c r="V70" s="1060">
        <v>9</v>
      </c>
      <c r="W70" s="1060"/>
      <c r="X70" s="1060"/>
      <c r="Y70" s="1060"/>
      <c r="Z70" s="1060"/>
      <c r="AA70" s="1060">
        <v>7</v>
      </c>
      <c r="AB70" s="1060"/>
      <c r="AC70" s="1060"/>
      <c r="AD70" s="1060"/>
      <c r="AE70" s="1060"/>
      <c r="AF70" s="1060">
        <v>7</v>
      </c>
      <c r="AG70" s="1060"/>
      <c r="AH70" s="1060"/>
      <c r="AI70" s="1060"/>
      <c r="AJ70" s="1060"/>
      <c r="AK70" s="1060">
        <v>0</v>
      </c>
      <c r="AL70" s="1060"/>
      <c r="AM70" s="1060"/>
      <c r="AN70" s="1060"/>
      <c r="AO70" s="1060"/>
      <c r="AP70" s="1060">
        <v>0</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594</v>
      </c>
      <c r="C71" s="1064"/>
      <c r="D71" s="1064"/>
      <c r="E71" s="1064"/>
      <c r="F71" s="1064"/>
      <c r="G71" s="1064"/>
      <c r="H71" s="1064"/>
      <c r="I71" s="1064"/>
      <c r="J71" s="1064"/>
      <c r="K71" s="1064"/>
      <c r="L71" s="1064"/>
      <c r="M71" s="1064"/>
      <c r="N71" s="1064"/>
      <c r="O71" s="1064"/>
      <c r="P71" s="1065"/>
      <c r="Q71" s="1066">
        <v>3</v>
      </c>
      <c r="R71" s="1060"/>
      <c r="S71" s="1060"/>
      <c r="T71" s="1060"/>
      <c r="U71" s="1060"/>
      <c r="V71" s="1060">
        <v>2</v>
      </c>
      <c r="W71" s="1060"/>
      <c r="X71" s="1060"/>
      <c r="Y71" s="1060"/>
      <c r="Z71" s="1060"/>
      <c r="AA71" s="1060">
        <v>1</v>
      </c>
      <c r="AB71" s="1060"/>
      <c r="AC71" s="1060"/>
      <c r="AD71" s="1060"/>
      <c r="AE71" s="1060"/>
      <c r="AF71" s="1060">
        <v>1</v>
      </c>
      <c r="AG71" s="1060"/>
      <c r="AH71" s="1060"/>
      <c r="AI71" s="1060"/>
      <c r="AJ71" s="1060"/>
      <c r="AK71" s="1060">
        <v>0</v>
      </c>
      <c r="AL71" s="1060"/>
      <c r="AM71" s="1060"/>
      <c r="AN71" s="1060"/>
      <c r="AO71" s="1060"/>
      <c r="AP71" s="1060">
        <v>0</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595</v>
      </c>
      <c r="C72" s="1064"/>
      <c r="D72" s="1064"/>
      <c r="E72" s="1064"/>
      <c r="F72" s="1064"/>
      <c r="G72" s="1064"/>
      <c r="H72" s="1064"/>
      <c r="I72" s="1064"/>
      <c r="J72" s="1064"/>
      <c r="K72" s="1064"/>
      <c r="L72" s="1064"/>
      <c r="M72" s="1064"/>
      <c r="N72" s="1064"/>
      <c r="O72" s="1064"/>
      <c r="P72" s="1065"/>
      <c r="Q72" s="1066">
        <v>4</v>
      </c>
      <c r="R72" s="1060"/>
      <c r="S72" s="1060"/>
      <c r="T72" s="1060"/>
      <c r="U72" s="1060"/>
      <c r="V72" s="1060">
        <v>2</v>
      </c>
      <c r="W72" s="1060"/>
      <c r="X72" s="1060"/>
      <c r="Y72" s="1060"/>
      <c r="Z72" s="1060"/>
      <c r="AA72" s="1060">
        <v>2</v>
      </c>
      <c r="AB72" s="1060"/>
      <c r="AC72" s="1060"/>
      <c r="AD72" s="1060"/>
      <c r="AE72" s="1060"/>
      <c r="AF72" s="1060">
        <v>2</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596</v>
      </c>
      <c r="C73" s="1064"/>
      <c r="D73" s="1064"/>
      <c r="E73" s="1064"/>
      <c r="F73" s="1064"/>
      <c r="G73" s="1064"/>
      <c r="H73" s="1064"/>
      <c r="I73" s="1064"/>
      <c r="J73" s="1064"/>
      <c r="K73" s="1064"/>
      <c r="L73" s="1064"/>
      <c r="M73" s="1064"/>
      <c r="N73" s="1064"/>
      <c r="O73" s="1064"/>
      <c r="P73" s="1065"/>
      <c r="Q73" s="1066">
        <v>38</v>
      </c>
      <c r="R73" s="1060"/>
      <c r="S73" s="1060"/>
      <c r="T73" s="1060"/>
      <c r="U73" s="1060"/>
      <c r="V73" s="1060">
        <v>36</v>
      </c>
      <c r="W73" s="1060"/>
      <c r="X73" s="1060"/>
      <c r="Y73" s="1060"/>
      <c r="Z73" s="1060"/>
      <c r="AA73" s="1060">
        <v>2</v>
      </c>
      <c r="AB73" s="1060"/>
      <c r="AC73" s="1060"/>
      <c r="AD73" s="1060"/>
      <c r="AE73" s="1060"/>
      <c r="AF73" s="1060">
        <v>2</v>
      </c>
      <c r="AG73" s="1060"/>
      <c r="AH73" s="1060"/>
      <c r="AI73" s="1060"/>
      <c r="AJ73" s="1060"/>
      <c r="AK73" s="1060">
        <v>4</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597</v>
      </c>
      <c r="C74" s="1064"/>
      <c r="D74" s="1064"/>
      <c r="E74" s="1064"/>
      <c r="F74" s="1064"/>
      <c r="G74" s="1064"/>
      <c r="H74" s="1064"/>
      <c r="I74" s="1064"/>
      <c r="J74" s="1064"/>
      <c r="K74" s="1064"/>
      <c r="L74" s="1064"/>
      <c r="M74" s="1064"/>
      <c r="N74" s="1064"/>
      <c r="O74" s="1064"/>
      <c r="P74" s="1065"/>
      <c r="Q74" s="1066">
        <v>232</v>
      </c>
      <c r="R74" s="1060"/>
      <c r="S74" s="1060"/>
      <c r="T74" s="1060"/>
      <c r="U74" s="1060"/>
      <c r="V74" s="1060">
        <v>224</v>
      </c>
      <c r="W74" s="1060"/>
      <c r="X74" s="1060"/>
      <c r="Y74" s="1060"/>
      <c r="Z74" s="1060"/>
      <c r="AA74" s="1060">
        <v>8</v>
      </c>
      <c r="AB74" s="1060"/>
      <c r="AC74" s="1060"/>
      <c r="AD74" s="1060"/>
      <c r="AE74" s="1060"/>
      <c r="AF74" s="1060">
        <v>8</v>
      </c>
      <c r="AG74" s="1060"/>
      <c r="AH74" s="1060"/>
      <c r="AI74" s="1060"/>
      <c r="AJ74" s="1060"/>
      <c r="AK74" s="1060">
        <v>11</v>
      </c>
      <c r="AL74" s="1060"/>
      <c r="AM74" s="1060"/>
      <c r="AN74" s="1060"/>
      <c r="AO74" s="1060"/>
      <c r="AP74" s="1060">
        <v>0</v>
      </c>
      <c r="AQ74" s="1060"/>
      <c r="AR74" s="1060"/>
      <c r="AS74" s="1060"/>
      <c r="AT74" s="1060"/>
      <c r="AU74" s="1060">
        <v>0</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598</v>
      </c>
      <c r="C75" s="1064"/>
      <c r="D75" s="1064"/>
      <c r="E75" s="1064"/>
      <c r="F75" s="1064"/>
      <c r="G75" s="1064"/>
      <c r="H75" s="1064"/>
      <c r="I75" s="1064"/>
      <c r="J75" s="1064"/>
      <c r="K75" s="1064"/>
      <c r="L75" s="1064"/>
      <c r="M75" s="1064"/>
      <c r="N75" s="1064"/>
      <c r="O75" s="1064"/>
      <c r="P75" s="1065"/>
      <c r="Q75" s="1067">
        <v>236853</v>
      </c>
      <c r="R75" s="1068"/>
      <c r="S75" s="1068"/>
      <c r="T75" s="1068"/>
      <c r="U75" s="1069"/>
      <c r="V75" s="1070">
        <v>228094</v>
      </c>
      <c r="W75" s="1068"/>
      <c r="X75" s="1068"/>
      <c r="Y75" s="1068"/>
      <c r="Z75" s="1069"/>
      <c r="AA75" s="1070">
        <v>8759</v>
      </c>
      <c r="AB75" s="1068"/>
      <c r="AC75" s="1068"/>
      <c r="AD75" s="1068"/>
      <c r="AE75" s="1069"/>
      <c r="AF75" s="1070">
        <v>8759</v>
      </c>
      <c r="AG75" s="1068"/>
      <c r="AH75" s="1068"/>
      <c r="AI75" s="1068"/>
      <c r="AJ75" s="1069"/>
      <c r="AK75" s="1070">
        <v>969</v>
      </c>
      <c r="AL75" s="1068"/>
      <c r="AM75" s="1068"/>
      <c r="AN75" s="1068"/>
      <c r="AO75" s="1069"/>
      <c r="AP75" s="1070">
        <v>0</v>
      </c>
      <c r="AQ75" s="1068"/>
      <c r="AR75" s="1068"/>
      <c r="AS75" s="1068"/>
      <c r="AT75" s="1069"/>
      <c r="AU75" s="1070">
        <v>0</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10674</v>
      </c>
      <c r="AG88" s="1048"/>
      <c r="AH88" s="1048"/>
      <c r="AI88" s="1048"/>
      <c r="AJ88" s="1048"/>
      <c r="AK88" s="1052"/>
      <c r="AL88" s="1052"/>
      <c r="AM88" s="1052"/>
      <c r="AN88" s="1052"/>
      <c r="AO88" s="1052"/>
      <c r="AP88" s="1048">
        <v>0</v>
      </c>
      <c r="AQ88" s="1048"/>
      <c r="AR88" s="1048"/>
      <c r="AS88" s="1048"/>
      <c r="AT88" s="1048"/>
      <c r="AU88" s="1048">
        <v>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0</v>
      </c>
      <c r="CS102" s="1040"/>
      <c r="CT102" s="1040"/>
      <c r="CU102" s="1040"/>
      <c r="CV102" s="1041"/>
      <c r="CW102" s="1039">
        <v>0</v>
      </c>
      <c r="CX102" s="1040"/>
      <c r="CY102" s="1040"/>
      <c r="CZ102" s="1040"/>
      <c r="DA102" s="1041"/>
      <c r="DB102" s="1039">
        <v>165</v>
      </c>
      <c r="DC102" s="1040"/>
      <c r="DD102" s="1040"/>
      <c r="DE102" s="1040"/>
      <c r="DF102" s="1041"/>
      <c r="DG102" s="1039">
        <v>0</v>
      </c>
      <c r="DH102" s="1040"/>
      <c r="DI102" s="1040"/>
      <c r="DJ102" s="1040"/>
      <c r="DK102" s="1041"/>
      <c r="DL102" s="1039">
        <v>151</v>
      </c>
      <c r="DM102" s="1040"/>
      <c r="DN102" s="1040"/>
      <c r="DO102" s="1040"/>
      <c r="DP102" s="1041"/>
      <c r="DQ102" s="1039">
        <v>15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309</v>
      </c>
      <c r="AG109" s="983"/>
      <c r="AH109" s="983"/>
      <c r="AI109" s="983"/>
      <c r="AJ109" s="984"/>
      <c r="AK109" s="985" t="s">
        <v>308</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309</v>
      </c>
      <c r="BW109" s="983"/>
      <c r="BX109" s="983"/>
      <c r="BY109" s="983"/>
      <c r="BZ109" s="984"/>
      <c r="CA109" s="985" t="s">
        <v>308</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309</v>
      </c>
      <c r="DM109" s="983"/>
      <c r="DN109" s="983"/>
      <c r="DO109" s="983"/>
      <c r="DP109" s="984"/>
      <c r="DQ109" s="985" t="s">
        <v>308</v>
      </c>
      <c r="DR109" s="983"/>
      <c r="DS109" s="983"/>
      <c r="DT109" s="983"/>
      <c r="DU109" s="984"/>
      <c r="DV109" s="985" t="s">
        <v>439</v>
      </c>
      <c r="DW109" s="983"/>
      <c r="DX109" s="983"/>
      <c r="DY109" s="983"/>
      <c r="DZ109" s="1014"/>
    </row>
    <row r="110" spans="1:131" s="246" customFormat="1" ht="26.25" customHeight="1" x14ac:dyDescent="0.15">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2160990</v>
      </c>
      <c r="AB110" s="976"/>
      <c r="AC110" s="976"/>
      <c r="AD110" s="976"/>
      <c r="AE110" s="977"/>
      <c r="AF110" s="978">
        <v>2219975</v>
      </c>
      <c r="AG110" s="976"/>
      <c r="AH110" s="976"/>
      <c r="AI110" s="976"/>
      <c r="AJ110" s="977"/>
      <c r="AK110" s="978">
        <v>2031872</v>
      </c>
      <c r="AL110" s="976"/>
      <c r="AM110" s="976"/>
      <c r="AN110" s="976"/>
      <c r="AO110" s="977"/>
      <c r="AP110" s="979">
        <v>21.4</v>
      </c>
      <c r="AQ110" s="980"/>
      <c r="AR110" s="980"/>
      <c r="AS110" s="980"/>
      <c r="AT110" s="981"/>
      <c r="AU110" s="1015" t="s">
        <v>71</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21924902</v>
      </c>
      <c r="BR110" s="923"/>
      <c r="BS110" s="923"/>
      <c r="BT110" s="923"/>
      <c r="BU110" s="923"/>
      <c r="BV110" s="923">
        <v>20048992</v>
      </c>
      <c r="BW110" s="923"/>
      <c r="BX110" s="923"/>
      <c r="BY110" s="923"/>
      <c r="BZ110" s="923"/>
      <c r="CA110" s="923">
        <v>19946702</v>
      </c>
      <c r="CB110" s="923"/>
      <c r="CC110" s="923"/>
      <c r="CD110" s="923"/>
      <c r="CE110" s="923"/>
      <c r="CF110" s="947">
        <v>209.6</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445</v>
      </c>
      <c r="DH110" s="923"/>
      <c r="DI110" s="923"/>
      <c r="DJ110" s="923"/>
      <c r="DK110" s="923"/>
      <c r="DL110" s="923" t="s">
        <v>445</v>
      </c>
      <c r="DM110" s="923"/>
      <c r="DN110" s="923"/>
      <c r="DO110" s="923"/>
      <c r="DP110" s="923"/>
      <c r="DQ110" s="923" t="s">
        <v>420</v>
      </c>
      <c r="DR110" s="923"/>
      <c r="DS110" s="923"/>
      <c r="DT110" s="923"/>
      <c r="DU110" s="923"/>
      <c r="DV110" s="924" t="s">
        <v>445</v>
      </c>
      <c r="DW110" s="924"/>
      <c r="DX110" s="924"/>
      <c r="DY110" s="924"/>
      <c r="DZ110" s="925"/>
    </row>
    <row r="111" spans="1:131" s="246" customFormat="1" ht="26.25" customHeight="1" x14ac:dyDescent="0.15">
      <c r="A111" s="852" t="s">
        <v>446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445</v>
      </c>
      <c r="AB111" s="1004"/>
      <c r="AC111" s="1004"/>
      <c r="AD111" s="1004"/>
      <c r="AE111" s="1005"/>
      <c r="AF111" s="1006" t="s">
        <v>445</v>
      </c>
      <c r="AG111" s="1004"/>
      <c r="AH111" s="1004"/>
      <c r="AI111" s="1004"/>
      <c r="AJ111" s="1005"/>
      <c r="AK111" s="1006" t="s">
        <v>420</v>
      </c>
      <c r="AL111" s="1004"/>
      <c r="AM111" s="1004"/>
      <c r="AN111" s="1004"/>
      <c r="AO111" s="1005"/>
      <c r="AP111" s="1007" t="s">
        <v>420</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v>15912</v>
      </c>
      <c r="BR111" s="895"/>
      <c r="BS111" s="895"/>
      <c r="BT111" s="895"/>
      <c r="BU111" s="895"/>
      <c r="BV111" s="895">
        <v>10608</v>
      </c>
      <c r="BW111" s="895"/>
      <c r="BX111" s="895"/>
      <c r="BY111" s="895"/>
      <c r="BZ111" s="895"/>
      <c r="CA111" s="895">
        <v>5304</v>
      </c>
      <c r="CB111" s="895"/>
      <c r="CC111" s="895"/>
      <c r="CD111" s="895"/>
      <c r="CE111" s="895"/>
      <c r="CF111" s="956">
        <v>0.1</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420</v>
      </c>
      <c r="DH111" s="895"/>
      <c r="DI111" s="895"/>
      <c r="DJ111" s="895"/>
      <c r="DK111" s="895"/>
      <c r="DL111" s="895" t="s">
        <v>420</v>
      </c>
      <c r="DM111" s="895"/>
      <c r="DN111" s="895"/>
      <c r="DO111" s="895"/>
      <c r="DP111" s="895"/>
      <c r="DQ111" s="895" t="s">
        <v>420</v>
      </c>
      <c r="DR111" s="895"/>
      <c r="DS111" s="895"/>
      <c r="DT111" s="895"/>
      <c r="DU111" s="895"/>
      <c r="DV111" s="872" t="s">
        <v>420</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392</v>
      </c>
      <c r="AB112" s="858"/>
      <c r="AC112" s="858"/>
      <c r="AD112" s="858"/>
      <c r="AE112" s="859"/>
      <c r="AF112" s="860" t="s">
        <v>445</v>
      </c>
      <c r="AG112" s="858"/>
      <c r="AH112" s="858"/>
      <c r="AI112" s="858"/>
      <c r="AJ112" s="859"/>
      <c r="AK112" s="860" t="s">
        <v>392</v>
      </c>
      <c r="AL112" s="858"/>
      <c r="AM112" s="858"/>
      <c r="AN112" s="858"/>
      <c r="AO112" s="859"/>
      <c r="AP112" s="905" t="s">
        <v>392</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8575925</v>
      </c>
      <c r="BR112" s="895"/>
      <c r="BS112" s="895"/>
      <c r="BT112" s="895"/>
      <c r="BU112" s="895"/>
      <c r="BV112" s="895">
        <v>6653665</v>
      </c>
      <c r="BW112" s="895"/>
      <c r="BX112" s="895"/>
      <c r="BY112" s="895"/>
      <c r="BZ112" s="895"/>
      <c r="CA112" s="895">
        <v>6927685</v>
      </c>
      <c r="CB112" s="895"/>
      <c r="CC112" s="895"/>
      <c r="CD112" s="895"/>
      <c r="CE112" s="895"/>
      <c r="CF112" s="956">
        <v>72.8</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416</v>
      </c>
      <c r="DH112" s="895"/>
      <c r="DI112" s="895"/>
      <c r="DJ112" s="895"/>
      <c r="DK112" s="895"/>
      <c r="DL112" s="895" t="s">
        <v>445</v>
      </c>
      <c r="DM112" s="895"/>
      <c r="DN112" s="895"/>
      <c r="DO112" s="895"/>
      <c r="DP112" s="895"/>
      <c r="DQ112" s="895" t="s">
        <v>445</v>
      </c>
      <c r="DR112" s="895"/>
      <c r="DS112" s="895"/>
      <c r="DT112" s="895"/>
      <c r="DU112" s="895"/>
      <c r="DV112" s="872" t="s">
        <v>445</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842172</v>
      </c>
      <c r="AB113" s="1004"/>
      <c r="AC113" s="1004"/>
      <c r="AD113" s="1004"/>
      <c r="AE113" s="1005"/>
      <c r="AF113" s="1006">
        <v>706765</v>
      </c>
      <c r="AG113" s="1004"/>
      <c r="AH113" s="1004"/>
      <c r="AI113" s="1004"/>
      <c r="AJ113" s="1005"/>
      <c r="AK113" s="1006">
        <v>719702</v>
      </c>
      <c r="AL113" s="1004"/>
      <c r="AM113" s="1004"/>
      <c r="AN113" s="1004"/>
      <c r="AO113" s="1005"/>
      <c r="AP113" s="1007">
        <v>7.6</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t="s">
        <v>445</v>
      </c>
      <c r="BR113" s="895"/>
      <c r="BS113" s="895"/>
      <c r="BT113" s="895"/>
      <c r="BU113" s="895"/>
      <c r="BV113" s="895" t="s">
        <v>416</v>
      </c>
      <c r="BW113" s="895"/>
      <c r="BX113" s="895"/>
      <c r="BY113" s="895"/>
      <c r="BZ113" s="895"/>
      <c r="CA113" s="895" t="s">
        <v>420</v>
      </c>
      <c r="CB113" s="895"/>
      <c r="CC113" s="895"/>
      <c r="CD113" s="895"/>
      <c r="CE113" s="895"/>
      <c r="CF113" s="956" t="s">
        <v>420</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420</v>
      </c>
      <c r="DH113" s="858"/>
      <c r="DI113" s="858"/>
      <c r="DJ113" s="858"/>
      <c r="DK113" s="859"/>
      <c r="DL113" s="860" t="s">
        <v>445</v>
      </c>
      <c r="DM113" s="858"/>
      <c r="DN113" s="858"/>
      <c r="DO113" s="858"/>
      <c r="DP113" s="859"/>
      <c r="DQ113" s="860" t="s">
        <v>420</v>
      </c>
      <c r="DR113" s="858"/>
      <c r="DS113" s="858"/>
      <c r="DT113" s="858"/>
      <c r="DU113" s="859"/>
      <c r="DV113" s="905" t="s">
        <v>392</v>
      </c>
      <c r="DW113" s="906"/>
      <c r="DX113" s="906"/>
      <c r="DY113" s="906"/>
      <c r="DZ113" s="907"/>
    </row>
    <row r="114" spans="1:130" s="246" customFormat="1" ht="26.25" customHeight="1" x14ac:dyDescent="0.15">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420</v>
      </c>
      <c r="AB114" s="858"/>
      <c r="AC114" s="858"/>
      <c r="AD114" s="858"/>
      <c r="AE114" s="859"/>
      <c r="AF114" s="860" t="s">
        <v>420</v>
      </c>
      <c r="AG114" s="858"/>
      <c r="AH114" s="858"/>
      <c r="AI114" s="858"/>
      <c r="AJ114" s="859"/>
      <c r="AK114" s="860" t="s">
        <v>416</v>
      </c>
      <c r="AL114" s="858"/>
      <c r="AM114" s="858"/>
      <c r="AN114" s="858"/>
      <c r="AO114" s="859"/>
      <c r="AP114" s="905" t="s">
        <v>420</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3414795</v>
      </c>
      <c r="BR114" s="895"/>
      <c r="BS114" s="895"/>
      <c r="BT114" s="895"/>
      <c r="BU114" s="895"/>
      <c r="BV114" s="895">
        <v>3522238</v>
      </c>
      <c r="BW114" s="895"/>
      <c r="BX114" s="895"/>
      <c r="BY114" s="895"/>
      <c r="BZ114" s="895"/>
      <c r="CA114" s="895">
        <v>3433877</v>
      </c>
      <c r="CB114" s="895"/>
      <c r="CC114" s="895"/>
      <c r="CD114" s="895"/>
      <c r="CE114" s="895"/>
      <c r="CF114" s="956">
        <v>36.1</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420</v>
      </c>
      <c r="DH114" s="858"/>
      <c r="DI114" s="858"/>
      <c r="DJ114" s="858"/>
      <c r="DK114" s="859"/>
      <c r="DL114" s="860" t="s">
        <v>420</v>
      </c>
      <c r="DM114" s="858"/>
      <c r="DN114" s="858"/>
      <c r="DO114" s="858"/>
      <c r="DP114" s="859"/>
      <c r="DQ114" s="860" t="s">
        <v>445</v>
      </c>
      <c r="DR114" s="858"/>
      <c r="DS114" s="858"/>
      <c r="DT114" s="858"/>
      <c r="DU114" s="859"/>
      <c r="DV114" s="905" t="s">
        <v>420</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681</v>
      </c>
      <c r="AB115" s="1004"/>
      <c r="AC115" s="1004"/>
      <c r="AD115" s="1004"/>
      <c r="AE115" s="1005"/>
      <c r="AF115" s="1006">
        <v>341</v>
      </c>
      <c r="AG115" s="1004"/>
      <c r="AH115" s="1004"/>
      <c r="AI115" s="1004"/>
      <c r="AJ115" s="1005"/>
      <c r="AK115" s="1006">
        <v>148</v>
      </c>
      <c r="AL115" s="1004"/>
      <c r="AM115" s="1004"/>
      <c r="AN115" s="1004"/>
      <c r="AO115" s="1005"/>
      <c r="AP115" s="1007">
        <v>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v>17592</v>
      </c>
      <c r="BR115" s="895"/>
      <c r="BS115" s="895"/>
      <c r="BT115" s="895"/>
      <c r="BU115" s="895"/>
      <c r="BV115" s="895">
        <v>16349</v>
      </c>
      <c r="BW115" s="895"/>
      <c r="BX115" s="895"/>
      <c r="BY115" s="895"/>
      <c r="BZ115" s="895"/>
      <c r="CA115" s="895">
        <v>15135</v>
      </c>
      <c r="CB115" s="895"/>
      <c r="CC115" s="895"/>
      <c r="CD115" s="895"/>
      <c r="CE115" s="895"/>
      <c r="CF115" s="956">
        <v>0.2</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420</v>
      </c>
      <c r="DH115" s="858"/>
      <c r="DI115" s="858"/>
      <c r="DJ115" s="858"/>
      <c r="DK115" s="859"/>
      <c r="DL115" s="860" t="s">
        <v>445</v>
      </c>
      <c r="DM115" s="858"/>
      <c r="DN115" s="858"/>
      <c r="DO115" s="858"/>
      <c r="DP115" s="859"/>
      <c r="DQ115" s="860" t="s">
        <v>420</v>
      </c>
      <c r="DR115" s="858"/>
      <c r="DS115" s="858"/>
      <c r="DT115" s="858"/>
      <c r="DU115" s="859"/>
      <c r="DV115" s="905" t="s">
        <v>445</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643</v>
      </c>
      <c r="AB116" s="858"/>
      <c r="AC116" s="858"/>
      <c r="AD116" s="858"/>
      <c r="AE116" s="859"/>
      <c r="AF116" s="860">
        <v>43</v>
      </c>
      <c r="AG116" s="858"/>
      <c r="AH116" s="858"/>
      <c r="AI116" s="858"/>
      <c r="AJ116" s="859"/>
      <c r="AK116" s="860">
        <v>56</v>
      </c>
      <c r="AL116" s="858"/>
      <c r="AM116" s="858"/>
      <c r="AN116" s="858"/>
      <c r="AO116" s="859"/>
      <c r="AP116" s="905">
        <v>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445</v>
      </c>
      <c r="BR116" s="895"/>
      <c r="BS116" s="895"/>
      <c r="BT116" s="895"/>
      <c r="BU116" s="895"/>
      <c r="BV116" s="895" t="s">
        <v>445</v>
      </c>
      <c r="BW116" s="895"/>
      <c r="BX116" s="895"/>
      <c r="BY116" s="895"/>
      <c r="BZ116" s="895"/>
      <c r="CA116" s="895" t="s">
        <v>420</v>
      </c>
      <c r="CB116" s="895"/>
      <c r="CC116" s="895"/>
      <c r="CD116" s="895"/>
      <c r="CE116" s="895"/>
      <c r="CF116" s="956" t="s">
        <v>420</v>
      </c>
      <c r="CG116" s="957"/>
      <c r="CH116" s="957"/>
      <c r="CI116" s="957"/>
      <c r="CJ116" s="957"/>
      <c r="CK116" s="1012"/>
      <c r="CL116" s="899"/>
      <c r="CM116" s="902" t="s">
        <v>464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420</v>
      </c>
      <c r="DH116" s="858"/>
      <c r="DI116" s="858"/>
      <c r="DJ116" s="858"/>
      <c r="DK116" s="859"/>
      <c r="DL116" s="860" t="s">
        <v>392</v>
      </c>
      <c r="DM116" s="858"/>
      <c r="DN116" s="858"/>
      <c r="DO116" s="858"/>
      <c r="DP116" s="859"/>
      <c r="DQ116" s="860" t="s">
        <v>392</v>
      </c>
      <c r="DR116" s="858"/>
      <c r="DS116" s="858"/>
      <c r="DT116" s="858"/>
      <c r="DU116" s="859"/>
      <c r="DV116" s="905" t="s">
        <v>445</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465</v>
      </c>
      <c r="Z117" s="984"/>
      <c r="AA117" s="989">
        <v>3004486</v>
      </c>
      <c r="AB117" s="990"/>
      <c r="AC117" s="990"/>
      <c r="AD117" s="990"/>
      <c r="AE117" s="991"/>
      <c r="AF117" s="992">
        <v>2927124</v>
      </c>
      <c r="AG117" s="990"/>
      <c r="AH117" s="990"/>
      <c r="AI117" s="990"/>
      <c r="AJ117" s="991"/>
      <c r="AK117" s="992">
        <v>2751778</v>
      </c>
      <c r="AL117" s="990"/>
      <c r="AM117" s="990"/>
      <c r="AN117" s="990"/>
      <c r="AO117" s="991"/>
      <c r="AP117" s="993"/>
      <c r="AQ117" s="994"/>
      <c r="AR117" s="994"/>
      <c r="AS117" s="994"/>
      <c r="AT117" s="995"/>
      <c r="AU117" s="1017"/>
      <c r="AV117" s="1018"/>
      <c r="AW117" s="1018"/>
      <c r="AX117" s="1018"/>
      <c r="AY117" s="1018"/>
      <c r="AZ117" s="944" t="s">
        <v>466</v>
      </c>
      <c r="BA117" s="945"/>
      <c r="BB117" s="945"/>
      <c r="BC117" s="945"/>
      <c r="BD117" s="945"/>
      <c r="BE117" s="945"/>
      <c r="BF117" s="945"/>
      <c r="BG117" s="945"/>
      <c r="BH117" s="945"/>
      <c r="BI117" s="945"/>
      <c r="BJ117" s="945"/>
      <c r="BK117" s="945"/>
      <c r="BL117" s="945"/>
      <c r="BM117" s="945"/>
      <c r="BN117" s="945"/>
      <c r="BO117" s="945"/>
      <c r="BP117" s="946"/>
      <c r="BQ117" s="894" t="s">
        <v>445</v>
      </c>
      <c r="BR117" s="895"/>
      <c r="BS117" s="895"/>
      <c r="BT117" s="895"/>
      <c r="BU117" s="895"/>
      <c r="BV117" s="895" t="s">
        <v>445</v>
      </c>
      <c r="BW117" s="895"/>
      <c r="BX117" s="895"/>
      <c r="BY117" s="895"/>
      <c r="BZ117" s="895"/>
      <c r="CA117" s="895" t="s">
        <v>416</v>
      </c>
      <c r="CB117" s="895"/>
      <c r="CC117" s="895"/>
      <c r="CD117" s="895"/>
      <c r="CE117" s="895"/>
      <c r="CF117" s="956" t="s">
        <v>445</v>
      </c>
      <c r="CG117" s="957"/>
      <c r="CH117" s="957"/>
      <c r="CI117" s="957"/>
      <c r="CJ117" s="957"/>
      <c r="CK117" s="1012"/>
      <c r="CL117" s="899"/>
      <c r="CM117" s="902" t="s">
        <v>467</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445</v>
      </c>
      <c r="DH117" s="858"/>
      <c r="DI117" s="858"/>
      <c r="DJ117" s="858"/>
      <c r="DK117" s="859"/>
      <c r="DL117" s="860" t="s">
        <v>392</v>
      </c>
      <c r="DM117" s="858"/>
      <c r="DN117" s="858"/>
      <c r="DO117" s="858"/>
      <c r="DP117" s="859"/>
      <c r="DQ117" s="860" t="s">
        <v>445</v>
      </c>
      <c r="DR117" s="858"/>
      <c r="DS117" s="858"/>
      <c r="DT117" s="858"/>
      <c r="DU117" s="859"/>
      <c r="DV117" s="905" t="s">
        <v>445</v>
      </c>
      <c r="DW117" s="906"/>
      <c r="DX117" s="906"/>
      <c r="DY117" s="906"/>
      <c r="DZ117" s="907"/>
    </row>
    <row r="118" spans="1:130" s="246" customFormat="1" ht="26.25" customHeight="1" x14ac:dyDescent="0.15">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309</v>
      </c>
      <c r="AG118" s="983"/>
      <c r="AH118" s="983"/>
      <c r="AI118" s="983"/>
      <c r="AJ118" s="984"/>
      <c r="AK118" s="985" t="s">
        <v>308</v>
      </c>
      <c r="AL118" s="983"/>
      <c r="AM118" s="983"/>
      <c r="AN118" s="983"/>
      <c r="AO118" s="984"/>
      <c r="AP118" s="986" t="s">
        <v>439</v>
      </c>
      <c r="AQ118" s="987"/>
      <c r="AR118" s="987"/>
      <c r="AS118" s="987"/>
      <c r="AT118" s="988"/>
      <c r="AU118" s="1017"/>
      <c r="AV118" s="1018"/>
      <c r="AW118" s="1018"/>
      <c r="AX118" s="1018"/>
      <c r="AY118" s="1018"/>
      <c r="AZ118" s="960" t="s">
        <v>468</v>
      </c>
      <c r="BA118" s="961"/>
      <c r="BB118" s="961"/>
      <c r="BC118" s="961"/>
      <c r="BD118" s="961"/>
      <c r="BE118" s="961"/>
      <c r="BF118" s="961"/>
      <c r="BG118" s="961"/>
      <c r="BH118" s="961"/>
      <c r="BI118" s="961"/>
      <c r="BJ118" s="961"/>
      <c r="BK118" s="961"/>
      <c r="BL118" s="961"/>
      <c r="BM118" s="961"/>
      <c r="BN118" s="961"/>
      <c r="BO118" s="961"/>
      <c r="BP118" s="962"/>
      <c r="BQ118" s="963" t="s">
        <v>445</v>
      </c>
      <c r="BR118" s="926"/>
      <c r="BS118" s="926"/>
      <c r="BT118" s="926"/>
      <c r="BU118" s="926"/>
      <c r="BV118" s="926" t="s">
        <v>445</v>
      </c>
      <c r="BW118" s="926"/>
      <c r="BX118" s="926"/>
      <c r="BY118" s="926"/>
      <c r="BZ118" s="926"/>
      <c r="CA118" s="926" t="s">
        <v>445</v>
      </c>
      <c r="CB118" s="926"/>
      <c r="CC118" s="926"/>
      <c r="CD118" s="926"/>
      <c r="CE118" s="926"/>
      <c r="CF118" s="956" t="s">
        <v>445</v>
      </c>
      <c r="CG118" s="957"/>
      <c r="CH118" s="957"/>
      <c r="CI118" s="957"/>
      <c r="CJ118" s="957"/>
      <c r="CK118" s="1012"/>
      <c r="CL118" s="899"/>
      <c r="CM118" s="902" t="s">
        <v>469</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445</v>
      </c>
      <c r="DH118" s="858"/>
      <c r="DI118" s="858"/>
      <c r="DJ118" s="858"/>
      <c r="DK118" s="859"/>
      <c r="DL118" s="860" t="s">
        <v>416</v>
      </c>
      <c r="DM118" s="858"/>
      <c r="DN118" s="858"/>
      <c r="DO118" s="858"/>
      <c r="DP118" s="859"/>
      <c r="DQ118" s="860" t="s">
        <v>416</v>
      </c>
      <c r="DR118" s="858"/>
      <c r="DS118" s="858"/>
      <c r="DT118" s="858"/>
      <c r="DU118" s="859"/>
      <c r="DV118" s="905" t="s">
        <v>445</v>
      </c>
      <c r="DW118" s="906"/>
      <c r="DX118" s="906"/>
      <c r="DY118" s="906"/>
      <c r="DZ118" s="907"/>
    </row>
    <row r="119" spans="1:130" s="246" customFormat="1" ht="26.25" customHeight="1" x14ac:dyDescent="0.15">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416</v>
      </c>
      <c r="AB119" s="976"/>
      <c r="AC119" s="976"/>
      <c r="AD119" s="976"/>
      <c r="AE119" s="977"/>
      <c r="AF119" s="978" t="s">
        <v>445</v>
      </c>
      <c r="AG119" s="976"/>
      <c r="AH119" s="976"/>
      <c r="AI119" s="976"/>
      <c r="AJ119" s="977"/>
      <c r="AK119" s="978" t="s">
        <v>445</v>
      </c>
      <c r="AL119" s="976"/>
      <c r="AM119" s="976"/>
      <c r="AN119" s="976"/>
      <c r="AO119" s="977"/>
      <c r="AP119" s="979" t="s">
        <v>445</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470</v>
      </c>
      <c r="BP119" s="959"/>
      <c r="BQ119" s="963">
        <v>33949126</v>
      </c>
      <c r="BR119" s="926"/>
      <c r="BS119" s="926"/>
      <c r="BT119" s="926"/>
      <c r="BU119" s="926"/>
      <c r="BV119" s="926">
        <v>30251852</v>
      </c>
      <c r="BW119" s="926"/>
      <c r="BX119" s="926"/>
      <c r="BY119" s="926"/>
      <c r="BZ119" s="926"/>
      <c r="CA119" s="926">
        <v>30328703</v>
      </c>
      <c r="CB119" s="926"/>
      <c r="CC119" s="926"/>
      <c r="CD119" s="926"/>
      <c r="CE119" s="926"/>
      <c r="CF119" s="824"/>
      <c r="CG119" s="825"/>
      <c r="CH119" s="825"/>
      <c r="CI119" s="825"/>
      <c r="CJ119" s="915"/>
      <c r="CK119" s="1013"/>
      <c r="CL119" s="901"/>
      <c r="CM119" s="919" t="s">
        <v>471</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15912</v>
      </c>
      <c r="DH119" s="841"/>
      <c r="DI119" s="841"/>
      <c r="DJ119" s="841"/>
      <c r="DK119" s="842"/>
      <c r="DL119" s="843">
        <v>10608</v>
      </c>
      <c r="DM119" s="841"/>
      <c r="DN119" s="841"/>
      <c r="DO119" s="841"/>
      <c r="DP119" s="842"/>
      <c r="DQ119" s="843">
        <v>5304</v>
      </c>
      <c r="DR119" s="841"/>
      <c r="DS119" s="841"/>
      <c r="DT119" s="841"/>
      <c r="DU119" s="842"/>
      <c r="DV119" s="929">
        <v>0.1</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445</v>
      </c>
      <c r="AB120" s="858"/>
      <c r="AC120" s="858"/>
      <c r="AD120" s="858"/>
      <c r="AE120" s="859"/>
      <c r="AF120" s="860" t="s">
        <v>445</v>
      </c>
      <c r="AG120" s="858"/>
      <c r="AH120" s="858"/>
      <c r="AI120" s="858"/>
      <c r="AJ120" s="859"/>
      <c r="AK120" s="860" t="s">
        <v>445</v>
      </c>
      <c r="AL120" s="858"/>
      <c r="AM120" s="858"/>
      <c r="AN120" s="858"/>
      <c r="AO120" s="859"/>
      <c r="AP120" s="905" t="s">
        <v>445</v>
      </c>
      <c r="AQ120" s="906"/>
      <c r="AR120" s="906"/>
      <c r="AS120" s="906"/>
      <c r="AT120" s="907"/>
      <c r="AU120" s="964" t="s">
        <v>472</v>
      </c>
      <c r="AV120" s="965"/>
      <c r="AW120" s="965"/>
      <c r="AX120" s="965"/>
      <c r="AY120" s="966"/>
      <c r="AZ120" s="941" t="s">
        <v>473</v>
      </c>
      <c r="BA120" s="886"/>
      <c r="BB120" s="886"/>
      <c r="BC120" s="886"/>
      <c r="BD120" s="886"/>
      <c r="BE120" s="886"/>
      <c r="BF120" s="886"/>
      <c r="BG120" s="886"/>
      <c r="BH120" s="886"/>
      <c r="BI120" s="886"/>
      <c r="BJ120" s="886"/>
      <c r="BK120" s="886"/>
      <c r="BL120" s="886"/>
      <c r="BM120" s="886"/>
      <c r="BN120" s="886"/>
      <c r="BO120" s="886"/>
      <c r="BP120" s="887"/>
      <c r="BQ120" s="942">
        <v>15079601</v>
      </c>
      <c r="BR120" s="923"/>
      <c r="BS120" s="923"/>
      <c r="BT120" s="923"/>
      <c r="BU120" s="923"/>
      <c r="BV120" s="923">
        <v>13474751</v>
      </c>
      <c r="BW120" s="923"/>
      <c r="BX120" s="923"/>
      <c r="BY120" s="923"/>
      <c r="BZ120" s="923"/>
      <c r="CA120" s="923">
        <v>13713551</v>
      </c>
      <c r="CB120" s="923"/>
      <c r="CC120" s="923"/>
      <c r="CD120" s="923"/>
      <c r="CE120" s="923"/>
      <c r="CF120" s="947">
        <v>144.1</v>
      </c>
      <c r="CG120" s="948"/>
      <c r="CH120" s="948"/>
      <c r="CI120" s="948"/>
      <c r="CJ120" s="948"/>
      <c r="CK120" s="949" t="s">
        <v>474</v>
      </c>
      <c r="CL120" s="933"/>
      <c r="CM120" s="933"/>
      <c r="CN120" s="933"/>
      <c r="CO120" s="934"/>
      <c r="CP120" s="953" t="s">
        <v>475</v>
      </c>
      <c r="CQ120" s="954"/>
      <c r="CR120" s="954"/>
      <c r="CS120" s="954"/>
      <c r="CT120" s="954"/>
      <c r="CU120" s="954"/>
      <c r="CV120" s="954"/>
      <c r="CW120" s="954"/>
      <c r="CX120" s="954"/>
      <c r="CY120" s="954"/>
      <c r="CZ120" s="954"/>
      <c r="DA120" s="954"/>
      <c r="DB120" s="954"/>
      <c r="DC120" s="954"/>
      <c r="DD120" s="954"/>
      <c r="DE120" s="954"/>
      <c r="DF120" s="955"/>
      <c r="DG120" s="942">
        <v>6423212</v>
      </c>
      <c r="DH120" s="923"/>
      <c r="DI120" s="923"/>
      <c r="DJ120" s="923"/>
      <c r="DK120" s="923"/>
      <c r="DL120" s="923">
        <v>6117427</v>
      </c>
      <c r="DM120" s="923"/>
      <c r="DN120" s="923"/>
      <c r="DO120" s="923"/>
      <c r="DP120" s="923"/>
      <c r="DQ120" s="923">
        <v>5770661</v>
      </c>
      <c r="DR120" s="923"/>
      <c r="DS120" s="923"/>
      <c r="DT120" s="923"/>
      <c r="DU120" s="923"/>
      <c r="DV120" s="924">
        <v>60.6</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445</v>
      </c>
      <c r="AB121" s="858"/>
      <c r="AC121" s="858"/>
      <c r="AD121" s="858"/>
      <c r="AE121" s="859"/>
      <c r="AF121" s="860" t="s">
        <v>445</v>
      </c>
      <c r="AG121" s="858"/>
      <c r="AH121" s="858"/>
      <c r="AI121" s="858"/>
      <c r="AJ121" s="859"/>
      <c r="AK121" s="860" t="s">
        <v>445</v>
      </c>
      <c r="AL121" s="858"/>
      <c r="AM121" s="858"/>
      <c r="AN121" s="858"/>
      <c r="AO121" s="859"/>
      <c r="AP121" s="905" t="s">
        <v>445</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1007343</v>
      </c>
      <c r="BR121" s="895"/>
      <c r="BS121" s="895"/>
      <c r="BT121" s="895"/>
      <c r="BU121" s="895"/>
      <c r="BV121" s="895">
        <v>939443</v>
      </c>
      <c r="BW121" s="895"/>
      <c r="BX121" s="895"/>
      <c r="BY121" s="895"/>
      <c r="BZ121" s="895"/>
      <c r="CA121" s="895">
        <v>894017</v>
      </c>
      <c r="CB121" s="895"/>
      <c r="CC121" s="895"/>
      <c r="CD121" s="895"/>
      <c r="CE121" s="895"/>
      <c r="CF121" s="956">
        <v>9.4</v>
      </c>
      <c r="CG121" s="957"/>
      <c r="CH121" s="957"/>
      <c r="CI121" s="957"/>
      <c r="CJ121" s="957"/>
      <c r="CK121" s="950"/>
      <c r="CL121" s="936"/>
      <c r="CM121" s="936"/>
      <c r="CN121" s="936"/>
      <c r="CO121" s="937"/>
      <c r="CP121" s="916" t="s">
        <v>478</v>
      </c>
      <c r="CQ121" s="917"/>
      <c r="CR121" s="917"/>
      <c r="CS121" s="917"/>
      <c r="CT121" s="917"/>
      <c r="CU121" s="917"/>
      <c r="CV121" s="917"/>
      <c r="CW121" s="917"/>
      <c r="CX121" s="917"/>
      <c r="CY121" s="917"/>
      <c r="CZ121" s="917"/>
      <c r="DA121" s="917"/>
      <c r="DB121" s="917"/>
      <c r="DC121" s="917"/>
      <c r="DD121" s="917"/>
      <c r="DE121" s="917"/>
      <c r="DF121" s="918"/>
      <c r="DG121" s="894">
        <v>290764</v>
      </c>
      <c r="DH121" s="895"/>
      <c r="DI121" s="895"/>
      <c r="DJ121" s="895"/>
      <c r="DK121" s="895"/>
      <c r="DL121" s="895">
        <v>308264</v>
      </c>
      <c r="DM121" s="895"/>
      <c r="DN121" s="895"/>
      <c r="DO121" s="895"/>
      <c r="DP121" s="895"/>
      <c r="DQ121" s="895">
        <v>624811</v>
      </c>
      <c r="DR121" s="895"/>
      <c r="DS121" s="895"/>
      <c r="DT121" s="895"/>
      <c r="DU121" s="895"/>
      <c r="DV121" s="872">
        <v>6.6</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416</v>
      </c>
      <c r="AB122" s="858"/>
      <c r="AC122" s="858"/>
      <c r="AD122" s="858"/>
      <c r="AE122" s="859"/>
      <c r="AF122" s="860" t="s">
        <v>445</v>
      </c>
      <c r="AG122" s="858"/>
      <c r="AH122" s="858"/>
      <c r="AI122" s="858"/>
      <c r="AJ122" s="859"/>
      <c r="AK122" s="860" t="s">
        <v>416</v>
      </c>
      <c r="AL122" s="858"/>
      <c r="AM122" s="858"/>
      <c r="AN122" s="858"/>
      <c r="AO122" s="859"/>
      <c r="AP122" s="905" t="s">
        <v>445</v>
      </c>
      <c r="AQ122" s="906"/>
      <c r="AR122" s="906"/>
      <c r="AS122" s="906"/>
      <c r="AT122" s="907"/>
      <c r="AU122" s="967"/>
      <c r="AV122" s="968"/>
      <c r="AW122" s="968"/>
      <c r="AX122" s="968"/>
      <c r="AY122" s="969"/>
      <c r="AZ122" s="960" t="s">
        <v>479</v>
      </c>
      <c r="BA122" s="961"/>
      <c r="BB122" s="961"/>
      <c r="BC122" s="961"/>
      <c r="BD122" s="961"/>
      <c r="BE122" s="961"/>
      <c r="BF122" s="961"/>
      <c r="BG122" s="961"/>
      <c r="BH122" s="961"/>
      <c r="BI122" s="961"/>
      <c r="BJ122" s="961"/>
      <c r="BK122" s="961"/>
      <c r="BL122" s="961"/>
      <c r="BM122" s="961"/>
      <c r="BN122" s="961"/>
      <c r="BO122" s="961"/>
      <c r="BP122" s="962"/>
      <c r="BQ122" s="963">
        <v>26582204</v>
      </c>
      <c r="BR122" s="926"/>
      <c r="BS122" s="926"/>
      <c r="BT122" s="926"/>
      <c r="BU122" s="926"/>
      <c r="BV122" s="926">
        <v>25677605</v>
      </c>
      <c r="BW122" s="926"/>
      <c r="BX122" s="926"/>
      <c r="BY122" s="926"/>
      <c r="BZ122" s="926"/>
      <c r="CA122" s="926">
        <v>25052093</v>
      </c>
      <c r="CB122" s="926"/>
      <c r="CC122" s="926"/>
      <c r="CD122" s="926"/>
      <c r="CE122" s="926"/>
      <c r="CF122" s="927">
        <v>263.2</v>
      </c>
      <c r="CG122" s="928"/>
      <c r="CH122" s="928"/>
      <c r="CI122" s="928"/>
      <c r="CJ122" s="928"/>
      <c r="CK122" s="950"/>
      <c r="CL122" s="936"/>
      <c r="CM122" s="936"/>
      <c r="CN122" s="936"/>
      <c r="CO122" s="937"/>
      <c r="CP122" s="916" t="s">
        <v>480</v>
      </c>
      <c r="CQ122" s="917"/>
      <c r="CR122" s="917"/>
      <c r="CS122" s="917"/>
      <c r="CT122" s="917"/>
      <c r="CU122" s="917"/>
      <c r="CV122" s="917"/>
      <c r="CW122" s="917"/>
      <c r="CX122" s="917"/>
      <c r="CY122" s="917"/>
      <c r="CZ122" s="917"/>
      <c r="DA122" s="917"/>
      <c r="DB122" s="917"/>
      <c r="DC122" s="917"/>
      <c r="DD122" s="917"/>
      <c r="DE122" s="917"/>
      <c r="DF122" s="918"/>
      <c r="DG122" s="894" t="s">
        <v>445</v>
      </c>
      <c r="DH122" s="895"/>
      <c r="DI122" s="895"/>
      <c r="DJ122" s="895"/>
      <c r="DK122" s="895"/>
      <c r="DL122" s="895">
        <v>1394025</v>
      </c>
      <c r="DM122" s="895"/>
      <c r="DN122" s="895"/>
      <c r="DO122" s="895"/>
      <c r="DP122" s="895"/>
      <c r="DQ122" s="895">
        <v>495556</v>
      </c>
      <c r="DR122" s="895"/>
      <c r="DS122" s="895"/>
      <c r="DT122" s="895"/>
      <c r="DU122" s="895"/>
      <c r="DV122" s="872">
        <v>5.2</v>
      </c>
      <c r="DW122" s="872"/>
      <c r="DX122" s="872"/>
      <c r="DY122" s="872"/>
      <c r="DZ122" s="873"/>
    </row>
    <row r="123" spans="1:130" s="246" customFormat="1" ht="26.25" customHeight="1" x14ac:dyDescent="0.15">
      <c r="A123" s="898"/>
      <c r="B123" s="899"/>
      <c r="C123" s="902" t="s">
        <v>464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445</v>
      </c>
      <c r="AB123" s="858"/>
      <c r="AC123" s="858"/>
      <c r="AD123" s="858"/>
      <c r="AE123" s="859"/>
      <c r="AF123" s="860" t="s">
        <v>445</v>
      </c>
      <c r="AG123" s="858"/>
      <c r="AH123" s="858"/>
      <c r="AI123" s="858"/>
      <c r="AJ123" s="859"/>
      <c r="AK123" s="860" t="s">
        <v>445</v>
      </c>
      <c r="AL123" s="858"/>
      <c r="AM123" s="858"/>
      <c r="AN123" s="858"/>
      <c r="AO123" s="859"/>
      <c r="AP123" s="905" t="s">
        <v>445</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481</v>
      </c>
      <c r="BP123" s="959"/>
      <c r="BQ123" s="913">
        <v>42669148</v>
      </c>
      <c r="BR123" s="914"/>
      <c r="BS123" s="914"/>
      <c r="BT123" s="914"/>
      <c r="BU123" s="914"/>
      <c r="BV123" s="914">
        <v>40091799</v>
      </c>
      <c r="BW123" s="914"/>
      <c r="BX123" s="914"/>
      <c r="BY123" s="914"/>
      <c r="BZ123" s="914"/>
      <c r="CA123" s="914">
        <v>39659661</v>
      </c>
      <c r="CB123" s="914"/>
      <c r="CC123" s="914"/>
      <c r="CD123" s="914"/>
      <c r="CE123" s="914"/>
      <c r="CF123" s="824"/>
      <c r="CG123" s="825"/>
      <c r="CH123" s="825"/>
      <c r="CI123" s="825"/>
      <c r="CJ123" s="915"/>
      <c r="CK123" s="950"/>
      <c r="CL123" s="936"/>
      <c r="CM123" s="936"/>
      <c r="CN123" s="936"/>
      <c r="CO123" s="937"/>
      <c r="CP123" s="916" t="s">
        <v>482</v>
      </c>
      <c r="CQ123" s="917"/>
      <c r="CR123" s="917"/>
      <c r="CS123" s="917"/>
      <c r="CT123" s="917"/>
      <c r="CU123" s="917"/>
      <c r="CV123" s="917"/>
      <c r="CW123" s="917"/>
      <c r="CX123" s="917"/>
      <c r="CY123" s="917"/>
      <c r="CZ123" s="917"/>
      <c r="DA123" s="917"/>
      <c r="DB123" s="917"/>
      <c r="DC123" s="917"/>
      <c r="DD123" s="917"/>
      <c r="DE123" s="917"/>
      <c r="DF123" s="918"/>
      <c r="DG123" s="857">
        <v>1855851</v>
      </c>
      <c r="DH123" s="858"/>
      <c r="DI123" s="858"/>
      <c r="DJ123" s="858"/>
      <c r="DK123" s="859"/>
      <c r="DL123" s="860">
        <v>23811</v>
      </c>
      <c r="DM123" s="858"/>
      <c r="DN123" s="858"/>
      <c r="DO123" s="858"/>
      <c r="DP123" s="859"/>
      <c r="DQ123" s="860">
        <v>31863</v>
      </c>
      <c r="DR123" s="858"/>
      <c r="DS123" s="858"/>
      <c r="DT123" s="858"/>
      <c r="DU123" s="859"/>
      <c r="DV123" s="905">
        <v>0.3</v>
      </c>
      <c r="DW123" s="906"/>
      <c r="DX123" s="906"/>
      <c r="DY123" s="906"/>
      <c r="DZ123" s="907"/>
    </row>
    <row r="124" spans="1:130" s="246" customFormat="1" ht="26.25" customHeight="1" thickBot="1" x14ac:dyDescent="0.2">
      <c r="A124" s="898"/>
      <c r="B124" s="899"/>
      <c r="C124" s="902" t="s">
        <v>467</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483</v>
      </c>
      <c r="AB124" s="858"/>
      <c r="AC124" s="858"/>
      <c r="AD124" s="858"/>
      <c r="AE124" s="859"/>
      <c r="AF124" s="860" t="s">
        <v>484</v>
      </c>
      <c r="AG124" s="858"/>
      <c r="AH124" s="858"/>
      <c r="AI124" s="858"/>
      <c r="AJ124" s="859"/>
      <c r="AK124" s="860" t="s">
        <v>420</v>
      </c>
      <c r="AL124" s="858"/>
      <c r="AM124" s="858"/>
      <c r="AN124" s="858"/>
      <c r="AO124" s="859"/>
      <c r="AP124" s="905" t="s">
        <v>420</v>
      </c>
      <c r="AQ124" s="906"/>
      <c r="AR124" s="906"/>
      <c r="AS124" s="906"/>
      <c r="AT124" s="907"/>
      <c r="AU124" s="908" t="s">
        <v>485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420</v>
      </c>
      <c r="BR124" s="912"/>
      <c r="BS124" s="912"/>
      <c r="BT124" s="912"/>
      <c r="BU124" s="912"/>
      <c r="BV124" s="912" t="s">
        <v>486</v>
      </c>
      <c r="BW124" s="912"/>
      <c r="BX124" s="912"/>
      <c r="BY124" s="912"/>
      <c r="BZ124" s="912"/>
      <c r="CA124" s="912" t="s">
        <v>487</v>
      </c>
      <c r="CB124" s="912"/>
      <c r="CC124" s="912"/>
      <c r="CD124" s="912"/>
      <c r="CE124" s="912"/>
      <c r="CF124" s="802"/>
      <c r="CG124" s="803"/>
      <c r="CH124" s="803"/>
      <c r="CI124" s="803"/>
      <c r="CJ124" s="943"/>
      <c r="CK124" s="951"/>
      <c r="CL124" s="951"/>
      <c r="CM124" s="951"/>
      <c r="CN124" s="951"/>
      <c r="CO124" s="952"/>
      <c r="CP124" s="916" t="s">
        <v>488</v>
      </c>
      <c r="CQ124" s="917"/>
      <c r="CR124" s="917"/>
      <c r="CS124" s="917"/>
      <c r="CT124" s="917"/>
      <c r="CU124" s="917"/>
      <c r="CV124" s="917"/>
      <c r="CW124" s="917"/>
      <c r="CX124" s="917"/>
      <c r="CY124" s="917"/>
      <c r="CZ124" s="917"/>
      <c r="DA124" s="917"/>
      <c r="DB124" s="917"/>
      <c r="DC124" s="917"/>
      <c r="DD124" s="917"/>
      <c r="DE124" s="917"/>
      <c r="DF124" s="918"/>
      <c r="DG124" s="840">
        <v>6098</v>
      </c>
      <c r="DH124" s="841"/>
      <c r="DI124" s="841"/>
      <c r="DJ124" s="841"/>
      <c r="DK124" s="842"/>
      <c r="DL124" s="843">
        <v>5435</v>
      </c>
      <c r="DM124" s="841"/>
      <c r="DN124" s="841"/>
      <c r="DO124" s="841"/>
      <c r="DP124" s="842"/>
      <c r="DQ124" s="843">
        <v>4794</v>
      </c>
      <c r="DR124" s="841"/>
      <c r="DS124" s="841"/>
      <c r="DT124" s="841"/>
      <c r="DU124" s="842"/>
      <c r="DV124" s="929">
        <v>0.1</v>
      </c>
      <c r="DW124" s="930"/>
      <c r="DX124" s="930"/>
      <c r="DY124" s="930"/>
      <c r="DZ124" s="931"/>
    </row>
    <row r="125" spans="1:130" s="246" customFormat="1" ht="26.25" customHeight="1" x14ac:dyDescent="0.15">
      <c r="A125" s="898"/>
      <c r="B125" s="899"/>
      <c r="C125" s="902" t="s">
        <v>469</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489</v>
      </c>
      <c r="AB125" s="858"/>
      <c r="AC125" s="858"/>
      <c r="AD125" s="858"/>
      <c r="AE125" s="859"/>
      <c r="AF125" s="860" t="s">
        <v>420</v>
      </c>
      <c r="AG125" s="858"/>
      <c r="AH125" s="858"/>
      <c r="AI125" s="858"/>
      <c r="AJ125" s="859"/>
      <c r="AK125" s="860" t="s">
        <v>487</v>
      </c>
      <c r="AL125" s="858"/>
      <c r="AM125" s="858"/>
      <c r="AN125" s="858"/>
      <c r="AO125" s="859"/>
      <c r="AP125" s="905" t="s">
        <v>420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420</v>
      </c>
      <c r="DH125" s="923"/>
      <c r="DI125" s="923"/>
      <c r="DJ125" s="923"/>
      <c r="DK125" s="923"/>
      <c r="DL125" s="923" t="s">
        <v>492</v>
      </c>
      <c r="DM125" s="923"/>
      <c r="DN125" s="923"/>
      <c r="DO125" s="923"/>
      <c r="DP125" s="923"/>
      <c r="DQ125" s="923" t="s">
        <v>420</v>
      </c>
      <c r="DR125" s="923"/>
      <c r="DS125" s="923"/>
      <c r="DT125" s="923"/>
      <c r="DU125" s="923"/>
      <c r="DV125" s="924" t="s">
        <v>420</v>
      </c>
      <c r="DW125" s="924"/>
      <c r="DX125" s="924"/>
      <c r="DY125" s="924"/>
      <c r="DZ125" s="925"/>
    </row>
    <row r="126" spans="1:130" s="246" customFormat="1" ht="26.25" customHeight="1" thickBot="1" x14ac:dyDescent="0.2">
      <c r="A126" s="898"/>
      <c r="B126" s="899"/>
      <c r="C126" s="902" t="s">
        <v>471</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489</v>
      </c>
      <c r="AB126" s="858"/>
      <c r="AC126" s="858"/>
      <c r="AD126" s="858"/>
      <c r="AE126" s="859"/>
      <c r="AF126" s="860" t="s">
        <v>493</v>
      </c>
      <c r="AG126" s="858"/>
      <c r="AH126" s="858"/>
      <c r="AI126" s="858"/>
      <c r="AJ126" s="859"/>
      <c r="AK126" s="860" t="s">
        <v>420</v>
      </c>
      <c r="AL126" s="858"/>
      <c r="AM126" s="858"/>
      <c r="AN126" s="858"/>
      <c r="AO126" s="859"/>
      <c r="AP126" s="905" t="s">
        <v>420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494</v>
      </c>
      <c r="CQ126" s="828"/>
      <c r="CR126" s="828"/>
      <c r="CS126" s="828"/>
      <c r="CT126" s="828"/>
      <c r="CU126" s="828"/>
      <c r="CV126" s="828"/>
      <c r="CW126" s="828"/>
      <c r="CX126" s="828"/>
      <c r="CY126" s="828"/>
      <c r="CZ126" s="828"/>
      <c r="DA126" s="828"/>
      <c r="DB126" s="828"/>
      <c r="DC126" s="828"/>
      <c r="DD126" s="828"/>
      <c r="DE126" s="828"/>
      <c r="DF126" s="829"/>
      <c r="DG126" s="894" t="s">
        <v>420</v>
      </c>
      <c r="DH126" s="895"/>
      <c r="DI126" s="895"/>
      <c r="DJ126" s="895"/>
      <c r="DK126" s="895"/>
      <c r="DL126" s="895" t="s">
        <v>486</v>
      </c>
      <c r="DM126" s="895"/>
      <c r="DN126" s="895"/>
      <c r="DO126" s="895"/>
      <c r="DP126" s="895"/>
      <c r="DQ126" s="895" t="s">
        <v>420</v>
      </c>
      <c r="DR126" s="895"/>
      <c r="DS126" s="895"/>
      <c r="DT126" s="895"/>
      <c r="DU126" s="895"/>
      <c r="DV126" s="872" t="s">
        <v>420</v>
      </c>
      <c r="DW126" s="872"/>
      <c r="DX126" s="872"/>
      <c r="DY126" s="872"/>
      <c r="DZ126" s="873"/>
    </row>
    <row r="127" spans="1:130" s="246" customFormat="1" ht="26.25" customHeight="1" x14ac:dyDescent="0.15">
      <c r="A127" s="900"/>
      <c r="B127" s="901"/>
      <c r="C127" s="919" t="s">
        <v>495</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681</v>
      </c>
      <c r="AB127" s="858"/>
      <c r="AC127" s="858"/>
      <c r="AD127" s="858"/>
      <c r="AE127" s="859"/>
      <c r="AF127" s="860">
        <v>341</v>
      </c>
      <c r="AG127" s="858"/>
      <c r="AH127" s="858"/>
      <c r="AI127" s="858"/>
      <c r="AJ127" s="859"/>
      <c r="AK127" s="860">
        <v>148</v>
      </c>
      <c r="AL127" s="858"/>
      <c r="AM127" s="858"/>
      <c r="AN127" s="858"/>
      <c r="AO127" s="859"/>
      <c r="AP127" s="905">
        <v>0</v>
      </c>
      <c r="AQ127" s="906"/>
      <c r="AR127" s="906"/>
      <c r="AS127" s="906"/>
      <c r="AT127" s="907"/>
      <c r="AU127" s="282"/>
      <c r="AV127" s="282"/>
      <c r="AW127" s="282"/>
      <c r="AX127" s="922" t="s">
        <v>496</v>
      </c>
      <c r="AY127" s="890"/>
      <c r="AZ127" s="890"/>
      <c r="BA127" s="890"/>
      <c r="BB127" s="890"/>
      <c r="BC127" s="890"/>
      <c r="BD127" s="890"/>
      <c r="BE127" s="891"/>
      <c r="BF127" s="889" t="s">
        <v>497</v>
      </c>
      <c r="BG127" s="890"/>
      <c r="BH127" s="890"/>
      <c r="BI127" s="890"/>
      <c r="BJ127" s="890"/>
      <c r="BK127" s="890"/>
      <c r="BL127" s="891"/>
      <c r="BM127" s="889" t="s">
        <v>498</v>
      </c>
      <c r="BN127" s="890"/>
      <c r="BO127" s="890"/>
      <c r="BP127" s="890"/>
      <c r="BQ127" s="890"/>
      <c r="BR127" s="890"/>
      <c r="BS127" s="891"/>
      <c r="BT127" s="889" t="s">
        <v>499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500</v>
      </c>
      <c r="CQ127" s="828"/>
      <c r="CR127" s="828"/>
      <c r="CS127" s="828"/>
      <c r="CT127" s="828"/>
      <c r="CU127" s="828"/>
      <c r="CV127" s="828"/>
      <c r="CW127" s="828"/>
      <c r="CX127" s="828"/>
      <c r="CY127" s="828"/>
      <c r="CZ127" s="828"/>
      <c r="DA127" s="828"/>
      <c r="DB127" s="828"/>
      <c r="DC127" s="828"/>
      <c r="DD127" s="828"/>
      <c r="DE127" s="828"/>
      <c r="DF127" s="829"/>
      <c r="DG127" s="894" t="s">
        <v>420</v>
      </c>
      <c r="DH127" s="895"/>
      <c r="DI127" s="895"/>
      <c r="DJ127" s="895"/>
      <c r="DK127" s="895"/>
      <c r="DL127" s="895" t="s">
        <v>420</v>
      </c>
      <c r="DM127" s="895"/>
      <c r="DN127" s="895"/>
      <c r="DO127" s="895"/>
      <c r="DP127" s="895"/>
      <c r="DQ127" s="895" t="s">
        <v>486</v>
      </c>
      <c r="DR127" s="895"/>
      <c r="DS127" s="895"/>
      <c r="DT127" s="895"/>
      <c r="DU127" s="895"/>
      <c r="DV127" s="872" t="s">
        <v>420</v>
      </c>
      <c r="DW127" s="872"/>
      <c r="DX127" s="872"/>
      <c r="DY127" s="872"/>
      <c r="DZ127" s="873"/>
    </row>
    <row r="128" spans="1:130" s="246" customFormat="1" ht="26.25" customHeight="1" thickBot="1" x14ac:dyDescent="0.2">
      <c r="A128" s="874" t="s">
        <v>501</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502</v>
      </c>
      <c r="X128" s="876"/>
      <c r="Y128" s="876"/>
      <c r="Z128" s="877"/>
      <c r="AA128" s="878">
        <v>86093</v>
      </c>
      <c r="AB128" s="879"/>
      <c r="AC128" s="879"/>
      <c r="AD128" s="879"/>
      <c r="AE128" s="880"/>
      <c r="AF128" s="881">
        <v>86712</v>
      </c>
      <c r="AG128" s="879"/>
      <c r="AH128" s="879"/>
      <c r="AI128" s="879"/>
      <c r="AJ128" s="880"/>
      <c r="AK128" s="881">
        <v>91538</v>
      </c>
      <c r="AL128" s="879"/>
      <c r="AM128" s="879"/>
      <c r="AN128" s="879"/>
      <c r="AO128" s="880"/>
      <c r="AP128" s="882"/>
      <c r="AQ128" s="883"/>
      <c r="AR128" s="883"/>
      <c r="AS128" s="883"/>
      <c r="AT128" s="884"/>
      <c r="AU128" s="282"/>
      <c r="AV128" s="282"/>
      <c r="AW128" s="282"/>
      <c r="AX128" s="885" t="s">
        <v>503</v>
      </c>
      <c r="AY128" s="886"/>
      <c r="AZ128" s="886"/>
      <c r="BA128" s="886"/>
      <c r="BB128" s="886"/>
      <c r="BC128" s="886"/>
      <c r="BD128" s="886"/>
      <c r="BE128" s="887"/>
      <c r="BF128" s="864" t="s">
        <v>420</v>
      </c>
      <c r="BG128" s="865"/>
      <c r="BH128" s="865"/>
      <c r="BI128" s="865"/>
      <c r="BJ128" s="865"/>
      <c r="BK128" s="865"/>
      <c r="BL128" s="888"/>
      <c r="BM128" s="864">
        <v>13.01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504</v>
      </c>
      <c r="CQ128" s="806"/>
      <c r="CR128" s="806"/>
      <c r="CS128" s="806"/>
      <c r="CT128" s="806"/>
      <c r="CU128" s="806"/>
      <c r="CV128" s="806"/>
      <c r="CW128" s="806"/>
      <c r="CX128" s="806"/>
      <c r="CY128" s="806"/>
      <c r="CZ128" s="806"/>
      <c r="DA128" s="806"/>
      <c r="DB128" s="806"/>
      <c r="DC128" s="806"/>
      <c r="DD128" s="806"/>
      <c r="DE128" s="806"/>
      <c r="DF128" s="807"/>
      <c r="DG128" s="868">
        <v>17592</v>
      </c>
      <c r="DH128" s="869"/>
      <c r="DI128" s="869"/>
      <c r="DJ128" s="869"/>
      <c r="DK128" s="869"/>
      <c r="DL128" s="869">
        <v>16349</v>
      </c>
      <c r="DM128" s="869"/>
      <c r="DN128" s="869"/>
      <c r="DO128" s="869"/>
      <c r="DP128" s="869"/>
      <c r="DQ128" s="869">
        <v>15135</v>
      </c>
      <c r="DR128" s="869"/>
      <c r="DS128" s="869"/>
      <c r="DT128" s="869"/>
      <c r="DU128" s="869"/>
      <c r="DV128" s="870">
        <v>0.2</v>
      </c>
      <c r="DW128" s="870"/>
      <c r="DX128" s="870"/>
      <c r="DY128" s="870"/>
      <c r="DZ128" s="871"/>
    </row>
    <row r="129" spans="1:131" s="246" customFormat="1" ht="26.25" customHeight="1" x14ac:dyDescent="0.15">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505</v>
      </c>
      <c r="X129" s="855"/>
      <c r="Y129" s="855"/>
      <c r="Z129" s="856"/>
      <c r="AA129" s="857">
        <v>12944683</v>
      </c>
      <c r="AB129" s="858"/>
      <c r="AC129" s="858"/>
      <c r="AD129" s="858"/>
      <c r="AE129" s="859"/>
      <c r="AF129" s="860">
        <v>12723209</v>
      </c>
      <c r="AG129" s="858"/>
      <c r="AH129" s="858"/>
      <c r="AI129" s="858"/>
      <c r="AJ129" s="859"/>
      <c r="AK129" s="860">
        <v>12438608</v>
      </c>
      <c r="AL129" s="858"/>
      <c r="AM129" s="858"/>
      <c r="AN129" s="858"/>
      <c r="AO129" s="859"/>
      <c r="AP129" s="861"/>
      <c r="AQ129" s="862"/>
      <c r="AR129" s="862"/>
      <c r="AS129" s="862"/>
      <c r="AT129" s="863"/>
      <c r="AU129" s="284"/>
      <c r="AV129" s="284"/>
      <c r="AW129" s="284"/>
      <c r="AX129" s="827" t="s">
        <v>506</v>
      </c>
      <c r="AY129" s="828"/>
      <c r="AZ129" s="828"/>
      <c r="BA129" s="828"/>
      <c r="BB129" s="828"/>
      <c r="BC129" s="828"/>
      <c r="BD129" s="828"/>
      <c r="BE129" s="829"/>
      <c r="BF129" s="847" t="s">
        <v>507</v>
      </c>
      <c r="BG129" s="848"/>
      <c r="BH129" s="848"/>
      <c r="BI129" s="848"/>
      <c r="BJ129" s="848"/>
      <c r="BK129" s="848"/>
      <c r="BL129" s="849"/>
      <c r="BM129" s="847">
        <v>18.010000000000002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509</v>
      </c>
      <c r="X130" s="855"/>
      <c r="Y130" s="855"/>
      <c r="Z130" s="856"/>
      <c r="AA130" s="857">
        <v>2984688</v>
      </c>
      <c r="AB130" s="858"/>
      <c r="AC130" s="858"/>
      <c r="AD130" s="858"/>
      <c r="AE130" s="859"/>
      <c r="AF130" s="860">
        <v>2925557</v>
      </c>
      <c r="AG130" s="858"/>
      <c r="AH130" s="858"/>
      <c r="AI130" s="858"/>
      <c r="AJ130" s="859"/>
      <c r="AK130" s="860">
        <v>2921844</v>
      </c>
      <c r="AL130" s="858"/>
      <c r="AM130" s="858"/>
      <c r="AN130" s="858"/>
      <c r="AO130" s="859"/>
      <c r="AP130" s="861"/>
      <c r="AQ130" s="862"/>
      <c r="AR130" s="862"/>
      <c r="AS130" s="862"/>
      <c r="AT130" s="863"/>
      <c r="AU130" s="284"/>
      <c r="AV130" s="284"/>
      <c r="AW130" s="284"/>
      <c r="AX130" s="827" t="s">
        <v>510</v>
      </c>
      <c r="AY130" s="828"/>
      <c r="AZ130" s="828"/>
      <c r="BA130" s="828"/>
      <c r="BB130" s="828"/>
      <c r="BC130" s="828"/>
      <c r="BD130" s="828"/>
      <c r="BE130" s="829"/>
      <c r="BF130" s="830">
        <v>-1.4</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511</v>
      </c>
      <c r="X131" s="838"/>
      <c r="Y131" s="838"/>
      <c r="Z131" s="839"/>
      <c r="AA131" s="840">
        <v>9959995</v>
      </c>
      <c r="AB131" s="841"/>
      <c r="AC131" s="841"/>
      <c r="AD131" s="841"/>
      <c r="AE131" s="842"/>
      <c r="AF131" s="843">
        <v>9797652</v>
      </c>
      <c r="AG131" s="841"/>
      <c r="AH131" s="841"/>
      <c r="AI131" s="841"/>
      <c r="AJ131" s="842"/>
      <c r="AK131" s="843">
        <v>9516764</v>
      </c>
      <c r="AL131" s="841"/>
      <c r="AM131" s="841"/>
      <c r="AN131" s="841"/>
      <c r="AO131" s="842"/>
      <c r="AP131" s="844"/>
      <c r="AQ131" s="845"/>
      <c r="AR131" s="845"/>
      <c r="AS131" s="845"/>
      <c r="AT131" s="846"/>
      <c r="AU131" s="284"/>
      <c r="AV131" s="284"/>
      <c r="AW131" s="284"/>
      <c r="AX131" s="805" t="s">
        <v>512</v>
      </c>
      <c r="AY131" s="806"/>
      <c r="AZ131" s="806"/>
      <c r="BA131" s="806"/>
      <c r="BB131" s="806"/>
      <c r="BC131" s="806"/>
      <c r="BD131" s="806"/>
      <c r="BE131" s="807"/>
      <c r="BF131" s="808" t="s">
        <v>484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514</v>
      </c>
      <c r="W132" s="818"/>
      <c r="X132" s="818"/>
      <c r="Y132" s="818"/>
      <c r="Z132" s="819"/>
      <c r="AA132" s="820">
        <v>-0.66561278400000001</v>
      </c>
      <c r="AB132" s="821"/>
      <c r="AC132" s="821"/>
      <c r="AD132" s="821"/>
      <c r="AE132" s="822"/>
      <c r="AF132" s="823">
        <v>-0.86903474400000003</v>
      </c>
      <c r="AG132" s="821"/>
      <c r="AH132" s="821"/>
      <c r="AI132" s="821"/>
      <c r="AJ132" s="822"/>
      <c r="AK132" s="823">
        <v>-2.7488755629999999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515</v>
      </c>
      <c r="W133" s="797"/>
      <c r="X133" s="797"/>
      <c r="Y133" s="797"/>
      <c r="Z133" s="798"/>
      <c r="AA133" s="799">
        <v>0</v>
      </c>
      <c r="AB133" s="800"/>
      <c r="AC133" s="800"/>
      <c r="AD133" s="800"/>
      <c r="AE133" s="801"/>
      <c r="AF133" s="799">
        <v>-0.6</v>
      </c>
      <c r="AG133" s="800"/>
      <c r="AH133" s="800"/>
      <c r="AI133" s="800"/>
      <c r="AJ133" s="801"/>
      <c r="AK133" s="799">
        <v>-1.4</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g3xTcgZd6P2EHFBFEupsGnT3F3i85jPN1joIzRtf8az0d07QLyT3IywpA+UtYtV9hU6K8QD5DC9xNkGS6qKmSw==" saltValue="LapohIuwBd0HsI5OtNn7N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50" zoomScaleNormal="85" zoomScaleSheetLayoutView="5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PeCXpp1/UqjKWey3KYpafSFlSI4ltbXlXSGehv0xHdhzODSBTxyQIrNyo6BCALmCAeeACLCQ4bvl02z4amZCVw==" saltValue="UWp4NbUkUJqDMR3vS04W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50" zoomScaleNormal="50" zoomScaleSheetLayoutView="55" workbookViewId="0">
      <selection activeCell="DL1" sqref="DL1"/>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Jb72SyeoPrd4tj3BWShdBiH5sx2KyTROPidx6pf5gTYT5dOjltpLY3AZ2hCtXuvhyVurDtHN9Iclr50P+84Q==" saltValue="p8xwz7LEdu9ZEo6LR0Nk5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50" zoomScaleSheetLayoutView="5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519</v>
      </c>
      <c r="AP7" s="303"/>
      <c r="AQ7" s="304" t="s">
        <v>520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521</v>
      </c>
      <c r="AQ8" s="310" t="s">
        <v>522</v>
      </c>
      <c r="AR8" s="311" t="s">
        <v>523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524</v>
      </c>
      <c r="AL9" s="1227"/>
      <c r="AM9" s="1227"/>
      <c r="AN9" s="1228"/>
      <c r="AO9" s="312">
        <v>2935605</v>
      </c>
      <c r="AP9" s="312">
        <v>104910</v>
      </c>
      <c r="AQ9" s="313">
        <v>83394</v>
      </c>
      <c r="AR9" s="314">
        <v>25.8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525</v>
      </c>
      <c r="AL10" s="1227"/>
      <c r="AM10" s="1227"/>
      <c r="AN10" s="1228"/>
      <c r="AO10" s="315">
        <v>30920</v>
      </c>
      <c r="AP10" s="315">
        <v>1105</v>
      </c>
      <c r="AQ10" s="316">
        <v>6219</v>
      </c>
      <c r="AR10" s="317">
        <v>-82.2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526</v>
      </c>
      <c r="AL11" s="1227"/>
      <c r="AM11" s="1227"/>
      <c r="AN11" s="1228"/>
      <c r="AO11" s="315">
        <v>28955</v>
      </c>
      <c r="AP11" s="315">
        <v>1035</v>
      </c>
      <c r="AQ11" s="316">
        <v>9118</v>
      </c>
      <c r="AR11" s="317">
        <v>-88.6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527</v>
      </c>
      <c r="AL12" s="1227"/>
      <c r="AM12" s="1227"/>
      <c r="AN12" s="1228"/>
      <c r="AO12" s="315">
        <v>1053</v>
      </c>
      <c r="AP12" s="315">
        <v>38</v>
      </c>
      <c r="AQ12" s="316">
        <v>987</v>
      </c>
      <c r="AR12" s="317">
        <v>-96.1</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528</v>
      </c>
      <c r="AL13" s="1227"/>
      <c r="AM13" s="1227"/>
      <c r="AN13" s="1228"/>
      <c r="AO13" s="315" t="s">
        <v>529</v>
      </c>
      <c r="AP13" s="315" t="s">
        <v>529</v>
      </c>
      <c r="AQ13" s="316">
        <v>9</v>
      </c>
      <c r="AR13" s="317" t="s">
        <v>529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530</v>
      </c>
      <c r="AL14" s="1227"/>
      <c r="AM14" s="1227"/>
      <c r="AN14" s="1228"/>
      <c r="AO14" s="315">
        <v>279738</v>
      </c>
      <c r="AP14" s="315">
        <v>9997</v>
      </c>
      <c r="AQ14" s="316">
        <v>3664</v>
      </c>
      <c r="AR14" s="317">
        <v>172.8</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531</v>
      </c>
      <c r="AL15" s="1227"/>
      <c r="AM15" s="1227"/>
      <c r="AN15" s="1228"/>
      <c r="AO15" s="315" t="s">
        <v>529</v>
      </c>
      <c r="AP15" s="315" t="s">
        <v>529</v>
      </c>
      <c r="AQ15" s="316">
        <v>1887</v>
      </c>
      <c r="AR15" s="317" t="s">
        <v>529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532</v>
      </c>
      <c r="AL16" s="1230"/>
      <c r="AM16" s="1230"/>
      <c r="AN16" s="1231"/>
      <c r="AO16" s="315">
        <v>-172327</v>
      </c>
      <c r="AP16" s="315">
        <v>-6158</v>
      </c>
      <c r="AQ16" s="316">
        <v>-7696</v>
      </c>
      <c r="AR16" s="317">
        <v>-20</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3103944</v>
      </c>
      <c r="AP17" s="315">
        <v>110926</v>
      </c>
      <c r="AQ17" s="316">
        <v>97581</v>
      </c>
      <c r="AR17" s="317">
        <v>13.7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534</v>
      </c>
      <c r="AP20" s="323" t="s">
        <v>535</v>
      </c>
      <c r="AQ20" s="324" t="s">
        <v>536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537</v>
      </c>
      <c r="AL21" s="1224"/>
      <c r="AM21" s="1224"/>
      <c r="AN21" s="1225"/>
      <c r="AO21" s="327">
        <v>10.79</v>
      </c>
      <c r="AP21" s="328">
        <v>9.5399999999999991</v>
      </c>
      <c r="AQ21" s="329">
        <v>1.25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538</v>
      </c>
      <c r="AL22" s="1224"/>
      <c r="AM22" s="1224"/>
      <c r="AN22" s="1225"/>
      <c r="AO22" s="332">
        <v>99</v>
      </c>
      <c r="AP22" s="333">
        <v>97.4</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540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541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519</v>
      </c>
      <c r="AP30" s="303"/>
      <c r="AQ30" s="304" t="s">
        <v>520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521</v>
      </c>
      <c r="AQ31" s="310" t="s">
        <v>522</v>
      </c>
      <c r="AR31" s="311" t="s">
        <v>523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542</v>
      </c>
      <c r="AL32" s="1215"/>
      <c r="AM32" s="1215"/>
      <c r="AN32" s="1216"/>
      <c r="AO32" s="342">
        <v>2031872</v>
      </c>
      <c r="AP32" s="342">
        <v>72614</v>
      </c>
      <c r="AQ32" s="343">
        <v>62676</v>
      </c>
      <c r="AR32" s="344">
        <v>15.9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543</v>
      </c>
      <c r="AL33" s="1215"/>
      <c r="AM33" s="1215"/>
      <c r="AN33" s="1216"/>
      <c r="AO33" s="342" t="s">
        <v>529</v>
      </c>
      <c r="AP33" s="342" t="s">
        <v>529</v>
      </c>
      <c r="AQ33" s="343" t="s">
        <v>529</v>
      </c>
      <c r="AR33" s="344" t="s">
        <v>529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544</v>
      </c>
      <c r="AL34" s="1215"/>
      <c r="AM34" s="1215"/>
      <c r="AN34" s="1216"/>
      <c r="AO34" s="342" t="s">
        <v>529</v>
      </c>
      <c r="AP34" s="342" t="s">
        <v>529</v>
      </c>
      <c r="AQ34" s="343">
        <v>16</v>
      </c>
      <c r="AR34" s="344" t="s">
        <v>529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545</v>
      </c>
      <c r="AL35" s="1215"/>
      <c r="AM35" s="1215"/>
      <c r="AN35" s="1216"/>
      <c r="AO35" s="342">
        <v>719702</v>
      </c>
      <c r="AP35" s="342">
        <v>25720</v>
      </c>
      <c r="AQ35" s="343">
        <v>17882</v>
      </c>
      <c r="AR35" s="344">
        <v>43.8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546</v>
      </c>
      <c r="AL36" s="1215"/>
      <c r="AM36" s="1215"/>
      <c r="AN36" s="1216"/>
      <c r="AO36" s="342" t="s">
        <v>529</v>
      </c>
      <c r="AP36" s="342" t="s">
        <v>529</v>
      </c>
      <c r="AQ36" s="343">
        <v>3809</v>
      </c>
      <c r="AR36" s="344" t="s">
        <v>529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547</v>
      </c>
      <c r="AL37" s="1215"/>
      <c r="AM37" s="1215"/>
      <c r="AN37" s="1216"/>
      <c r="AO37" s="342">
        <v>148</v>
      </c>
      <c r="AP37" s="342">
        <v>5</v>
      </c>
      <c r="AQ37" s="343">
        <v>679</v>
      </c>
      <c r="AR37" s="344">
        <v>-99.3</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548</v>
      </c>
      <c r="AL38" s="1218"/>
      <c r="AM38" s="1218"/>
      <c r="AN38" s="1219"/>
      <c r="AO38" s="345">
        <v>56</v>
      </c>
      <c r="AP38" s="345">
        <v>2</v>
      </c>
      <c r="AQ38" s="346">
        <v>2</v>
      </c>
      <c r="AR38" s="334">
        <v>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549</v>
      </c>
      <c r="AL39" s="1218"/>
      <c r="AM39" s="1218"/>
      <c r="AN39" s="1219"/>
      <c r="AO39" s="342">
        <v>-91538</v>
      </c>
      <c r="AP39" s="342">
        <v>-3271</v>
      </c>
      <c r="AQ39" s="343">
        <v>-2913</v>
      </c>
      <c r="AR39" s="344">
        <v>12.3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550</v>
      </c>
      <c r="AL40" s="1215"/>
      <c r="AM40" s="1215"/>
      <c r="AN40" s="1216"/>
      <c r="AO40" s="342">
        <v>-2921844</v>
      </c>
      <c r="AP40" s="342">
        <v>-104419</v>
      </c>
      <c r="AQ40" s="343">
        <v>-59622</v>
      </c>
      <c r="AR40" s="344">
        <v>75.099999999999994</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-261604</v>
      </c>
      <c r="AP41" s="342">
        <v>-9349</v>
      </c>
      <c r="AQ41" s="343">
        <v>22530</v>
      </c>
      <c r="AR41" s="344">
        <v>-141.5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551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552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519</v>
      </c>
      <c r="AN49" s="1209" t="s">
        <v>554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555</v>
      </c>
      <c r="AO50" s="359" t="s">
        <v>556</v>
      </c>
      <c r="AP50" s="360" t="s">
        <v>557</v>
      </c>
      <c r="AQ50" s="361" t="s">
        <v>558</v>
      </c>
      <c r="AR50" s="362" t="s">
        <v>559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560</v>
      </c>
      <c r="AL51" s="355"/>
      <c r="AM51" s="363">
        <v>4998640</v>
      </c>
      <c r="AN51" s="364">
        <v>166944</v>
      </c>
      <c r="AO51" s="365">
        <v>128.30000000000001</v>
      </c>
      <c r="AP51" s="366">
        <v>83623</v>
      </c>
      <c r="AQ51" s="367">
        <v>-0.9</v>
      </c>
      <c r="AR51" s="368">
        <v>129.19999999999999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561</v>
      </c>
      <c r="AM52" s="371">
        <v>1299792</v>
      </c>
      <c r="AN52" s="372">
        <v>43410</v>
      </c>
      <c r="AO52" s="373">
        <v>20.8</v>
      </c>
      <c r="AP52" s="374">
        <v>48787</v>
      </c>
      <c r="AQ52" s="375">
        <v>10</v>
      </c>
      <c r="AR52" s="376">
        <v>10.8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562</v>
      </c>
      <c r="AL53" s="355"/>
      <c r="AM53" s="363">
        <v>3007719</v>
      </c>
      <c r="AN53" s="364">
        <v>102102</v>
      </c>
      <c r="AO53" s="365">
        <v>-38.799999999999997</v>
      </c>
      <c r="AP53" s="366">
        <v>87974</v>
      </c>
      <c r="AQ53" s="367">
        <v>5.2</v>
      </c>
      <c r="AR53" s="368">
        <v>-44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561</v>
      </c>
      <c r="AM54" s="371">
        <v>1730489</v>
      </c>
      <c r="AN54" s="372">
        <v>58744</v>
      </c>
      <c r="AO54" s="373">
        <v>35.299999999999997</v>
      </c>
      <c r="AP54" s="374">
        <v>48183</v>
      </c>
      <c r="AQ54" s="375">
        <v>-1.2</v>
      </c>
      <c r="AR54" s="376">
        <v>36.5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563</v>
      </c>
      <c r="AL55" s="355"/>
      <c r="AM55" s="363">
        <v>3377968</v>
      </c>
      <c r="AN55" s="364">
        <v>116381</v>
      </c>
      <c r="AO55" s="365">
        <v>14</v>
      </c>
      <c r="AP55" s="366">
        <v>78864</v>
      </c>
      <c r="AQ55" s="367">
        <v>-10.4</v>
      </c>
      <c r="AR55" s="368">
        <v>24.4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561</v>
      </c>
      <c r="AM56" s="371">
        <v>2120064</v>
      </c>
      <c r="AN56" s="372">
        <v>73043</v>
      </c>
      <c r="AO56" s="373">
        <v>24.3</v>
      </c>
      <c r="AP56" s="374">
        <v>46136</v>
      </c>
      <c r="AQ56" s="375">
        <v>-4.2</v>
      </c>
      <c r="AR56" s="376">
        <v>28.5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564</v>
      </c>
      <c r="AL57" s="355"/>
      <c r="AM57" s="363">
        <v>3527451</v>
      </c>
      <c r="AN57" s="364">
        <v>123827</v>
      </c>
      <c r="AO57" s="365">
        <v>6.4</v>
      </c>
      <c r="AP57" s="366">
        <v>85042</v>
      </c>
      <c r="AQ57" s="367">
        <v>7.8</v>
      </c>
      <c r="AR57" s="368">
        <v>-1.4</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561</v>
      </c>
      <c r="AM58" s="371">
        <v>2386064</v>
      </c>
      <c r="AN58" s="372">
        <v>83760</v>
      </c>
      <c r="AO58" s="373">
        <v>14.7</v>
      </c>
      <c r="AP58" s="374">
        <v>50806</v>
      </c>
      <c r="AQ58" s="375">
        <v>10.1</v>
      </c>
      <c r="AR58" s="376">
        <v>4.5999999999999996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565</v>
      </c>
      <c r="AL59" s="355"/>
      <c r="AM59" s="363">
        <v>2774221</v>
      </c>
      <c r="AN59" s="364">
        <v>99143</v>
      </c>
      <c r="AO59" s="365">
        <v>-19.899999999999999</v>
      </c>
      <c r="AP59" s="366">
        <v>83774</v>
      </c>
      <c r="AQ59" s="367">
        <v>-1.5</v>
      </c>
      <c r="AR59" s="368">
        <v>-18.399999999999999</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561</v>
      </c>
      <c r="AM60" s="371">
        <v>1990640</v>
      </c>
      <c r="AN60" s="372">
        <v>71140</v>
      </c>
      <c r="AO60" s="373">
        <v>-15.1</v>
      </c>
      <c r="AP60" s="374">
        <v>52179</v>
      </c>
      <c r="AQ60" s="375">
        <v>2.7</v>
      </c>
      <c r="AR60" s="376">
        <v>-17.8</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566</v>
      </c>
      <c r="AL61" s="377"/>
      <c r="AM61" s="378">
        <v>3537200</v>
      </c>
      <c r="AN61" s="379">
        <v>121679</v>
      </c>
      <c r="AO61" s="380">
        <v>18</v>
      </c>
      <c r="AP61" s="381">
        <v>83855</v>
      </c>
      <c r="AQ61" s="382">
        <v>0</v>
      </c>
      <c r="AR61" s="368">
        <v>18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561</v>
      </c>
      <c r="AM62" s="371">
        <v>1905410</v>
      </c>
      <c r="AN62" s="372">
        <v>66019</v>
      </c>
      <c r="AO62" s="373">
        <v>16</v>
      </c>
      <c r="AP62" s="374">
        <v>49218</v>
      </c>
      <c r="AQ62" s="375">
        <v>3.5</v>
      </c>
      <c r="AR62" s="376">
        <v>12.5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G7FVeqHq+yrxWvvsi1UPoaFOiwaVZ2k/4HnDfKDvG+TnzrrFEofOpgGA6eIuUq7i7xXP+UvdRc3jh+oqQK2z9g==" saltValue="jjLweHUjpZLcKoUbqhavq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50" zoomScaleNormal="5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HmfTr1M0ryIw78cahx5cirPVDp41bIyS8CSE3Z+NCr/KdlsEF9TB/+c5oLWPmcyH7yKo+XaJUP+ba4KWt8rbig==" saltValue="2JB7Sk5X8uPRSEwEjvvc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50" zoomScaleNormal="5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gUcuhBkXmyrKa6OJ4Je9ZZOUiyVnWagj/THc+cGNnK6rRy+dCHups+vx2AT7rAXzc1va+iFHGw+5mYpwp4zjw==" saltValue="cO0u+06gkj9KjRi+fOXGC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50" zoomScaleNormal="5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2" t="s">
        <v>3</v>
      </c>
      <c r="D47" s="1232"/>
      <c r="E47" s="1233"/>
      <c r="F47" s="11">
        <v>12.05</v>
      </c>
      <c r="G47" s="12">
        <v>16.989999999999998</v>
      </c>
      <c r="H47" s="12">
        <v>29.61</v>
      </c>
      <c r="I47" s="12">
        <v>23.17</v>
      </c>
      <c r="J47" s="13">
        <v>24.64</v>
      </c>
    </row>
    <row r="48" spans="2:10" ht="57.75" customHeight="1" x14ac:dyDescent="0.15">
      <c r="B48" s="14"/>
      <c r="C48" s="1234" t="s">
        <v>4</v>
      </c>
      <c r="D48" s="1234"/>
      <c r="E48" s="1235"/>
      <c r="F48" s="15">
        <v>5.63</v>
      </c>
      <c r="G48" s="16">
        <v>6.58</v>
      </c>
      <c r="H48" s="16">
        <v>7</v>
      </c>
      <c r="I48" s="16">
        <v>6.93</v>
      </c>
      <c r="J48" s="17">
        <v>7.01</v>
      </c>
    </row>
    <row r="49" spans="2:10" ht="57.75" customHeight="1" thickBot="1" x14ac:dyDescent="0.2">
      <c r="B49" s="18"/>
      <c r="C49" s="1236" t="s">
        <v>5</v>
      </c>
      <c r="D49" s="1236"/>
      <c r="E49" s="1237"/>
      <c r="F49" s="19">
        <v>16.25</v>
      </c>
      <c r="G49" s="20">
        <v>6.24</v>
      </c>
      <c r="H49" s="20">
        <v>12.11</v>
      </c>
      <c r="I49" s="20">
        <v>10.18</v>
      </c>
      <c r="J49" s="21">
        <v>9.85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z3PCOMY2fO9QvRQcWFXtbGCXKsA3hE2/6xDROY47C9PUsr1kZXgpjEZX5mu/yA7qcxMKdHbJEjB22PU2mEolIA==" saltValue="SC0ssrIYVtOmDY7fm0S3Z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2020-03-06T06:34:00Z</cp:lastPrinted>
  <dcterms:created xsi:type="dcterms:W3CDTF">2020-02-10T06:06:23Z</dcterms:created>
  <dcterms:modified xsi:type="dcterms:W3CDTF">2020-09-26T07:45:46Z</dcterms:modified>
  <cp:category/>
</cp:coreProperties>
</file>