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C7AC45F6-E10A-43CF-B163-ACDD062CD4D8}"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AM36" i="10"/>
  <c r="C36" i="10"/>
  <c r="AM35" i="10"/>
  <c r="C35" i="10"/>
  <c r="U34" i="10" s="1"/>
  <c r="C34" i="10"/>
  <c r="U35" i="10" l="1"/>
  <c r="U36" i="10" s="1"/>
  <c r="U37"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<sst xmlns="http://schemas.openxmlformats.org/spreadsheetml/2006/main" count="1115" uniqueCount="604">
  <si>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</si>
  <si>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</si>
  <si>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</si>
  <si>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</si>
  <si>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</si>
  <si>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</si>
  <si>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</si>
  <si>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</si>
  <si>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</si>
  <si>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</si>
  <si>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</si>
  <si>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</si>
  <si>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</si>
  <si>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</si>
  <si>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</si>
  <si>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</si>
  <si>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</si>
  <si>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</si>
  <si>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</si>
  <si>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</si>
  <si>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</si>
  <si>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</si>
  <si>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</si>
  <si>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</si>
  <si>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</si>
  <si>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</si>
  <si>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</si>
  <si>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</si>
  <si>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</si>
  <si>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</si>
  <si>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</si>
  <si>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</si>
  <si>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</si>
  <si>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</si>
  <si>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</si>
  <si>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</si>
  <si>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</si>
  <si>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</si>
  <si>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</si>
  <si>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</si>
  <si>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</si>
  <si>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</si>
  <si>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</si>
  <si>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</si>
  <si>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</si>
  <si>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</si>
  <si>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</si>
  <si>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</si>
  <si>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</si>
  <si>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</si>
  <si>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</si>
  <si>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</si>
  <si>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</si>
  <si>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</si>
  <si>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</si>
  <si>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</si>
  <si>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</si>
  <si>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</si>
  <si>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</si>
  <si>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</si>
  <si>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</si>
  <si>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</si>
  <si>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</si>
  <si>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</si>
  <si>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</si>
  <si>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</si>
  <si>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</si>
  <si>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</si>
  <si>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</si>
  <si>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</si>
  <si>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</si>
  <si>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</si>
  <si>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</si>
  <si>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</si>
  <si>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</si>
  <si>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</si>
  <si>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</si>
  <si>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</si>
  <si>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</si>
  <si>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</si>
  <si>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</si>
  <si>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</si>
  <si>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</si>
  <si>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</si>
  <si>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</si>
  <si>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</si>
  <si>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</si>
  <si>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</si>
  <si>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</si>
  <si>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</si>
  <si>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</si>
  <si>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</si>
  <si>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</si>
  <si>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</si>
  <si>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</si>
  <si>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</si>
  <si>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</si>
  <si>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</si>
  <si>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</si>
  <si>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</si>
  <si>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</si>
  <si>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</si>
  <si>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</si>
  <si>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</si>
  <si>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</si>
  <si>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</si>
  <si>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</si>
  <si>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</si>
  <si>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</si>
  <si>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</si>
  <si>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</si>
  <si>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</si>
  <si>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</si>
  <si>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</si>
  <si>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</si>
  <si>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</si>
  <si>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</si>
  <si>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</si>
  <si>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</si>
  <si>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</si>
  <si>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</si>
  <si>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</si>
  <si>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</si>
  <si>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</si>
  <si>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</si>
  <si>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</si>
  <si>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</si>
  <si>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</si>
  <si>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</si>
  <si>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</si>
  <si>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</si>
  <si>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</si>
  <si>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</si>
  <si>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</si>
  <si>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</si>
  <si>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</si>
  <si>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</si>
  <si>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</si>
  <si>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</si>
  <si>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</si>
  <si>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</si>
  <si>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</si>
  <si>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</si>
  <si>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</si>
  <si>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</si>
  <si>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</si>
  <si>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</si>
  <si>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</si>
  <si>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</si>
  <si>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</si>
  <si>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</si>
  <si>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</si>
  <si>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</si>
  <si>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</si>
  <si>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</si>
  <si>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</si>
  <si>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</si>
  <si>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</si>
  <si>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</si>
  <si>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</si>
  <si>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</si>
  <si>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</si>
  <si>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</si>
  <si>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</si>
  <si>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</si>
  <si>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</si>
  <si>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</si>
  <si>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</si>
  <si>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</si>
  <si>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</si>
  <si>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</si>
  <si>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</si>
  <si>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</si>
  <si>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</si>
  <si>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</si>
  <si>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</si>
  <si>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</si>
  <si>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</si>
  <si>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</si>
  <si>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</si>
  <si>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</si>
  <si>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</si>
  <si>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</si>
  <si>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</si>
  <si>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</si>
  <si>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</si>
  <si>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</si>
  <si>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</si>
  <si>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</si>
  <si>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</si>
  <si>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</si>
  <si>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</si>
  <si>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</si>
  <si>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</si>
  <si>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</si>
  <si>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</si>
  <si>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</si>
  <si>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</si>
  <si>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</si>
  <si>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</si>
  <si>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</si>
  <si>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</si>
  <si>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</si>
  <si>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</si>
  <si>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</si>
  <si>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</si>
  <si>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</si>
  <si>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</si>
  <si>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</si>
  <si>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</si>
  <si>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</si>
  <si>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</si>
  <si>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</si>
  <si>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</si>
  <si>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</si>
  <si>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長崎県対馬市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</si>
  <si>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</si>
  <si>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</si>
  <si>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</si>
  <si>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</si>
  <si>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</si>
  <si>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</si>
  <si>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</si>
  <si>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</si>
  <si>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</si>
  <si>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</si>
  <si>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</si>
  <si>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</si>
  <si>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</si>
  <si>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</si>
  <si>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</si>
  <si>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</si>
  <si>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</si>
  <si>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</si>
  <si>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</si>
  <si>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</si>
  <si>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</si>
  <si>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</si>
  <si>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</si>
  <si>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</si>
  <si>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</si>
  <si>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</si>
  <si>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</si>
  <si>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</si>
  <si>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</si>
  <si>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</si>
  <si>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</si>
  <si>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</si>
  <si>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</si>
  <si>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</si>
  <si>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</si>
  <si>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</si>
  <si>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</si>
  <si>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</si>
  <si>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</si>
  <si>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</si>
  <si>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</si>
  <si>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</si>
  <si>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</si>
  <si>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</si>
  <si>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</si>
  <si>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</si>
  <si>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</si>
  <si>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</si>
  <si>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</si>
  <si>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</si>
  <si>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</si>
  <si>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</si>
  <si>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</si>
  <si>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</si>
  <si>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</si>
  <si>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</si>
  <si>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</si>
  <si>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</si>
  <si>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</si>
  <si>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</si>
  <si>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</si>
  <si>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</si>
  <si>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</si>
  <si>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</si>
  <si>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</si>
  <si>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</si>
  <si>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</si>
  <si>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</si>
  <si>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</si>
  <si>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</si>
  <si>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</si>
  <si>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</si>
  <si>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</si>
  <si>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</si>
  <si>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</si>
  <si>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</si>
  <si>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</si>
  <si>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</si>
  <si>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</si>
  <si>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</si>
  <si>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</si>
  <si>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</si>
  <si>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</si>
  <si>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</si>
  <si>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</si>
  <si>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</si>
  <si>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</si>
  <si>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</si>
  <si>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</si>
  <si>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</si>
  <si>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</si>
  <si>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</si>
  <si>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</si>
  <si>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</si>
  <si>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</si>
  <si>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</si>
  <si>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</si>
  <si>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</si>
  <si>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</si>
  <si>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</si>
  <si>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</si>
  <si>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</si>
  <si>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</si>
  <si>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</si>
  <si>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</si>
  <si>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</si>
  <si>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</si>
  <si>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</si>
  <si>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</si>
  <si>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</si>
  <si>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</si>
  <si>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</si>
  <si>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</si>
  <si>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</si>
  <si>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</si>
  <si>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</si>
  <si>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</si>
  <si>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</si>
  <si>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</si>
  <si>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</si>
  <si>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</si>
  <si>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</si>
  <si>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</si>
  <si>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</si>
  <si>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</si>
  <si>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</si>
  <si>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</si>
  <si>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</si>
  <si>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</si>
  <si>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</si>
  <si>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</si>
  <si>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</si>
  <si>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</si>
  <si>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</si>
  <si>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</si>
  <si>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</si>
  <si>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</si>
  <si>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</si>
  <si>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</si>
  <si>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</si>
  <si>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</si>
  <si>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</si>
  <si>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</si>
  <si>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</si>
  <si>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</si>
  <si>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</si>
  <si>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</si>
  <si>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</si>
  <si>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長崎県対馬市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</si>
  <si>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</si>
  <si>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</si>
  <si>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</si>
  <si>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</si>
  <si>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</si>
  <si>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</si>
  <si>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</si>
  <si>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</si>
  <si>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</si>
  <si>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</si>
  <si>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</si>
  <si>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</si>
  <si>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</si>
  <si>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</si>
  <si>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</si>
  <si>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</si>
  <si>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</si>
  <si>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</si>
  <si>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</si>
  <si>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</si>
  <si>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</si>
  <si>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</si>
  <si>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</si>
  <si>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</si>
  <si>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</si>
  <si>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</si>
  <si>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</si>
  <si>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</si>
  <si>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</si>
  <si>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</si>
  <si>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</si>
  <si>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</si>
  <si>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</si>
  <si>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</si>
  <si>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</si>
  <si>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</si>
  <si>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介護保険地域支援事業特別会計</t>
    <phoneticPr fontId="5"/>
  </si>
  <si>
    <t>後期高齢者医療特別会計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</si>
  <si>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</si>
  <si>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</si>
  <si>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</si>
  <si>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</si>
  <si>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</si>
  <si>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</si>
  <si>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</si>
  <si>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</si>
  <si>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</si>
  <si>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</si>
  <si>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</si>
  <si>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</si>
  <si>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</si>
  <si>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</si>
  <si>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</si>
  <si>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</si>
  <si>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</si>
  <si>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</si>
  <si>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</si>
  <si>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</si>
  <si>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</si>
  <si>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</si>
  <si>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</si>
  <si>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</si>
  <si>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</si>
  <si>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</si>
  <si>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</si>
  <si>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</si>
  <si>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</si>
  <si>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</si>
  <si>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</si>
  <si>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</si>
  <si>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</si>
  <si>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</si>
  <si>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</si>
  <si>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</si>
  <si>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</si>
  <si>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</si>
  <si>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</si>
  <si>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</si>
  <si>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</si>
  <si>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</si>
  <si>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</si>
  <si>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</si>
  <si>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</si>
  <si>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</si>
  <si>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</si>
  <si>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</si>
  <si>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</si>
  <si>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</si>
  <si>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</si>
  <si>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</si>
  <si>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</si>
  <si>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</si>
  <si>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</si>
  <si>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</si>
  <si>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</si>
  <si>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</si>
  <si>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</si>
  <si>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</si>
  <si>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</si>
  <si>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</si>
  <si>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</si>
  <si>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</si>
  <si>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</si>
  <si>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</si>
  <si>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</si>
  <si>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</si>
  <si>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</si>
  <si>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</si>
  <si>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</si>
  <si>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</si>
  <si>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</si>
  <si>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</si>
  <si>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</si>
  <si>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</si>
  <si>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</si>
  <si>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</si>
  <si>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</si>
  <si>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</si>
  <si>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</si>
  <si>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</si>
  <si>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</si>
  <si>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</si>
  <si>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</si>
  <si>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</si>
  <si>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</si>
  <si>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</si>
  <si>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</si>
  <si>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</si>
  <si>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</si>
  <si>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</si>
  <si>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</si>
  <si>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</si>
  <si>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</si>
  <si>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</si>
  <si>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</si>
  <si>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</si>
  <si>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</si>
  <si>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</si>
  <si>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</si>
  <si>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</si>
  <si>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</si>
  <si>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</si>
  <si>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</si>
  <si>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</si>
  <si>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</si>
  <si>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</si>
  <si>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</si>
  <si>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</si>
  <si>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</si>
  <si>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</si>
  <si>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</si>
  <si>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</si>
  <si>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</si>
  <si>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</si>
  <si>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</si>
  <si>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</si>
  <si>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</si>
  <si>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</si>
  <si>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</si>
  <si>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</si>
  <si>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</si>
  <si>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</si>
  <si>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</si>
  <si>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</si>
  <si>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</si>
  <si>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</si>
  <si>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</si>
  <si>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</si>
  <si>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</si>
  <si>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</si>
  <si>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</si>
  <si>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</si>
  <si>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</si>
  <si>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</si>
  <si>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</si>
  <si>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</si>
  <si>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</si>
  <si>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</si>
  <si>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</si>
  <si>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</si>
  <si>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</si>
  <si>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</si>
  <si>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</si>
  <si>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</si>
  <si>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</si>
  <si>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2.82</t>
  </si>
  <si>
    <t>▲ 0.43</t>
  </si>
  <si>
    <t>水道事業会計</t>
  </si>
  <si>
    <t>一般会計</t>
  </si>
  <si>
    <t>介護保険特別会計</t>
  </si>
  <si>
    <t>国民健康保険特別会計</t>
  </si>
  <si>
    <t>後期高齢者医療特別会計</t>
  </si>
  <si>
    <t>診療所特別会計</t>
  </si>
  <si>
    <t>旅客定期航路事業特別会計</t>
  </si>
  <si>
    <t>集落排水処理施設特別会計</t>
  </si>
  <si>
    <t>その他会計（赤字）</t>
  </si>
  <si>
    <t>▲ 0.13</t>
  </si>
  <si>
    <t>その他会計（黒字）</t>
  </si>
  <si>
    <t>H25末</t>
    <phoneticPr fontId="5"/>
  </si>
  <si>
    <t>H26末</t>
    <phoneticPr fontId="5"/>
  </si>
  <si>
    <t>H27末</t>
    <phoneticPr fontId="5"/>
  </si>
  <si>
    <t>H28末</t>
    <phoneticPr fontId="5"/>
  </si>
  <si>
    <t>H29末</t>
    <phoneticPr fontId="5"/>
  </si>
  <si>
    <t>長崎県病院企業団（対馬市関係分）</t>
    <rPh sb="0" eb="3">
      <t>ナガサキケン</t>
    </rPh>
    <rPh sb="3" eb="5">
      <t>ビョウイン</t>
    </rPh>
    <rPh sb="5" eb="8">
      <t>キギョウダン</t>
    </rPh>
    <rPh sb="9" eb="12">
      <t>ツシマシ</t>
    </rPh>
    <rPh sb="12" eb="14">
      <t>カンケイ</t>
    </rPh>
    <rPh sb="14" eb="15">
      <t>ブン</t>
    </rPh>
    <phoneticPr fontId="28"/>
  </si>
  <si>
    <t>　うち対馬病院</t>
    <rPh sb="3" eb="5">
      <t>ツシマ</t>
    </rPh>
    <rPh sb="5" eb="7">
      <t>ビョウイン</t>
    </rPh>
    <phoneticPr fontId="28"/>
  </si>
  <si>
    <t>　うち上対馬病院</t>
    <rPh sb="3" eb="6">
      <t>カミツシマ</t>
    </rPh>
    <rPh sb="6" eb="8">
      <t>ビョウイン</t>
    </rPh>
    <phoneticPr fontId="28"/>
  </si>
  <si>
    <t>長崎県市町村総合事務組合</t>
    <rPh sb="0" eb="3">
      <t>ナガサキケン</t>
    </rPh>
    <rPh sb="3" eb="6">
      <t>シチョウソン</t>
    </rPh>
    <rPh sb="6" eb="8">
      <t>ソウゴウ</t>
    </rPh>
    <rPh sb="8" eb="10">
      <t>ジム</t>
    </rPh>
    <rPh sb="10" eb="12">
      <t>クミアイ</t>
    </rPh>
    <phoneticPr fontId="28"/>
  </si>
  <si>
    <t>　うち一般会計</t>
    <rPh sb="3" eb="5">
      <t>イッパン</t>
    </rPh>
    <rPh sb="5" eb="7">
      <t>カイケイ</t>
    </rPh>
    <phoneticPr fontId="28"/>
  </si>
  <si>
    <t>　うちその他の会計</t>
    <rPh sb="5" eb="6">
      <t>タ</t>
    </rPh>
    <rPh sb="7" eb="9">
      <t>カイケイ</t>
    </rPh>
    <phoneticPr fontId="28"/>
  </si>
  <si>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8"/>
  </si>
  <si>
    <t>-</t>
    <phoneticPr fontId="2"/>
  </si>
  <si>
    <t>　うち普通会計</t>
    <rPh sb="3" eb="5">
      <t>フツウ</t>
    </rPh>
    <rPh sb="5" eb="7">
      <t>カイケイ</t>
    </rPh>
    <phoneticPr fontId="28"/>
  </si>
  <si>
    <t>　うち事業会計</t>
    <rPh sb="3" eb="5">
      <t>ジギョウ</t>
    </rPh>
    <rPh sb="5" eb="7">
      <t>カイケイ</t>
    </rPh>
    <phoneticPr fontId="28"/>
  </si>
  <si>
    <t>（一財）対馬市農業振興公社</t>
    <rPh sb="1" eb="2">
      <t>イッ</t>
    </rPh>
    <rPh sb="2" eb="3">
      <t>ザイ</t>
    </rPh>
    <rPh sb="4" eb="7">
      <t>ツシマシ</t>
    </rPh>
    <rPh sb="7" eb="9">
      <t>ノウギョウ</t>
    </rPh>
    <rPh sb="9" eb="11">
      <t>シンコウ</t>
    </rPh>
    <rPh sb="11" eb="13">
      <t>コウシャ</t>
    </rPh>
    <phoneticPr fontId="28"/>
  </si>
  <si>
    <t>（一財）対馬地域商社</t>
    <rPh sb="1" eb="2">
      <t>イッ</t>
    </rPh>
    <rPh sb="2" eb="3">
      <t>ザイ</t>
    </rPh>
    <rPh sb="4" eb="6">
      <t>ツシマ</t>
    </rPh>
    <rPh sb="6" eb="8">
      <t>チイキ</t>
    </rPh>
    <rPh sb="8" eb="10">
      <t>ショウシャ</t>
    </rPh>
    <phoneticPr fontId="28"/>
  </si>
  <si>
    <t>（株）まちづくり厳原</t>
    <rPh sb="1" eb="2">
      <t>カブ</t>
    </rPh>
    <rPh sb="8" eb="10">
      <t>イヅハラ</t>
    </rPh>
    <phoneticPr fontId="28"/>
  </si>
  <si>
    <t>（一財）対馬市国際交流協会</t>
    <rPh sb="1" eb="2">
      <t>イチ</t>
    </rPh>
    <rPh sb="4" eb="7">
      <t>ツシマシ</t>
    </rPh>
    <rPh sb="7" eb="9">
      <t>コクサイ</t>
    </rPh>
    <rPh sb="9" eb="11">
      <t>コウリュウ</t>
    </rPh>
    <rPh sb="11" eb="13">
      <t>キョウカイ</t>
    </rPh>
    <phoneticPr fontId="28"/>
  </si>
  <si>
    <t>（公財）厳原愛育会</t>
    <rPh sb="1" eb="2">
      <t>コウ</t>
    </rPh>
    <rPh sb="2" eb="3">
      <t>ザイ</t>
    </rPh>
    <rPh sb="4" eb="6">
      <t>イズハラ</t>
    </rPh>
    <rPh sb="6" eb="8">
      <t>アイイク</t>
    </rPh>
    <rPh sb="8" eb="9">
      <t>カイ</t>
    </rPh>
    <phoneticPr fontId="28"/>
  </si>
  <si>
    <t>（公財）対馬栽培漁業振興公社</t>
    <rPh sb="1" eb="2">
      <t>コウ</t>
    </rPh>
    <rPh sb="2" eb="3">
      <t>ザイ</t>
    </rPh>
    <rPh sb="4" eb="6">
      <t>ツシマ</t>
    </rPh>
    <rPh sb="6" eb="8">
      <t>サイバイ</t>
    </rPh>
    <rPh sb="8" eb="10">
      <t>ギョギョウ</t>
    </rPh>
    <rPh sb="10" eb="12">
      <t>シンコウ</t>
    </rPh>
    <rPh sb="12" eb="14">
      <t>コウシャ</t>
    </rPh>
    <phoneticPr fontId="28"/>
  </si>
  <si>
    <t>（公社）長崎県林業公社</t>
    <rPh sb="1" eb="2">
      <t>コウ</t>
    </rPh>
    <rPh sb="2" eb="3">
      <t>シャ</t>
    </rPh>
    <rPh sb="4" eb="6">
      <t>ナガサキ</t>
    </rPh>
    <rPh sb="6" eb="7">
      <t>ケン</t>
    </rPh>
    <rPh sb="7" eb="9">
      <t>リンギョウ</t>
    </rPh>
    <rPh sb="9" eb="11">
      <t>コウシャ</t>
    </rPh>
    <phoneticPr fontId="28"/>
  </si>
  <si>
    <t>合併振興基金</t>
    <rPh sb="0" eb="2">
      <t>ガッペイ</t>
    </rPh>
    <rPh sb="2" eb="4">
      <t>シンコウ</t>
    </rPh>
    <rPh sb="4" eb="6">
      <t>キキン</t>
    </rPh>
    <phoneticPr fontId="2"/>
  </si>
  <si>
    <t>振興基金</t>
    <rPh sb="0" eb="2">
      <t>シンコウ</t>
    </rPh>
    <rPh sb="2" eb="4">
      <t>キキン</t>
    </rPh>
    <phoneticPr fontId="2"/>
  </si>
  <si>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2"/>
  </si>
  <si>
    <t>まちづくり基金</t>
    <rPh sb="5" eb="7">
      <t>キキン</t>
    </rPh>
    <phoneticPr fontId="2"/>
  </si>
  <si>
    <t>教育施設整備基金</t>
    <rPh sb="0" eb="2">
      <t>キョウイク</t>
    </rPh>
    <rPh sb="2" eb="4">
      <t>シセツ</t>
    </rPh>
    <rPh sb="4" eb="6">
      <t>セイビ</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</si>
  <si>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</si>
  <si>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</si>
  <si>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</si>
  <si>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</si>
  <si>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</si>
  <si>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将来負担比率及び有形固定資産減価償却率については、類似団体内平均値を下回っている。
　しかし、老朽化に伴う施設の改修等による地方債の増加等が財政を圧迫する可能性があることから、各施設の特性に応じて計画的に更新・維持保全し、事業費の平準化に努める必要がある。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</si>
  <si>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</si>
  <si>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</si>
  <si>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</si>
  <si>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</si>
  <si>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</si>
  <si>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</si>
  <si>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実質公債費比率については、これまで交付税措置率の低い残債を中心に繰上償還を実施してきたこと等により、年々減少傾向にある。
　将来負担比率については、繰上償還の実施や交付税措置率の高い地方債の活用により年々改善されてきていたが、普通交付税の合併算定替縮減による分母の減等により前年度よりも上昇した。
　いずれも類似団体内平均値より低い水準にあるが、今後施設等の老朽化に伴う改修によって将来負担比率及び実質公債費比率ともに数値が悪化することが懸念されることから、積極的な繰上償還や起債の抑制により、財政の健全化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</si>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</sst>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7FBE1A4-53F7-4B02-8EDF-BDE84365BB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24C-49A4-B26E-BF48A03B85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241812</c:v>
                </c:pt>
                <c:pt idx="1">
                  <c:v>195417</c:v>
                </c:pt>
                <c:pt idx="2">
                  <c:v>179730</c:v>
                </c:pt>
                <c:pt idx="3">
                  <c:v>216484</c:v>
                </c:pt>
                <c:pt idx="4">
                  <c:v>228057</c:v>
                </c:pt>
              </c:numCache>
            </c:numRef>
          </c:val>
          <c:smooth val="0"/>
          <c:extLst>
            <c:ext xmlns:c16="http://schemas.microsoft.com/office/drawing/2014/chart" uri="{C3380CC4-5D6E-409C-BE32-E72D297353CC}">
              <c16:uniqueId val="{00000001-424C-49A4-B26E-BF48A03B8513}"/>
            </c:ext>
          </c:extLst>
        </c:ser>
        <c:dLbls>
          <c:showLegendKey val="0"/>
          <c:showVal val="0"/>
          <c:showCatName val="0"/>
          <c:showSerName val="0"/>
          <c:showPercent val="0"/>
          <c:showBubbleSize val="0"/>
        </c:dLbls>
        <c:marker val="1"/>
        <c:smooth val="0"/>
        <c:axId val="552254040"/>
        <c:axId val="552254824"/>
      </c:lineChart>
      <c:catAx>
        <c:axId val="552254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254824"/>
        <c:crosses val="autoZero"/>
        <c:auto val="1"/>
        <c:lblAlgn val="ctr"/>
        <c:lblOffset val="100"/>
        <c:tickLblSkip val="1"/>
        <c:tickMarkSkip val="1"/>
        <c:noMultiLvlLbl val="0"/>
      </c:catAx>
      <c:valAx>
        <c:axId val="5522548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254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2.12</c:v>
                </c:pt>
                <c:pt idx="1">
                  <c:v>1.89</c:v>
                </c:pt>
                <c:pt idx="2">
                  <c:v>1.46</c:v>
                </c:pt>
                <c:pt idx="3">
                  <c:v>2.68</c:v>
                </c:pt>
                <c:pt idx="4">
                  <c:v>4.08</c:v>
                </c:pt>
              </c:numCache>
            </c:numRef>
          </c:val>
          <c:extLst>
            <c:ext xmlns:c16="http://schemas.microsoft.com/office/drawing/2014/chart" uri="{C3380CC4-5D6E-409C-BE32-E72D297353CC}">
              <c16:uniqueId val="{00000000-97E5-447F-9B9B-C3F1644D4E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13.58</c:v>
                </c:pt>
                <c:pt idx="1">
                  <c:v>15.02</c:v>
                </c:pt>
                <c:pt idx="2">
                  <c:v>16.54</c:v>
                </c:pt>
                <c:pt idx="3">
                  <c:v>13.15</c:v>
                </c:pt>
                <c:pt idx="4">
                  <c:v>13.19</c:v>
                </c:pt>
              </c:numCache>
            </c:numRef>
          </c:val>
          <c:extLst>
            <c:ext xmlns:c16="http://schemas.microsoft.com/office/drawing/2014/chart" uri="{C3380CC4-5D6E-409C-BE32-E72D297353CC}">
              <c16:uniqueId val="{00000001-97E5-447F-9B9B-C3F1644D4E5E}"/>
            </c:ext>
          </c:extLst>
        </c:ser>
        <c:dLbls>
          <c:showLegendKey val="0"/>
          <c:showVal val="0"/>
          <c:showCatName val="0"/>
          <c:showSerName val="0"/>
          <c:showPercent val="0"/>
          <c:showBubbleSize val="0"/>
        </c:dLbls>
        <c:gapWidth val="250"/>
        <c:overlap val="100"/>
        <c:axId val="557616000"/>
        <c:axId val="557616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7.3</c:v>
                </c:pt>
                <c:pt idx="1">
                  <c:v>2.41</c:v>
                </c:pt>
                <c:pt idx="2">
                  <c:v>1.06</c:v>
                </c:pt>
                <c:pt idx="3">
                  <c:v>-2.82</c:v>
                </c:pt>
                <c:pt idx="4">
                  <c:v>-0.43</c:v>
                </c:pt>
              </c:numCache>
            </c:numRef>
          </c:val>
          <c:smooth val="0"/>
          <c:extLst>
            <c:ext xmlns:c16="http://schemas.microsoft.com/office/drawing/2014/chart" uri="{C3380CC4-5D6E-409C-BE32-E72D297353CC}">
              <c16:uniqueId val="{00000002-97E5-447F-9B9B-C3F1644D4E5E}"/>
            </c:ext>
          </c:extLst>
        </c:ser>
        <c:dLbls>
          <c:showLegendKey val="0"/>
          <c:showVal val="0"/>
          <c:showCatName val="0"/>
          <c:showSerName val="0"/>
          <c:showPercent val="0"/>
          <c:showBubbleSize val="0"/>
        </c:dLbls>
        <c:marker val="1"/>
        <c:smooth val="0"/>
        <c:axId val="557616000"/>
        <c:axId val="557616392"/>
      </c:lineChart>
      <c:catAx>
        <c:axId val="5576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7616392"/>
        <c:crosses val="autoZero"/>
        <c:auto val="1"/>
        <c:lblAlgn val="ctr"/>
        <c:lblOffset val="100"/>
        <c:tickLblSkip val="1"/>
        <c:tickMarkSkip val="1"/>
        <c:noMultiLvlLbl val="0"/>
      </c:catAx>
      <c:valAx>
        <c:axId val="557616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6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0.13</c:v>
                </c:pt>
                <c:pt idx="4">
                  <c:v>#N/A</c:v>
                </c:pt>
                <c:pt idx="5">
                  <c:v>0.06</c:v>
                </c:pt>
                <c:pt idx="6">
                  <c:v>#N/A</c:v>
                </c:pt>
                <c:pt idx="7">
                  <c:v>0.17</c:v>
                </c:pt>
                <c:pt idx="8">
                  <c:v>#N/A</c:v>
                </c:pt>
                <c:pt idx="9">
                  <c:v>0</c:v>
                </c:pt>
              </c:numCache>
            </c:numRef>
          </c:val>
          <c:extLst>
            <c:ext xmlns:c16="http://schemas.microsoft.com/office/drawing/2014/chart" uri="{C3380CC4-5D6E-409C-BE32-E72D297353CC}">
              <c16:uniqueId val="{00000000-9254-4B81-92BF-BABECA3897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0.13</c:v>
                </c:pt>
                <c:pt idx="5">
                  <c:v>#N/A</c:v>
                </c:pt>
                <c:pt idx="6">
                  <c:v>0</c:v>
                </c:pt>
                <c:pt idx="7">
                  <c:v>0</c:v>
                </c:pt>
                <c:pt idx="8">
                  <c:v>0</c:v>
                </c:pt>
                <c:pt idx="9">
                  <c:v>0</c:v>
                </c:pt>
              </c:numCache>
            </c:numRef>
          </c:val>
          <c:extLst>
            <c:ext xmlns:c16="http://schemas.microsoft.com/office/drawing/2014/chart" uri="{C3380CC4-5D6E-409C-BE32-E72D297353CC}">
              <c16:uniqueId val="{00000001-9254-4B81-92BF-BABECA38978D}"/>
            </c:ext>
          </c:extLst>
        </c:ser>
        <c:ser>
          <c:idx val="2"/>
          <c:order val="2"/>
          <c:tx>
            <c:strRef>
              <c:f>データシート!$A$29</c:f>
              <c:strCache>
                <c:ptCount val="1"/>
                <c:pt idx="0">
                  <c:v>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254-4B81-92BF-BABECA38978D}"/>
            </c:ext>
          </c:extLst>
        </c:ser>
        <c:ser>
          <c:idx val="3"/>
          <c:order val="3"/>
          <c:tx>
            <c:strRef>
              <c:f>データシート!$A$30</c:f>
              <c:strCache>
                <c:ptCount val="1"/>
                <c:pt idx="0">
                  <c:v>旅客定期航路事業特別会計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54-4B81-92BF-BABECA38978D}"/>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54-4B81-92BF-BABECA3897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9254-4B81-92BF-BABECA3897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1.02</c:v>
                </c:pt>
                <c:pt idx="2">
                  <c:v>#N/A</c:v>
                </c:pt>
                <c:pt idx="3">
                  <c:v>0.56999999999999995</c:v>
                </c:pt>
                <c:pt idx="4">
                  <c:v>#N/A</c:v>
                </c:pt>
                <c:pt idx="5">
                  <c:v>0.2</c:v>
                </c:pt>
                <c:pt idx="6">
                  <c:v>#N/A</c:v>
                </c:pt>
                <c:pt idx="7">
                  <c:v>0.48</c:v>
                </c:pt>
                <c:pt idx="8">
                  <c:v>#N/A</c:v>
                </c:pt>
                <c:pt idx="9">
                  <c:v>0.62</c:v>
                </c:pt>
              </c:numCache>
            </c:numRef>
          </c:val>
          <c:extLst>
            <c:ext xmlns:c16="http://schemas.microsoft.com/office/drawing/2014/chart" uri="{C3380CC4-5D6E-409C-BE32-E72D297353CC}">
              <c16:uniqueId val="{00000006-9254-4B81-92BF-BABECA3897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0.3</c:v>
                </c:pt>
                <c:pt idx="4">
                  <c:v>#N/A</c:v>
                </c:pt>
                <c:pt idx="5">
                  <c:v>0.46</c:v>
                </c:pt>
                <c:pt idx="6">
                  <c:v>#N/A</c:v>
                </c:pt>
                <c:pt idx="7">
                  <c:v>0.01</c:v>
                </c:pt>
                <c:pt idx="8">
                  <c:v>#N/A</c:v>
                </c:pt>
                <c:pt idx="9">
                  <c:v>0.87</c:v>
                </c:pt>
              </c:numCache>
            </c:numRef>
          </c:val>
          <c:extLst>
            <c:ext xmlns:c16="http://schemas.microsoft.com/office/drawing/2014/chart" uri="{C3380CC4-5D6E-409C-BE32-E72D297353CC}">
              <c16:uniqueId val="{00000007-9254-4B81-92BF-BABECA3897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2.11</c:v>
                </c:pt>
                <c:pt idx="2">
                  <c:v>#N/A</c:v>
                </c:pt>
                <c:pt idx="3">
                  <c:v>1.88</c:v>
                </c:pt>
                <c:pt idx="4">
                  <c:v>#N/A</c:v>
                </c:pt>
                <c:pt idx="5">
                  <c:v>1.45</c:v>
                </c:pt>
                <c:pt idx="6">
                  <c:v>#N/A</c:v>
                </c:pt>
                <c:pt idx="7">
                  <c:v>2.67</c:v>
                </c:pt>
                <c:pt idx="8">
                  <c:v>#N/A</c:v>
                </c:pt>
                <c:pt idx="9">
                  <c:v>4.07</c:v>
                </c:pt>
              </c:numCache>
            </c:numRef>
          </c:val>
          <c:extLst>
            <c:ext xmlns:c16="http://schemas.microsoft.com/office/drawing/2014/chart" uri="{C3380CC4-5D6E-409C-BE32-E72D297353CC}">
              <c16:uniqueId val="{00000008-9254-4B81-92BF-BABECA3897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2.95</c:v>
                </c:pt>
                <c:pt idx="2">
                  <c:v>#N/A</c:v>
                </c:pt>
                <c:pt idx="3">
                  <c:v>3.05</c:v>
                </c:pt>
                <c:pt idx="4">
                  <c:v>#N/A</c:v>
                </c:pt>
                <c:pt idx="5">
                  <c:v>3.38</c:v>
                </c:pt>
                <c:pt idx="6">
                  <c:v>#N/A</c:v>
                </c:pt>
                <c:pt idx="7">
                  <c:v>4.3</c:v>
                </c:pt>
                <c:pt idx="8">
                  <c:v>#N/A</c:v>
                </c:pt>
                <c:pt idx="9">
                  <c:v>4.67</c:v>
                </c:pt>
              </c:numCache>
            </c:numRef>
          </c:val>
          <c:extLst>
            <c:ext xmlns:c16="http://schemas.microsoft.com/office/drawing/2014/chart" uri="{C3380CC4-5D6E-409C-BE32-E72D297353CC}">
              <c16:uniqueId val="{00000009-9254-4B81-92BF-BABECA38978D}"/>
            </c:ext>
          </c:extLst>
        </c:ser>
        <c:dLbls>
          <c:showLegendKey val="0"/>
          <c:showVal val="0"/>
          <c:showCatName val="0"/>
          <c:showSerName val="0"/>
          <c:showPercent val="0"/>
          <c:showBubbleSize val="0"/>
        </c:dLbls>
        <c:gapWidth val="150"/>
        <c:overlap val="100"/>
        <c:axId val="349175680"/>
        <c:axId val="349175288"/>
      </c:barChart>
      <c:catAx>
        <c:axId val="34917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175288"/>
        <c:crosses val="autoZero"/>
        <c:auto val="1"/>
        <c:lblAlgn val="ctr"/>
        <c:lblOffset val="100"/>
        <c:tickLblSkip val="1"/>
        <c:tickMarkSkip val="1"/>
        <c:noMultiLvlLbl val="0"/>
      </c:catAx>
      <c:valAx>
        <c:axId val="34917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17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4570</c:v>
                </c:pt>
                <c:pt idx="5">
                  <c:v>4430</c:v>
                </c:pt>
                <c:pt idx="8">
                  <c:v>4129</c:v>
                </c:pt>
                <c:pt idx="11">
                  <c:v>4105</c:v>
                </c:pt>
                <c:pt idx="14">
                  <c:v>3992</c:v>
                </c:pt>
              </c:numCache>
            </c:numRef>
          </c:val>
          <c:extLst>
            <c:ext xmlns:c16="http://schemas.microsoft.com/office/drawing/2014/chart" uri="{C3380CC4-5D6E-409C-BE32-E72D297353CC}">
              <c16:uniqueId val="{00000000-8FFE-4041-95D2-FDED9D5049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c:v>
                </c:pt>
                <c:pt idx="3">
                  <c:v>8</c:v>
                </c:pt>
                <c:pt idx="6">
                  <c:v>4</c:v>
                </c:pt>
                <c:pt idx="9">
                  <c:v>4</c:v>
                </c:pt>
                <c:pt idx="12">
                  <c:v>1</c:v>
                </c:pt>
              </c:numCache>
            </c:numRef>
          </c:val>
          <c:extLst>
            <c:ext xmlns:c16="http://schemas.microsoft.com/office/drawing/2014/chart" uri="{C3380CC4-5D6E-409C-BE32-E72D297353CC}">
              <c16:uniqueId val="{00000001-8FFE-4041-95D2-FDED9D5049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FE-4041-95D2-FDED9D5049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105</c:v>
                </c:pt>
                <c:pt idx="3">
                  <c:v>120</c:v>
                </c:pt>
                <c:pt idx="6">
                  <c:v>78</c:v>
                </c:pt>
                <c:pt idx="9">
                  <c:v>84</c:v>
                </c:pt>
                <c:pt idx="12">
                  <c:v>83</c:v>
                </c:pt>
              </c:numCache>
            </c:numRef>
          </c:val>
          <c:extLst>
            <c:ext xmlns:c16="http://schemas.microsoft.com/office/drawing/2014/chart" uri="{C3380CC4-5D6E-409C-BE32-E72D297353CC}">
              <c16:uniqueId val="{00000003-8FFE-4041-95D2-FDED9D5049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253</c:v>
                </c:pt>
                <c:pt idx="3">
                  <c:v>316</c:v>
                </c:pt>
                <c:pt idx="6">
                  <c:v>280</c:v>
                </c:pt>
                <c:pt idx="9">
                  <c:v>246</c:v>
                </c:pt>
                <c:pt idx="12">
                  <c:v>266</c:v>
                </c:pt>
              </c:numCache>
            </c:numRef>
          </c:val>
          <c:extLst>
            <c:ext xmlns:c16="http://schemas.microsoft.com/office/drawing/2014/chart" uri="{C3380CC4-5D6E-409C-BE32-E72D297353CC}">
              <c16:uniqueId val="{00000004-8FFE-4041-95D2-FDED9D5049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FE-4041-95D2-FDED9D5049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FE-4041-95D2-FDED9D5049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5654</c:v>
                </c:pt>
                <c:pt idx="3">
                  <c:v>5326</c:v>
                </c:pt>
                <c:pt idx="6">
                  <c:v>4989</c:v>
                </c:pt>
                <c:pt idx="9">
                  <c:v>4529</c:v>
                </c:pt>
                <c:pt idx="12">
                  <c:v>4402</c:v>
                </c:pt>
              </c:numCache>
            </c:numRef>
          </c:val>
          <c:extLst>
            <c:ext xmlns:c16="http://schemas.microsoft.com/office/drawing/2014/chart" uri="{C3380CC4-5D6E-409C-BE32-E72D297353CC}">
              <c16:uniqueId val="{00000007-8FFE-4041-95D2-FDED9D504954}"/>
            </c:ext>
          </c:extLst>
        </c:ser>
        <c:dLbls>
          <c:showLegendKey val="0"/>
          <c:showVal val="0"/>
          <c:showCatName val="0"/>
          <c:showSerName val="0"/>
          <c:showPercent val="0"/>
          <c:showBubbleSize val="0"/>
        </c:dLbls>
        <c:gapWidth val="100"/>
        <c:overlap val="100"/>
        <c:axId val="349174504"/>
        <c:axId val="438002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1447</c:v>
                </c:pt>
                <c:pt idx="2">
                  <c:v>#N/A</c:v>
                </c:pt>
                <c:pt idx="3">
                  <c:v>#N/A</c:v>
                </c:pt>
                <c:pt idx="4">
                  <c:v>1340</c:v>
                </c:pt>
                <c:pt idx="5">
                  <c:v>#N/A</c:v>
                </c:pt>
                <c:pt idx="6">
                  <c:v>#N/A</c:v>
                </c:pt>
                <c:pt idx="7">
                  <c:v>1222</c:v>
                </c:pt>
                <c:pt idx="8">
                  <c:v>#N/A</c:v>
                </c:pt>
                <c:pt idx="9">
                  <c:v>#N/A</c:v>
                </c:pt>
                <c:pt idx="10">
                  <c:v>758</c:v>
                </c:pt>
                <c:pt idx="11">
                  <c:v>#N/A</c:v>
                </c:pt>
                <c:pt idx="12">
                  <c:v>#N/A</c:v>
                </c:pt>
                <c:pt idx="13">
                  <c:v>760</c:v>
                </c:pt>
                <c:pt idx="14">
                  <c:v>#N/A</c:v>
                </c:pt>
              </c:numCache>
            </c:numRef>
          </c:val>
          <c:smooth val="0"/>
          <c:extLst>
            <c:ext xmlns:c16="http://schemas.microsoft.com/office/drawing/2014/chart" uri="{C3380CC4-5D6E-409C-BE32-E72D297353CC}">
              <c16:uniqueId val="{00000008-8FFE-4041-95D2-FDED9D504954}"/>
            </c:ext>
          </c:extLst>
        </c:ser>
        <c:dLbls>
          <c:showLegendKey val="0"/>
          <c:showVal val="0"/>
          <c:showCatName val="0"/>
          <c:showSerName val="0"/>
          <c:showPercent val="0"/>
          <c:showBubbleSize val="0"/>
        </c:dLbls>
        <c:marker val="1"/>
        <c:smooth val="0"/>
        <c:axId val="349174504"/>
        <c:axId val="438002920"/>
      </c:lineChart>
      <c:catAx>
        <c:axId val="34917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002920"/>
        <c:crosses val="autoZero"/>
        <c:auto val="1"/>
        <c:lblAlgn val="ctr"/>
        <c:lblOffset val="100"/>
        <c:tickLblSkip val="1"/>
        <c:tickMarkSkip val="1"/>
        <c:noMultiLvlLbl val="0"/>
      </c:catAx>
      <c:valAx>
        <c:axId val="438002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17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38207</c:v>
                </c:pt>
                <c:pt idx="5">
                  <c:v>37965</c:v>
                </c:pt>
                <c:pt idx="8">
                  <c:v>36605</c:v>
                </c:pt>
                <c:pt idx="11">
                  <c:v>35055</c:v>
                </c:pt>
                <c:pt idx="14">
                  <c:v>35329</c:v>
                </c:pt>
              </c:numCache>
            </c:numRef>
          </c:val>
          <c:extLst>
            <c:ext xmlns:c16="http://schemas.microsoft.com/office/drawing/2014/chart" uri="{C3380CC4-5D6E-409C-BE32-E72D297353CC}">
              <c16:uniqueId val="{00000000-7C97-426E-A78B-01532A458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877</c:v>
                </c:pt>
                <c:pt idx="5">
                  <c:v>787</c:v>
                </c:pt>
                <c:pt idx="8">
                  <c:v>1169</c:v>
                </c:pt>
                <c:pt idx="11">
                  <c:v>1182</c:v>
                </c:pt>
                <c:pt idx="14">
                  <c:v>1143</c:v>
                </c:pt>
              </c:numCache>
            </c:numRef>
          </c:val>
          <c:extLst>
            <c:ext xmlns:c16="http://schemas.microsoft.com/office/drawing/2014/chart" uri="{C3380CC4-5D6E-409C-BE32-E72D297353CC}">
              <c16:uniqueId val="{00000001-7C97-426E-A78B-01532A458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9914</c:v>
                </c:pt>
                <c:pt idx="5">
                  <c:v>10773</c:v>
                </c:pt>
                <c:pt idx="8">
                  <c:v>10935</c:v>
                </c:pt>
                <c:pt idx="11">
                  <c:v>11226</c:v>
                </c:pt>
                <c:pt idx="14">
                  <c:v>11243</c:v>
                </c:pt>
              </c:numCache>
            </c:numRef>
          </c:val>
          <c:extLst>
            <c:ext xmlns:c16="http://schemas.microsoft.com/office/drawing/2014/chart" uri="{C3380CC4-5D6E-409C-BE32-E72D297353CC}">
              <c16:uniqueId val="{00000002-7C97-426E-A78B-01532A458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97-426E-A78B-01532A458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97-426E-A78B-01532A458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145</c:v>
                </c:pt>
                <c:pt idx="3">
                  <c:v>138</c:v>
                </c:pt>
                <c:pt idx="6">
                  <c:v>130</c:v>
                </c:pt>
                <c:pt idx="9">
                  <c:v>121</c:v>
                </c:pt>
                <c:pt idx="12">
                  <c:v>112</c:v>
                </c:pt>
              </c:numCache>
            </c:numRef>
          </c:val>
          <c:extLst>
            <c:ext xmlns:c16="http://schemas.microsoft.com/office/drawing/2014/chart" uri="{C3380CC4-5D6E-409C-BE32-E72D297353CC}">
              <c16:uniqueId val="{00000005-7C97-426E-A78B-01532A458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1360</c:v>
                </c:pt>
                <c:pt idx="3">
                  <c:v>1489</c:v>
                </c:pt>
                <c:pt idx="6">
                  <c:v>1838</c:v>
                </c:pt>
                <c:pt idx="9">
                  <c:v>1932</c:v>
                </c:pt>
                <c:pt idx="12">
                  <c:v>2058</c:v>
                </c:pt>
              </c:numCache>
            </c:numRef>
          </c:val>
          <c:extLst>
            <c:ext xmlns:c16="http://schemas.microsoft.com/office/drawing/2014/chart" uri="{C3380CC4-5D6E-409C-BE32-E72D297353CC}">
              <c16:uniqueId val="{00000006-7C97-426E-A78B-01532A458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1167</c:v>
                </c:pt>
                <c:pt idx="3">
                  <c:v>1306</c:v>
                </c:pt>
                <c:pt idx="6">
                  <c:v>1220</c:v>
                </c:pt>
                <c:pt idx="9">
                  <c:v>1139</c:v>
                </c:pt>
                <c:pt idx="12">
                  <c:v>1084</c:v>
                </c:pt>
              </c:numCache>
            </c:numRef>
          </c:val>
          <c:extLst>
            <c:ext xmlns:c16="http://schemas.microsoft.com/office/drawing/2014/chart" uri="{C3380CC4-5D6E-409C-BE32-E72D297353CC}">
              <c16:uniqueId val="{00000007-7C97-426E-A78B-01532A458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2911</c:v>
                </c:pt>
                <c:pt idx="3">
                  <c:v>2732</c:v>
                </c:pt>
                <c:pt idx="6">
                  <c:v>2651</c:v>
                </c:pt>
                <c:pt idx="9">
                  <c:v>2586</c:v>
                </c:pt>
                <c:pt idx="12">
                  <c:v>2480</c:v>
                </c:pt>
              </c:numCache>
            </c:numRef>
          </c:val>
          <c:extLst>
            <c:ext xmlns:c16="http://schemas.microsoft.com/office/drawing/2014/chart" uri="{C3380CC4-5D6E-409C-BE32-E72D297353CC}">
              <c16:uniqueId val="{00000008-7C97-426E-A78B-01532A458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326</c:v>
                </c:pt>
                <c:pt idx="6">
                  <c:v>170</c:v>
                </c:pt>
                <c:pt idx="9">
                  <c:v>159</c:v>
                </c:pt>
                <c:pt idx="12">
                  <c:v>148</c:v>
                </c:pt>
              </c:numCache>
            </c:numRef>
          </c:val>
          <c:extLst>
            <c:ext xmlns:c16="http://schemas.microsoft.com/office/drawing/2014/chart" uri="{C3380CC4-5D6E-409C-BE32-E72D297353CC}">
              <c16:uniqueId val="{00000009-7C97-426E-A78B-01532A458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46746</c:v>
                </c:pt>
                <c:pt idx="3">
                  <c:v>45600</c:v>
                </c:pt>
                <c:pt idx="6">
                  <c:v>44629</c:v>
                </c:pt>
                <c:pt idx="9">
                  <c:v>43923</c:v>
                </c:pt>
                <c:pt idx="12">
                  <c:v>44196</c:v>
                </c:pt>
              </c:numCache>
            </c:numRef>
          </c:val>
          <c:extLst>
            <c:ext xmlns:c16="http://schemas.microsoft.com/office/drawing/2014/chart" uri="{C3380CC4-5D6E-409C-BE32-E72D297353CC}">
              <c16:uniqueId val="{0000000A-7C97-426E-A78B-01532A4587F3}"/>
            </c:ext>
          </c:extLst>
        </c:ser>
        <c:dLbls>
          <c:showLegendKey val="0"/>
          <c:showVal val="0"/>
          <c:showCatName val="0"/>
          <c:showSerName val="0"/>
          <c:showPercent val="0"/>
          <c:showBubbleSize val="0"/>
        </c:dLbls>
        <c:gapWidth val="100"/>
        <c:overlap val="100"/>
        <c:axId val="438004096"/>
        <c:axId val="438004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3331</c:v>
                </c:pt>
                <c:pt idx="2">
                  <c:v>#N/A</c:v>
                </c:pt>
                <c:pt idx="3">
                  <c:v>#N/A</c:v>
                </c:pt>
                <c:pt idx="4">
                  <c:v>2067</c:v>
                </c:pt>
                <c:pt idx="5">
                  <c:v>#N/A</c:v>
                </c:pt>
                <c:pt idx="6">
                  <c:v>#N/A</c:v>
                </c:pt>
                <c:pt idx="7">
                  <c:v>1929</c:v>
                </c:pt>
                <c:pt idx="8">
                  <c:v>#N/A</c:v>
                </c:pt>
                <c:pt idx="9">
                  <c:v>#N/A</c:v>
                </c:pt>
                <c:pt idx="10">
                  <c:v>2397</c:v>
                </c:pt>
                <c:pt idx="11">
                  <c:v>#N/A</c:v>
                </c:pt>
                <c:pt idx="12">
                  <c:v>#N/A</c:v>
                </c:pt>
                <c:pt idx="13">
                  <c:v>2363</c:v>
                </c:pt>
                <c:pt idx="14">
                  <c:v>#N/A</c:v>
                </c:pt>
              </c:numCache>
            </c:numRef>
          </c:val>
          <c:smooth val="0"/>
          <c:extLst>
            <c:ext xmlns:c16="http://schemas.microsoft.com/office/drawing/2014/chart" uri="{C3380CC4-5D6E-409C-BE32-E72D297353CC}">
              <c16:uniqueId val="{0000000B-7C97-426E-A78B-01532A4587F3}"/>
            </c:ext>
          </c:extLst>
        </c:ser>
        <c:dLbls>
          <c:showLegendKey val="0"/>
          <c:showVal val="0"/>
          <c:showCatName val="0"/>
          <c:showSerName val="0"/>
          <c:showPercent val="0"/>
          <c:showBubbleSize val="0"/>
        </c:dLbls>
        <c:marker val="1"/>
        <c:smooth val="0"/>
        <c:axId val="438004096"/>
        <c:axId val="438004488"/>
      </c:lineChart>
      <c:catAx>
        <c:axId val="4380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004488"/>
        <c:crosses val="autoZero"/>
        <c:auto val="1"/>
        <c:lblAlgn val="ctr"/>
        <c:lblOffset val="100"/>
        <c:tickLblSkip val="1"/>
        <c:tickMarkSkip val="1"/>
        <c:noMultiLvlLbl val="0"/>
      </c:catAx>
      <c:valAx>
        <c:axId val="438004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0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3005</c:v>
                </c:pt>
                <c:pt idx="1">
                  <c:v>2306</c:v>
                </c:pt>
                <c:pt idx="2">
                  <c:v>2247</c:v>
                </c:pt>
              </c:numCache>
            </c:numRef>
          </c:val>
          <c:extLst>
            <c:ext xmlns:c16="http://schemas.microsoft.com/office/drawing/2014/chart" uri="{C3380CC4-5D6E-409C-BE32-E72D297353CC}">
              <c16:uniqueId val="{00000000-850D-4EB4-80EA-D84F68A3CC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3028</c:v>
                </c:pt>
                <c:pt idx="1">
                  <c:v>4049</c:v>
                </c:pt>
                <c:pt idx="2">
                  <c:v>4349</c:v>
                </c:pt>
              </c:numCache>
            </c:numRef>
          </c:val>
          <c:extLst>
            <c:ext xmlns:c16="http://schemas.microsoft.com/office/drawing/2014/chart" uri="{C3380CC4-5D6E-409C-BE32-E72D297353CC}">
              <c16:uniqueId val="{00000001-850D-4EB4-80EA-D84F68A3CC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8675</c:v>
                </c:pt>
                <c:pt idx="1">
                  <c:v>8755</c:v>
                </c:pt>
                <c:pt idx="2">
                  <c:v>8471</c:v>
                </c:pt>
              </c:numCache>
            </c:numRef>
          </c:val>
          <c:extLst>
            <c:ext xmlns:c16="http://schemas.microsoft.com/office/drawing/2014/chart" uri="{C3380CC4-5D6E-409C-BE32-E72D297353CC}">
              <c16:uniqueId val="{00000002-850D-4EB4-80EA-D84F68A3CC86}"/>
            </c:ext>
          </c:extLst>
        </c:ser>
        <c:dLbls>
          <c:showLegendKey val="0"/>
          <c:showVal val="0"/>
          <c:showCatName val="0"/>
          <c:showSerName val="0"/>
          <c:showPercent val="0"/>
          <c:showBubbleSize val="0"/>
        </c:dLbls>
        <c:gapWidth val="120"/>
        <c:overlap val="100"/>
        <c:axId val="562315696"/>
        <c:axId val="562316088"/>
      </c:barChart>
      <c:catAx>
        <c:axId val="56231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2316088"/>
        <c:crosses val="autoZero"/>
        <c:auto val="1"/>
        <c:lblAlgn val="ctr"/>
        <c:lblOffset val="100"/>
        <c:tickLblSkip val="1"/>
        <c:tickMarkSkip val="1"/>
        <c:noMultiLvlLbl val="0"/>
      </c:catAx>
      <c:valAx>
        <c:axId val="562316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231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{ACD6F71A-B955-4063-9089-B081F6014647}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E9-47FB-9820-9F63BD0DEF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{5DF315EC-CEB0-4986-83EF-204F641A5818}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E9-47FB-9820-9F63BD0DEF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{1AC555E2-FFA9-45FE-A32C-561EFFCD5B7B}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E9-47FB-9820-9F63BD0DEF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{CA539761-2232-4B71-97A4-316F14F19416}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E9-47FB-9820-9F63BD0DEF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{1C2BFC63-7863-429E-A70B-A6D5E431E006}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E9-47FB-9820-9F63BD0DEF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{C1071E42-B1D3-423D-BB2A-D4F260E6435B}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E9-47FB-9820-9F63BD0DEF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{106DA269-1F4B-4E86-A1F2-3A717C9F6D25}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E9-47FB-9820-9F63BD0DEF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{7E0A31EB-1AB4-427D-BFEA-AC5B29F7D326}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E9-47FB-9820-9F63BD0DEF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{A3114DE2-E7E2-4344-B7BA-31456CE6FA31}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E9-47FB-9820-9F63BD0DEF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47.3</c:v>
                </c:pt>
                <c:pt idx="24">
                  <c:v>52.7</c:v>
                </c:pt>
                <c:pt idx="32">
                  <c:v>55.2</c:v>
                </c:pt>
              </c:numCache>
            </c:numRef>
          </c:xVal>
          <c:yVal>
            <c:numRef>
              <c:f>公会計指標分析・財政指標組合せ分析表!$BP$51:$DC$51</c:f>
              <c:numCache>
                <c:formatCode>#,##0.0;"▲ "#,##0.0</c:formatCode>
                <c:ptCount val="40"/>
                <c:pt idx="16">
                  <c:v>13.6</c:v>
                </c:pt>
                <c:pt idx="24">
                  <c:v>17.600000000000001</c:v>
                </c:pt>
                <c:pt idx="32">
                  <c:v>17.899999999999999</c:v>
                </c:pt>
              </c:numCache>
            </c:numRef>
          </c:yVal>
          <c:smooth val="0"/>
          <c:extLst>
            <c:ext xmlns:c16="http://schemas.microsoft.com/office/drawing/2014/chart" uri="{C3380CC4-5D6E-409C-BE32-E72D297353CC}">
              <c16:uniqueId val="{00000009-B5E9-47FB-9820-9F63BD0DEF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{DD2574B8-4290-4349-87E6-F6194B6B0BD5}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E9-47FB-9820-9F63BD0DEF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{08B4C725-D839-43EB-9141-705FDC4A74D7}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E9-47FB-9820-9F63BD0DEF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{25E65C89-6B79-471D-84E8-255164D90024}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E9-47FB-9820-9F63BD0DEF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{2C5B95E6-3BE1-48D5-A5D9-0C72CE31274D}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E9-47FB-9820-9F63BD0DEF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{5738CCED-84FE-4ED9-891E-59AB38ADD0D3}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E9-47FB-9820-9F63BD0DEF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{78B7FC6C-03EC-4A66-97CE-D29A0DB2654C}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E9-47FB-9820-9F63BD0DEF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{FDEA0ACC-8AC0-468B-8668-DFC40FCC864C}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E9-47FB-9820-9F63BD0DEF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{6D679130-6986-4117-A75F-9B0D8C1F14EA}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E9-47FB-9820-9F63BD0DEF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{8B63A1C1-5214-44AD-9284-0BC73B4187D7}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E9-47FB-9820-9F63BD0DEF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B5E9-47FB-9820-9F63BD0DEFFD}"/>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{19D310A6-56BE-4B6B-9D03-B7D1B332B2FC}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C5F-4210-8BF3-0B12DB4440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{4C4F594A-6CD1-4481-9E78-C1D793C4F77C}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5F-4210-8BF3-0B12DB4440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{8F120020-FE35-4766-82A1-03E2DF16DD8A}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5F-4210-8BF3-0B12DB4440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{9C585891-0A02-48FA-9E18-6EBB7D7D73C0}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5F-4210-8BF3-0B12DB4440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{7F21D515-E8CE-46C2-AFFD-0D6AD21D2086}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5F-4210-8BF3-0B12DB44401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{F1118212-BA71-4999-A431-71A039A63CA0}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C5F-4210-8BF3-0B12DB44401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{0D560363-DB97-4408-8FA8-39703802B363}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C5F-4210-8BF3-0B12DB44401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{1FCD8DB1-9419-4956-9501-8AF6427E94AD}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C5F-4210-8BF3-0B12DB44401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{10A6B84D-AB9E-4A45-AC65-2F3EF6E066AF}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C5F-4210-8BF3-0B12DB4440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9.1</c:v>
                </c:pt>
                <c:pt idx="24">
                  <c:v>7.8</c:v>
                </c:pt>
                <c:pt idx="32">
                  <c:v>6.6</c:v>
                </c:pt>
              </c:numCache>
            </c:numRef>
          </c:xVal>
          <c:yVal>
            <c:numRef>
              <c:f>公会計指標分析・財政指標組合せ分析表!$BP$73:$DC$73</c:f>
              <c:numCache>
                <c:formatCode>#,##0.0;"▲ "#,##0.0</c:formatCode>
                <c:ptCount val="40"/>
                <c:pt idx="0">
                  <c:v>22.4</c:v>
                </c:pt>
                <c:pt idx="8">
                  <c:v>14.1</c:v>
                </c:pt>
                <c:pt idx="16">
                  <c:v>13.6</c:v>
                </c:pt>
                <c:pt idx="24">
                  <c:v>17.600000000000001</c:v>
                </c:pt>
                <c:pt idx="32">
                  <c:v>17.899999999999999</c:v>
                </c:pt>
              </c:numCache>
            </c:numRef>
          </c:yVal>
          <c:smooth val="0"/>
          <c:extLst>
            <c:ext xmlns:c16="http://schemas.microsoft.com/office/drawing/2014/chart" uri="{C3380CC4-5D6E-409C-BE32-E72D297353CC}">
              <c16:uniqueId val="{00000009-5C5F-4210-8BF3-0B12DB4440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{60BF741D-054E-4FDB-A1B9-1BE6CC90BC65}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C5F-4210-8BF3-0B12DB4440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{C5BEA878-FA94-4BFA-8B76-136D8F9A16CE}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5F-4210-8BF3-0B12DB4440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{407C0089-C592-4D3E-A1F6-BBAA225316F7}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5F-4210-8BF3-0B12DB4440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{7E424336-5FFB-4AE0-8FAF-0CA19FA4D214}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5F-4210-8BF3-0B12DB4440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{A76CDC86-9887-419B-9138-0997AC63443A}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5F-4210-8BF3-0B12DB44401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{A6515426-A584-4E45-A2F3-979C9BC0EC62}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C5F-4210-8BF3-0B12DB44401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{5C68381F-204F-42A2-8118-FB1D877EBAA4}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C5F-4210-8BF3-0B12DB44401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{0B40DE26-8DB3-4706-BF31-802F3742EE1C}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C5F-4210-8BF3-0B12DB44401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{C010E661-3982-4D06-AEBF-B3E46601AAE6}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C5F-4210-8BF3-0B12DB4440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5C5F-4210-8BF3-0B12DB44401E}"/>
            </c:ext>
          </c:extLst>
        </c:ser>
        <c:dLbls>
          <c:showLegendKey val="0"/>
          <c:showVal val="1"/>
          <c:showCatName val="0"/>
          <c:showSerName val="0"/>
          <c:showPercent val="0"/>
          <c:showBubbleSize val="0"/>
        </c:dLbls>
        <c:axId val="84219776"/>
        <c:axId val="84234240"/>
      </c:scatterChart>
      <c:valAx>
        <c:axId val="84219776"/>
        <c:scaling>
          <c:orientation val="minMax"/>
          <c:max val="11.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これまでの繰上償還の実施や、合併（平成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月）前後の大型事業に係る地方債の償還終了等により、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までは元利償還金が縮小していくが、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近年の大型事業（対馬病院建設負担金等）に係る地方債の元金償還開始や、合併特例債の終了による交付税措置率の低い地方債発行の増等により実質公債費比率の分子の増加が見込まれる。普通交付税の減額による分母の減少も見込まれるため、繰上償還を積極的に実施するとともに起債の抑制に努め、分子の増加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繰上償還、起債の抑制等により地方債残高は減少しているが、今後は普通交付税の減額による分母の減少、合併特例債の終了や基金残高の減少等による分子の増加により将来負担比率の上昇が見込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今後も繰上償還を積極的に実施するとともに起債の抑制、事務事業の効率化による職員数の削減に努め、分子の増加抑制を図る。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今後増額する見込みである公債費の財源確保のための減債基金への積み立て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百万、ふるさと納税の増によるがんばれ国境の島対馬ふるさと応援基金への積み立て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を実施したが、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普通交付税の減等により、財政調整基金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万円等を取り崩した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過疎地域自立支援促進特別事業基金：過疎地域における住民福祉の向上、雇用の増大、地域格差の是正及び美しく風格ある地域の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形成を計画的かつ円滑に促進する。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振興基金：対馬市ＣＡＴＶ設備の一部を更新するため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対馬クリーンセンター基幹改良事業等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なり、その寄附金を管理運営するための当基金が増となった。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百万円を限度に取り崩していく見込みである。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を積み立てたが、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普通交付税の減、将来の公債費財源確保のための減債基金への積み立てを実施したため、財政調整基金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将来の公債費財源確保のため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近年の大型事業（対馬病院建設負担金等）に係る市債の元金償還の開始、合併特例債の発行終了による交付税措置率の低い市債の増等により、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以降は公債費が増加する見込みである。実質公債費比率の上昇を抑制するため、減債基金を活用した積極的な繰上償還を実施していく。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221FEF-41EF-4D4E-AA0F-418F75102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FEE02B-A884-4CFA-86CA-EC0C8B1CF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8181EC-5210-44FD-BCD4-A941503BFC1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07FEB9-1E80-4F9B-B25C-16ADD40627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8391B7D-BA03-4B19-A472-8CB7B9DC6D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DDA1DE9-39FE-468E-981C-7392A35705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5052664-3FFB-4342-8FF7-D26E0AE765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798F672-9C44-422B-A9BA-541AB56EC7F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41E58E-1560-4E68-B2D9-910642BF2F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99A4367-FBC9-4C48-AC2E-E27D46BD281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40F9A96-B04E-4274-B9EB-F3B0EC56BB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7B92F51-BB5F-41DB-BADD-16D86387D6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ADAB8C5-F99B-4E21-8DCA-38FFFBA4500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199640D-39DE-49C9-974F-29CDB09A3F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10DE5FD-A943-4A07-B792-6375BDBB081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32521C-3869-47DD-8D53-75B5C4F11D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1CAA85-4FDE-4CE6-9407-7548F7545CB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D300EC-60D9-4039-8B3F-93D84A88B6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9D9DCCE-FFD6-487C-8A21-12AF26C075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4A3E768-3DB9-47B5-B93F-0B6662558D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87B8C6E-962C-4DD7-8546-759E0B156A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E8E0A06-210E-4A21-8160-D50662E691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2828FBA-3CDB-4BB0-8F08-23ED6C278D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31488CA-A1AF-429E-8D6E-64FA2D70867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19C0BE-F833-4146-A931-5554604CD6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1520691-91D9-41BC-9570-B95B86E3271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CBF0E4E-9307-4F67-AF8B-687D7CBF83B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A3BA4F-CCE6-437D-9820-6EFC7DE7C8E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DCE703C-C889-4493-B179-B0D9991C48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89AF41B-3563-4450-81C9-7BE1C130A34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2250E84-A05E-486E-B7F6-61CC96ED6D9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2CBFCE8-FC20-4474-8AD4-090F683E5F3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ABA71AA-8F16-4824-9065-81D6E6B6595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4C4BE65-E097-4DD8-B879-4377D266396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E9C213B-A975-4604-8ACB-C18ADBFEFBB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67A95175-8C51-49CF-BA3F-25FBA5EBDB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803D88F-CA33-41A0-B5ED-34665F5D01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6D6913B-661C-46D8-8F4B-19081AAD706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3EE7CEC-D9CE-49DB-9085-72088FFB95F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744DE4D-0F96-48A7-8DE8-A293EC2EF37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FA4BCD4-CA18-408F-9A3E-B989711DE14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EEECAB7-C79E-4C76-A114-83AEE8F3B8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F452CB0-1560-49B6-8440-775716E7799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9B7CBB0-772E-4FF5-8388-0F16FF2842D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AA28E9A-4B1A-4E2F-B992-A36353A3140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969E6A7-E0B9-4BC7-B8D2-E045B8A8B6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全国・長崎県の平均値と比べて低い水準にあり、老朽化の度合いが比較的低い状況にある。しかし、建築から３０年以上が経過した施設が多く、事業費の平準化等を図るため、計画的に更新・改修等を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066DBE7-323E-4D6F-B88B-704215F2352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8C058D8-D02A-42F7-B140-B1B5C6A3C80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CB2E11C6-3482-4454-843E-2B36EAC719A4}"/>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FB24A94-2FF2-44C7-90CD-0ECE244C492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709513A4-BBDF-4AAE-A211-F27846018B4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8C8E82C8-0870-4BE1-8712-5324F38B3BF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E43A69BD-FBE7-4321-B0E7-34C3E215F8A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98C3CC83-61AB-4E8A-A9B3-9C396EB72FE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2F7DE21A-5F76-4200-BE3E-34AA95D6F3C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76900DB-495A-4C5D-8F3D-33CC60AA672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280AB10B-6D66-473B-B6A9-087D95FFC9B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7A7C3B4F-3DD7-4C69-9602-67A4082DFD4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2F96DBBF-3EB0-440D-AAB9-39A47AE84849}"/>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FD18B3B-E62E-4EE7-BC1B-A77CB76855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DDB16425-C441-4312-A62A-AC5A48B80CE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2AABDD5-6A62-4047-97BC-EE423CAAAB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8887DC22-1BA0-48C9-87B5-8D54211A8815}"/>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BEC53D5B-7BEB-480F-9173-BA0913B2F9C1}"/>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193B756F-01CB-45AA-81CD-3121151C9902}"/>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50AE377E-F3AF-46A0-96AF-D30CB8142D93}"/>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834E18C8-5377-4FAC-B854-02B6BE9E195B}"/>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5F015FE5-3736-44EC-89D3-4179258E66B7}"/>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E9B266D8-D6AE-4546-A498-F2DCF56059E1}"/>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E7188E07-AB8F-42B9-A3E7-97E65CD1C76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615E5C60-9639-46C2-8ACC-4F4F7D0B0B21}"/>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8820F1A4-30CC-4E1A-9425-6A2DBEED9EE3}"/>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055CC7D-108C-424D-AE36-5DFDD3333C9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E90594F-CD26-4648-9EA8-E89C601429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9F7AFAD-1643-4181-A3A3-2D3ED21DB9B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8177F88-77B4-4C40-9833-41B27941C02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B89C40F-C713-4807-AF2F-E01AC1C1C19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9" name="楕円 78">
          <a:extLst>
            <a:ext uri="{FF2B5EF4-FFF2-40B4-BE49-F238E27FC236}">
              <a16:creationId xmlns:a16="http://schemas.microsoft.com/office/drawing/2014/main" id="{4DB1C671-5209-43B2-AD32-7D3F11C48E53}"/>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0" name="有形固定資産減価償却率該当値テキスト">
          <a:extLst>
            <a:ext uri="{FF2B5EF4-FFF2-40B4-BE49-F238E27FC236}">
              <a16:creationId xmlns:a16="http://schemas.microsoft.com/office/drawing/2014/main" id="{87EF1172-3F04-4F2A-9E21-79ECF243D82A}"/>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26564</xdr:rowOff>
    </xdr:from>
    <xdr:to>
      <xdr:col>19</xdr:col>
      <xdr:colOff>187325</xdr:colOff>
      <xdr:row>31</xdr:row>
      <xdr:rowOff>128164</xdr:rowOff>
    </xdr:to>
    <xdr:sp macro="" textlink="">
      <xdr:nvSpPr>
        <xdr:cNvPr id="81" name="楕円 80">
          <a:extLst>
            <a:ext uri="{FF2B5EF4-FFF2-40B4-BE49-F238E27FC236}">
              <a16:creationId xmlns:a16="http://schemas.microsoft.com/office/drawing/2014/main" id="{97F6046D-6B46-4B72-8DC1-AACA1920A56C}"/>
            </a:ext>
          </a:extLst>
        </xdr:cNvPr>
        <xdr:cNvSpPr/>
      </xdr:nvSpPr>
      <xdr:spPr>
        <a:xfrm>
          <a:off x="4000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77364</xdr:rowOff>
    </xdr:to>
    <xdr:cxnSp macro="">
      <xdr:nvCxnSpPr>
        <xdr:cNvPr id="82" name="直線コネクタ 81">
          <a:extLst>
            <a:ext uri="{FF2B5EF4-FFF2-40B4-BE49-F238E27FC236}">
              <a16:creationId xmlns:a16="http://schemas.microsoft.com/office/drawing/2014/main" id="{2C4BEDA6-6137-4C0B-816A-ADEDE861CEFA}"/>
            </a:ext>
          </a:extLst>
        </xdr:cNvPr>
        <xdr:cNvCxnSpPr/>
      </xdr:nvCxnSpPr>
      <xdr:spPr>
        <a:xfrm flipV="1">
          <a:off x="4051300" y="6118860"/>
          <a:ext cx="711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123719</xdr:rowOff>
    </xdr:from>
    <xdr:to>
      <xdr:col>15</xdr:col>
      <xdr:colOff>187325</xdr:colOff>
      <xdr:row>32</xdr:row>
      <xdr:rowOff>53869</xdr:rowOff>
    </xdr:to>
    <xdr:sp macro="" textlink="">
      <xdr:nvSpPr>
        <xdr:cNvPr id="83" name="楕円 82">
          <a:extLst>
            <a:ext uri="{FF2B5EF4-FFF2-40B4-BE49-F238E27FC236}">
              <a16:creationId xmlns:a16="http://schemas.microsoft.com/office/drawing/2014/main" id="{9BB67B94-50BE-42C1-876C-54863124210D}"/>
            </a:ext>
          </a:extLst>
        </xdr:cNvPr>
        <xdr:cNvSpPr/>
      </xdr:nvSpPr>
      <xdr:spPr>
        <a:xfrm>
          <a:off x="3238500" y="62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77364</xdr:rowOff>
    </xdr:from>
    <xdr:to>
      <xdr:col>19</xdr:col>
      <xdr:colOff>136525</xdr:colOff>
      <xdr:row>32</xdr:row>
      <xdr:rowOff>3069</xdr:rowOff>
    </xdr:to>
    <xdr:cxnSp macro="">
      <xdr:nvCxnSpPr>
        <xdr:cNvPr id="84" name="直線コネクタ 83">
          <a:extLst>
            <a:ext uri="{FF2B5EF4-FFF2-40B4-BE49-F238E27FC236}">
              <a16:creationId xmlns:a16="http://schemas.microsoft.com/office/drawing/2014/main" id="{65966BE0-1DFC-48E4-BD18-56733F86695F}"/>
            </a:ext>
          </a:extLst>
        </xdr:cNvPr>
        <xdr:cNvCxnSpPr/>
      </xdr:nvCxnSpPr>
      <xdr:spPr>
        <a:xfrm flipV="1">
          <a:off x="3289300" y="6163839"/>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a:extLst>
            <a:ext uri="{FF2B5EF4-FFF2-40B4-BE49-F238E27FC236}">
              <a16:creationId xmlns:a16="http://schemas.microsoft.com/office/drawing/2014/main" id="{4D0AD3C9-CA66-4F80-94C5-D58512FE1C84}"/>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a:extLst>
            <a:ext uri="{FF2B5EF4-FFF2-40B4-BE49-F238E27FC236}">
              <a16:creationId xmlns:a16="http://schemas.microsoft.com/office/drawing/2014/main" id="{E8DBC3ED-A75D-4DE6-998F-6E1ECE66986C}"/>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a:extLst>
            <a:ext uri="{FF2B5EF4-FFF2-40B4-BE49-F238E27FC236}">
              <a16:creationId xmlns:a16="http://schemas.microsoft.com/office/drawing/2014/main" id="{48EA82B8-8274-4D93-9797-C0994588B8E0}"/>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119291</xdr:rowOff>
    </xdr:from>
    <xdr:ext cx="405111" cy="259045"/>
    <xdr:sp macro="" textlink="">
      <xdr:nvSpPr>
        <xdr:cNvPr id="88" name="n_1mainValue有形固定資産減価償却率">
          <a:extLst>
            <a:ext uri="{FF2B5EF4-FFF2-40B4-BE49-F238E27FC236}">
              <a16:creationId xmlns:a16="http://schemas.microsoft.com/office/drawing/2014/main" id="{5A361980-6C9F-40B0-A315-26A4E0955A1E}"/>
            </a:ext>
          </a:extLst>
        </xdr:cNvPr>
        <xdr:cNvSpPr txBox="1"/>
      </xdr:nvSpPr>
      <xdr:spPr>
        <a:xfrm>
          <a:off x="38360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44996</xdr:rowOff>
    </xdr:from>
    <xdr:ext cx="405111" cy="259045"/>
    <xdr:sp macro="" textlink="">
      <xdr:nvSpPr>
        <xdr:cNvPr id="89" name="n_2mainValue有形固定資産減価償却率">
          <a:extLst>
            <a:ext uri="{FF2B5EF4-FFF2-40B4-BE49-F238E27FC236}">
              <a16:creationId xmlns:a16="http://schemas.microsoft.com/office/drawing/2014/main" id="{52EBE329-0375-411C-877D-9B106327F496}"/>
            </a:ext>
          </a:extLst>
        </xdr:cNvPr>
        <xdr:cNvSpPr txBox="1"/>
      </xdr:nvSpPr>
      <xdr:spPr>
        <a:xfrm>
          <a:off x="3086744" y="63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CD82FCB6-D736-4813-AECC-2011CD1F25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E8C63FE-EE77-45CC-BB82-EE0EA1B0CBD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3E5784D9-5887-4402-A41D-DF94DF2D72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A477436F-DC75-44AF-A18E-C34A0EAE963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A1B3A8B6-794C-4DB6-850A-DDA7D689EF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54A0C45B-D755-4FB8-8582-BAFD9E702D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74A6C33A-CED5-4175-8E2C-6C18EFD1C42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2D555704-A090-4586-A204-370B83CEC4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B25BE3D3-FAEA-4F6F-9527-0BD092CFEC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B56FD724-2CDB-48B7-A7D3-E5F11553ED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8F1B3E5-265D-4FF0-BEB8-8CF5039EAE6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9D28D63F-B71D-44B1-84C4-803E0A8A1F1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FC2FE7E9-07BE-4F14-B728-C1EF933482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a:t>
          </a:r>
          <a:r>
            <a:rPr kumimoji="1" lang="ja-JP" altLang="en-US" sz="1100">
              <a:solidFill>
                <a:schemeClr val="dk1"/>
              </a:solidFill>
              <a:effectLst/>
              <a:latin typeface="+mn-lt"/>
              <a:ea typeface="+mn-ea"/>
              <a:cs typeface="+mn-cs"/>
            </a:rPr>
            <a:t>長崎県平均とほぼ同水準、</a:t>
          </a:r>
          <a:r>
            <a:rPr kumimoji="1" lang="ja-JP" altLang="ja-JP" sz="1100">
              <a:solidFill>
                <a:schemeClr val="dk1"/>
              </a:solidFill>
              <a:effectLst/>
              <a:latin typeface="+mn-lt"/>
              <a:ea typeface="+mn-ea"/>
              <a:cs typeface="+mn-cs"/>
            </a:rPr>
            <a:t>類似団体内・全国の平均値と比べ</a:t>
          </a:r>
          <a:r>
            <a:rPr kumimoji="1" lang="ja-JP" altLang="en-US" sz="1100">
              <a:solidFill>
                <a:schemeClr val="dk1"/>
              </a:solidFill>
              <a:effectLst/>
              <a:latin typeface="+mn-lt"/>
              <a:ea typeface="+mn-ea"/>
              <a:cs typeface="+mn-cs"/>
            </a:rPr>
            <a:t>ると</a:t>
          </a:r>
          <a:r>
            <a:rPr kumimoji="1" lang="ja-JP" altLang="ja-JP" sz="1100">
              <a:solidFill>
                <a:schemeClr val="dk1"/>
              </a:solidFill>
              <a:effectLst/>
              <a:latin typeface="+mn-lt"/>
              <a:ea typeface="+mn-ea"/>
              <a:cs typeface="+mn-cs"/>
            </a:rPr>
            <a:t>低い水準</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債務償還能力は比較的高い状態である</a:t>
          </a:r>
          <a:r>
            <a:rPr kumimoji="1"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本市の地方債残高は高い水準であるため、積極的な繰上償還や起債の抑制に努める必要がある。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26DC8F5A-CE29-42D8-BE3F-4A693E60DF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D24E818B-2F70-48D3-9C43-4BA8B4BBF6E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12382154-767F-44F5-85A4-8A611AE42D4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F0D11510-4F2B-465E-8480-955712F430E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67298E68-B8F9-4DFB-8067-62BF8E9FC67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A7EF9251-A7CF-4AA1-994C-45DB3163666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AE550DCA-1BD3-472E-8F38-E4EC765EEF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9D4CDF30-875D-49C0-8BDC-2DCA19236C2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A564A9D9-AEE8-457D-949C-21D6AE67960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619F759D-A44E-4348-814A-B889AF18765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1D63E742-6CE0-417B-8D12-2194C949F98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04432DBC-F20D-480C-8416-DBFAAF20FE71}"/>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91AD71D1-1537-4E89-ACAD-6280C36BB15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222179B7-8650-41B1-83C2-F98322FCDBC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B5F180A-CE51-4A07-B360-4C46D058E9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B87DA135-9D76-4752-A502-5996DD7A4C0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F95F936A-E634-45A1-B4C1-817E4AC9160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E06A19CC-23F3-4342-A920-8196BF4DCEA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0E35B6AD-9EE3-439C-8C9C-87C2C2E19F14}"/>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777D2FB5-EC53-4195-A706-739B33DCF445}"/>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20E6A5AA-C274-4002-AAE7-D44884213D3F}"/>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E7AF2E8A-0AE3-4F0A-BA57-9AA51090A63C}"/>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5" name="債務償還比率平均値テキスト">
          <a:extLst>
            <a:ext uri="{FF2B5EF4-FFF2-40B4-BE49-F238E27FC236}">
              <a16:creationId xmlns:a16="http://schemas.microsoft.com/office/drawing/2014/main" id="{F641CD5E-2296-4096-A4D5-ED2677AE4512}"/>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3B9BFE91-31DB-46AB-9EB9-51803A44DED5}"/>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3F5F825B-AA59-499A-BBDC-DDBCDEF6A294}"/>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81AA270-C017-46EF-B19C-FDCC206FC0F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49B5A8E-94E5-4F9A-A885-53840557EA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8E6C70A-6D4E-4CB2-8C5E-1531421217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96DDD7E-8734-48C0-8E12-FDCC60BB743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CCA8285-0E40-437A-970E-566504EB47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83469</xdr:rowOff>
    </xdr:from>
    <xdr:to>
      <xdr:col>76</xdr:col>
      <xdr:colOff>73025</xdr:colOff>
      <xdr:row>32</xdr:row>
      <xdr:rowOff>13619</xdr:rowOff>
    </xdr:to>
    <xdr:sp macro="" textlink="">
      <xdr:nvSpPr>
        <xdr:cNvPr id="133" name="楕円 132">
          <a:extLst>
            <a:ext uri="{FF2B5EF4-FFF2-40B4-BE49-F238E27FC236}">
              <a16:creationId xmlns:a16="http://schemas.microsoft.com/office/drawing/2014/main" id="{9F22D8F7-95EB-415F-BD01-BBB75315391F}"/>
            </a:ext>
          </a:extLst>
        </xdr:cNvPr>
        <xdr:cNvSpPr/>
      </xdr:nvSpPr>
      <xdr:spPr>
        <a:xfrm>
          <a:off x="14744700" y="61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61896</xdr:rowOff>
    </xdr:from>
    <xdr:ext cx="469744" cy="259045"/>
    <xdr:sp macro="" textlink="">
      <xdr:nvSpPr>
        <xdr:cNvPr id="134" name="債務償還比率該当値テキスト">
          <a:extLst>
            <a:ext uri="{FF2B5EF4-FFF2-40B4-BE49-F238E27FC236}">
              <a16:creationId xmlns:a16="http://schemas.microsoft.com/office/drawing/2014/main" id="{6B34E436-383C-4FF0-8583-89DC35E426FC}"/>
            </a:ext>
          </a:extLst>
        </xdr:cNvPr>
        <xdr:cNvSpPr txBox="1"/>
      </xdr:nvSpPr>
      <xdr:spPr>
        <a:xfrm>
          <a:off x="14846300" y="614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116265</xdr:rowOff>
    </xdr:from>
    <xdr:to>
      <xdr:col>72</xdr:col>
      <xdr:colOff>123825</xdr:colOff>
      <xdr:row>32</xdr:row>
      <xdr:rowOff>46415</xdr:rowOff>
    </xdr:to>
    <xdr:sp macro="" textlink="">
      <xdr:nvSpPr>
        <xdr:cNvPr id="135" name="楕円 134">
          <a:extLst>
            <a:ext uri="{FF2B5EF4-FFF2-40B4-BE49-F238E27FC236}">
              <a16:creationId xmlns:a16="http://schemas.microsoft.com/office/drawing/2014/main" id="{B084F9B0-0791-4D91-BABB-E3D60536BD2B}"/>
            </a:ext>
          </a:extLst>
        </xdr:cNvPr>
        <xdr:cNvSpPr/>
      </xdr:nvSpPr>
      <xdr:spPr>
        <a:xfrm>
          <a:off x="14033500" y="62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134269</xdr:rowOff>
    </xdr:from>
    <xdr:to>
      <xdr:col>76</xdr:col>
      <xdr:colOff>22225</xdr:colOff>
      <xdr:row>31</xdr:row>
      <xdr:rowOff>167065</xdr:rowOff>
    </xdr:to>
    <xdr:cxnSp macro="">
      <xdr:nvCxnSpPr>
        <xdr:cNvPr id="136" name="直線コネクタ 135">
          <a:extLst>
            <a:ext uri="{FF2B5EF4-FFF2-40B4-BE49-F238E27FC236}">
              <a16:creationId xmlns:a16="http://schemas.microsoft.com/office/drawing/2014/main" id="{08F44B10-AA13-4ACC-A628-219A64CD128F}"/>
            </a:ext>
          </a:extLst>
        </xdr:cNvPr>
        <xdr:cNvCxnSpPr/>
      </xdr:nvCxnSpPr>
      <xdr:spPr>
        <a:xfrm flipV="1">
          <a:off x="14084300" y="6220744"/>
          <a:ext cx="7112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a:extLst>
            <a:ext uri="{FF2B5EF4-FFF2-40B4-BE49-F238E27FC236}">
              <a16:creationId xmlns:a16="http://schemas.microsoft.com/office/drawing/2014/main" id="{40F472F3-9903-4F78-B2E7-13EAD6BE9136}"/>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37542</xdr:rowOff>
    </xdr:from>
    <xdr:ext cx="469744" cy="259045"/>
    <xdr:sp macro="" textlink="">
      <xdr:nvSpPr>
        <xdr:cNvPr id="138" name="n_1mainValue債務償還比率">
          <a:extLst>
            <a:ext uri="{FF2B5EF4-FFF2-40B4-BE49-F238E27FC236}">
              <a16:creationId xmlns:a16="http://schemas.microsoft.com/office/drawing/2014/main" id="{8182B6E1-01C3-4000-BEE3-A376AC4E9BC5}"/>
            </a:ext>
          </a:extLst>
        </xdr:cNvPr>
        <xdr:cNvSpPr txBox="1"/>
      </xdr:nvSpPr>
      <xdr:spPr>
        <a:xfrm>
          <a:off x="13836727" y="62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5BB9A71D-8C12-4E0B-B8C7-034704B171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E71AA0C7-AC39-44C2-B969-EAA3790D11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7611CFAD-03B3-48A3-BC9D-03BEB11CA0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DD127E4-735E-45A9-9D99-CFDEBB6EBFC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BBF58757-2075-4E94-862E-DEB6F26149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3EE6B0ED-8515-4719-A1A5-D0B0A55FD4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3B372B-D845-43E8-AD0A-8442EC21DE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2472FA-43CB-438F-B93C-25617CBA4D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3C572B-6733-4124-A69E-B2492AF2F2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D58027-20F0-4014-805E-C843B533B8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D8C49E-06FC-48D9-ABD3-A773A99CA8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22FA70-92D4-40C8-B1A5-40113A207C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7C425F-6870-44D1-84CC-6DB2671F61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3CF293-BF00-4402-9389-C41D816CBD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3B0C03-1BFF-4F23-9773-DAA41CB5FD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78643F-ACE0-4BE0-87D4-DDB61FE520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60B3E5-C7B0-4095-B688-FD2BB03EE7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C9D1B6-A95B-4318-B473-CA131A4A8F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56B78C-597B-466A-8D28-59D4F1EFC7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94C87C-8513-459F-85BF-D3AD807975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9EAEFB-7E2F-4E8E-B6C4-134631C300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44830D-630C-4DFC-BDAE-9519F15B7A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7E6E19-9203-4714-92D8-96E180BB23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2690A2-4361-40DF-8B16-B09F2D82F0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E002C9-97B0-4973-B7B7-A2BC0F726C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59BB53-A543-4B61-AFE0-96B2128E87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6F535D-3E18-4128-8856-3AD9742A02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C3EFE9-C82B-4D79-8924-D694B732CF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66A29A-F191-402D-8A5A-E9BFF950A2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CEC9F3-ABEF-4274-BF32-AAF1C6974D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FCC275-A488-4EB0-836F-A90AFD4BF4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BFE5B1-E595-4450-AE88-46CFE54586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981D2B-278F-43C5-82A2-66C59C6AC7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D3B91B-EB40-4957-9303-F6FD84C228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F6BBB4-02AE-4EE0-8F64-911F246FE5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8CC998-2557-43D2-88E9-CA6FF7C368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24A32C-A42E-4317-B755-D10500928D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785A7AA-2F12-4191-94BA-6E0F2B9B21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605D407-DC4D-4036-9702-598FD7663D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D39F21C-4EDD-434C-9AEA-35E7957BFA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385C3A-E47C-4E65-93CA-C471774059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AADBB0B-B833-4E26-821E-06831AFD90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C5CFE9F-DA51-4943-AD61-7AC0C4BF72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F33003D-704A-4842-A6E0-51A258B333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B68E28F-2D11-4188-B416-0BA37B50CC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EDA1A29-7430-433E-9230-48E7D2438C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FF250AE-D2A8-4A19-BADE-6035547771B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9E3E2C0-CBBA-4455-97A8-1BBB56B7EE9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8634F31-0887-4BE3-A3CB-96C5AD68FCE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D0A3ABB-26AB-46BF-B5F0-59F5A79F9F6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1A4E291-92F4-434E-837B-D1C1421B639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4AD5333-021D-47E3-99BC-497035D823B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66CC264-9301-44FD-887B-D330187EE3F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A22A179-F0EF-4598-8156-F5F83D53C2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D7831C1-1D35-4990-9B8A-19B2AA94C0E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71B5F3E-5542-42BA-9743-C810DF41D57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DE2BE50-F919-41FB-8A4A-BF290D41440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79D5471-4A3D-43C1-A922-DBD89A87D02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F6594F-DDE6-4782-8FD9-58B1365B02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8777D77-81CD-4091-A0E1-530F205CFB6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6623D69-8E8F-453F-B510-CCA8DA3FB4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26536477-EF26-4327-90BE-4520BD7E10DD}"/>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9690193A-5C83-44B3-9077-D1438753443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7E33C210-5CAD-44E5-AB6A-14EB15408B82}"/>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CC64E672-FA69-4119-9274-43DCC9E31A5D}"/>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F7986329-AA8E-4682-813F-C0BDF5DBC2CD}"/>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972293CE-7E3B-4444-A08A-A4BAC28F4018}"/>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DA082DB5-B2F7-41E9-BCCE-22888F17D3D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56C78455-EFBD-48E6-9661-5008F67EB264}"/>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20B23802-BCE1-486C-AEA8-2C1A4387B397}"/>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4B467A98-680E-4CF7-9BBC-92E1326F814A}"/>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E2A2028-95D6-43C5-AD3C-4BBAFE3673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AC1701-9EBE-436A-8A2A-DCC1692620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C1AEEC-1F39-451C-A9CE-F399EA6BA7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EED3A2-2554-4CF4-841C-BE33BA741A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223FAA-DEC8-4B80-A63C-9C518D00F4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2" name="楕円 71">
          <a:extLst>
            <a:ext uri="{FF2B5EF4-FFF2-40B4-BE49-F238E27FC236}">
              <a16:creationId xmlns:a16="http://schemas.microsoft.com/office/drawing/2014/main" id="{386D077A-091B-4736-A1AD-795BF3D1C529}"/>
            </a:ext>
          </a:extLst>
        </xdr:cNvPr>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103431</xdr:rowOff>
    </xdr:from>
    <xdr:ext cx="405111" cy="259045"/>
    <xdr:sp macro="" textlink="">
      <xdr:nvSpPr>
        <xdr:cNvPr id="73" name="【道路】&#10;有形固定資産減価償却率該当値テキスト">
          <a:extLst>
            <a:ext uri="{FF2B5EF4-FFF2-40B4-BE49-F238E27FC236}">
              <a16:creationId xmlns:a16="http://schemas.microsoft.com/office/drawing/2014/main" id="{1C6A0567-EACE-4D80-AA51-5648C0EC701A}"/>
            </a:ext>
          </a:extLst>
        </xdr:cNvPr>
        <xdr:cNvSpPr txBox="1"/>
      </xdr:nvSpPr>
      <xdr:spPr>
        <a:xfrm>
          <a:off x="4673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138067</xdr:rowOff>
    </xdr:from>
    <xdr:to>
      <xdr:col>20</xdr:col>
      <xdr:colOff>38100</xdr:colOff>
      <xdr:row>38</xdr:row>
      <xdr:rowOff>68218</xdr:rowOff>
    </xdr:to>
    <xdr:sp macro="" textlink="">
      <xdr:nvSpPr>
        <xdr:cNvPr id="74" name="楕円 73">
          <a:extLst>
            <a:ext uri="{FF2B5EF4-FFF2-40B4-BE49-F238E27FC236}">
              <a16:creationId xmlns:a16="http://schemas.microsoft.com/office/drawing/2014/main" id="{312C2F19-D563-4193-83CE-A5FF705BC031}"/>
            </a:ext>
          </a:extLst>
        </xdr:cNvPr>
        <xdr:cNvSpPr/>
      </xdr:nvSpPr>
      <xdr:spPr>
        <a:xfrm>
          <a:off x="3746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17417</xdr:rowOff>
    </xdr:to>
    <xdr:cxnSp macro="">
      <xdr:nvCxnSpPr>
        <xdr:cNvPr id="75" name="直線コネクタ 74">
          <a:extLst>
            <a:ext uri="{FF2B5EF4-FFF2-40B4-BE49-F238E27FC236}">
              <a16:creationId xmlns:a16="http://schemas.microsoft.com/office/drawing/2014/main" id="{CB4B72B9-79F7-4CEB-B1FA-3B53ECC00166}"/>
            </a:ext>
          </a:extLst>
        </xdr:cNvPr>
        <xdr:cNvCxnSpPr/>
      </xdr:nvCxnSpPr>
      <xdr:spPr>
        <a:xfrm flipV="1">
          <a:off x="3797300" y="65194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6" name="楕円 75">
          <a:extLst>
            <a:ext uri="{FF2B5EF4-FFF2-40B4-BE49-F238E27FC236}">
              <a16:creationId xmlns:a16="http://schemas.microsoft.com/office/drawing/2014/main" id="{E11CE8CE-F9C2-4349-998C-6C40DD6AC7B5}"/>
            </a:ext>
          </a:extLst>
        </xdr:cNvPr>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17417</xdr:rowOff>
    </xdr:from>
    <xdr:to>
      <xdr:col>19</xdr:col>
      <xdr:colOff>177800</xdr:colOff>
      <xdr:row>38</xdr:row>
      <xdr:rowOff>90896</xdr:rowOff>
    </xdr:to>
    <xdr:cxnSp macro="">
      <xdr:nvCxnSpPr>
        <xdr:cNvPr id="77" name="直線コネクタ 76">
          <a:extLst>
            <a:ext uri="{FF2B5EF4-FFF2-40B4-BE49-F238E27FC236}">
              <a16:creationId xmlns:a16="http://schemas.microsoft.com/office/drawing/2014/main" id="{E58E9E96-F172-4B78-8BA5-8D2A3CE06FAD}"/>
            </a:ext>
          </a:extLst>
        </xdr:cNvPr>
        <xdr:cNvCxnSpPr/>
      </xdr:nvCxnSpPr>
      <xdr:spPr>
        <a:xfrm flipV="1">
          <a:off x="2908300" y="653251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40D15EEB-A104-4E79-AECB-254BE8414EE9}"/>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BF77A7C7-93A1-4ADA-86DC-71E83561F45D}"/>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189C4D14-7630-407C-A34E-CE84D15F8D7E}"/>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59344</xdr:rowOff>
    </xdr:from>
    <xdr:ext cx="405111" cy="259045"/>
    <xdr:sp macro="" textlink="">
      <xdr:nvSpPr>
        <xdr:cNvPr id="81" name="n_1mainValue【道路】&#10;有形固定資産減価償却率">
          <a:extLst>
            <a:ext uri="{FF2B5EF4-FFF2-40B4-BE49-F238E27FC236}">
              <a16:creationId xmlns:a16="http://schemas.microsoft.com/office/drawing/2014/main" id="{7D537151-A8BD-4A45-8417-4BB9932CAAAF}"/>
            </a:ext>
          </a:extLst>
        </xdr:cNvPr>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2" name="n_2mainValue【道路】&#10;有形固定資産減価償却率">
          <a:extLst>
            <a:ext uri="{FF2B5EF4-FFF2-40B4-BE49-F238E27FC236}">
              <a16:creationId xmlns:a16="http://schemas.microsoft.com/office/drawing/2014/main" id="{FFD1C0A6-5465-4E81-9DFC-962DD2031A4A}"/>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C1DA3ED8-F654-4FF3-88DC-1E89446A63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A330C75-0A00-4CB9-B4AC-880ABFAA57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CA7492B-E69E-4E13-8651-76A4CF2058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10E79C4-B2D1-43BF-9C25-40A9FD01A7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774E61C-7296-4E2E-B218-33A47209D9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ED7CBF4-657E-4D5B-BDC5-6822B39D9C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9939EB4-7B58-4C32-BCD7-967F223352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EE6AFD5-4F8C-4CE9-9957-958A4A592C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191F2301-02F6-4C76-B0A1-F99AD7A3109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39F04C6-1168-4FAA-BFCB-0E2B4B8AA1E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8801134-9C80-48D6-A9DB-9CB78E2031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38C52C3-A2CC-472C-BB2F-F7823548DE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AD4C2B18-EDC6-424A-A1A8-6E3290FA35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A23DDD80-0141-4A36-B62C-C73AE86FC2F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E6D22965-7F64-4575-AF41-D25C93BEA53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47DDC7C-AA1B-49B4-82A0-4A4D69F14B8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3E6EA4E9-F468-424C-A38C-111F770474C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B1458D9B-39B1-4B27-B746-B4CE9DB84C5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174683A-7C4A-4FA8-9BCE-DAB21AA4E7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8D46C44C-489A-41C9-8503-9FD8021092C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FF74791-AD80-4666-AB42-97085982BA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B4685D9A-5B99-49DB-9A28-5E781260AFF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4B1CD018-C146-4257-829A-B09C0F6A00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D6D2D5EE-BEC4-4D06-8783-1187C3FABC75}"/>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6B0727D7-F562-4566-988C-518C0494F9C3}"/>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EDD0F8E5-B693-4219-9D82-D0857A2EA9D5}"/>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E9680F99-CAD7-4564-B353-990DB2E37C4A}"/>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197D307F-1EF4-48C1-9E97-5AA1A3606C07}"/>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A49A41C2-993E-4D80-8302-A01F7E198705}"/>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B764EC3-4436-405F-AF46-05600002A776}"/>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79988722-67BF-4A8F-85DC-45981A96CE9A}"/>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55F8EDEC-8F0F-45A7-B038-B50AC566C40D}"/>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F234FA36-72EF-471D-B087-6596DBDA6461}"/>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D178763-71EE-410E-9F56-4AB2E31722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473370C-8E85-4285-A6A7-2E20D9A28E4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EB4651B-8492-41D2-A48E-EFAF5C6687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34271AB-4460-47AC-A2E2-DCA1E4D459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1B83639-A7BA-4289-9CAD-A42DC100D0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168923</xdr:rowOff>
    </xdr:from>
    <xdr:to>
      <xdr:col>55</xdr:col>
      <xdr:colOff>50800</xdr:colOff>
      <xdr:row>39</xdr:row>
      <xdr:rowOff>99073</xdr:rowOff>
    </xdr:to>
    <xdr:sp macro="" textlink="">
      <xdr:nvSpPr>
        <xdr:cNvPr id="121" name="楕円 120">
          <a:extLst>
            <a:ext uri="{FF2B5EF4-FFF2-40B4-BE49-F238E27FC236}">
              <a16:creationId xmlns:a16="http://schemas.microsoft.com/office/drawing/2014/main" id="{04278885-A1C2-43B1-A3FE-44DE441AA5C8}"/>
            </a:ext>
          </a:extLst>
        </xdr:cNvPr>
        <xdr:cNvSpPr/>
      </xdr:nvSpPr>
      <xdr:spPr>
        <a:xfrm>
          <a:off x="10426700" y="66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20350</xdr:rowOff>
    </xdr:from>
    <xdr:ext cx="534377" cy="259045"/>
    <xdr:sp macro="" textlink="">
      <xdr:nvSpPr>
        <xdr:cNvPr id="122" name="【道路】&#10;一人当たり延長該当値テキスト">
          <a:extLst>
            <a:ext uri="{FF2B5EF4-FFF2-40B4-BE49-F238E27FC236}">
              <a16:creationId xmlns:a16="http://schemas.microsoft.com/office/drawing/2014/main" id="{359B5160-0C56-4B79-A267-AE0535E6F813}"/>
            </a:ext>
          </a:extLst>
        </xdr:cNvPr>
        <xdr:cNvSpPr txBox="1"/>
      </xdr:nvSpPr>
      <xdr:spPr>
        <a:xfrm>
          <a:off x="10515600" y="65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4026</xdr:rowOff>
    </xdr:from>
    <xdr:to>
      <xdr:col>50</xdr:col>
      <xdr:colOff>165100</xdr:colOff>
      <xdr:row>39</xdr:row>
      <xdr:rowOff>105626</xdr:rowOff>
    </xdr:to>
    <xdr:sp macro="" textlink="">
      <xdr:nvSpPr>
        <xdr:cNvPr id="123" name="楕円 122">
          <a:extLst>
            <a:ext uri="{FF2B5EF4-FFF2-40B4-BE49-F238E27FC236}">
              <a16:creationId xmlns:a16="http://schemas.microsoft.com/office/drawing/2014/main" id="{13B416E9-FADA-49D9-8F7B-600F352B75B2}"/>
            </a:ext>
          </a:extLst>
        </xdr:cNvPr>
        <xdr:cNvSpPr/>
      </xdr:nvSpPr>
      <xdr:spPr>
        <a:xfrm>
          <a:off x="9588500" y="66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48273</xdr:rowOff>
    </xdr:from>
    <xdr:to>
      <xdr:col>55</xdr:col>
      <xdr:colOff>0</xdr:colOff>
      <xdr:row>39</xdr:row>
      <xdr:rowOff>54826</xdr:rowOff>
    </xdr:to>
    <xdr:cxnSp macro="">
      <xdr:nvCxnSpPr>
        <xdr:cNvPr id="124" name="直線コネクタ 123">
          <a:extLst>
            <a:ext uri="{FF2B5EF4-FFF2-40B4-BE49-F238E27FC236}">
              <a16:creationId xmlns:a16="http://schemas.microsoft.com/office/drawing/2014/main" id="{AD146738-9142-4C7F-AE99-A9FA31661EE9}"/>
            </a:ext>
          </a:extLst>
        </xdr:cNvPr>
        <xdr:cNvCxnSpPr/>
      </xdr:nvCxnSpPr>
      <xdr:spPr>
        <a:xfrm flipV="1">
          <a:off x="9639300" y="6734823"/>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48393</xdr:rowOff>
    </xdr:from>
    <xdr:to>
      <xdr:col>46</xdr:col>
      <xdr:colOff>38100</xdr:colOff>
      <xdr:row>37</xdr:row>
      <xdr:rowOff>149993</xdr:rowOff>
    </xdr:to>
    <xdr:sp macro="" textlink="">
      <xdr:nvSpPr>
        <xdr:cNvPr id="125" name="楕円 124">
          <a:extLst>
            <a:ext uri="{FF2B5EF4-FFF2-40B4-BE49-F238E27FC236}">
              <a16:creationId xmlns:a16="http://schemas.microsoft.com/office/drawing/2014/main" id="{F38349DB-58B9-41DC-B932-3F80152744F8}"/>
            </a:ext>
          </a:extLst>
        </xdr:cNvPr>
        <xdr:cNvSpPr/>
      </xdr:nvSpPr>
      <xdr:spPr>
        <a:xfrm>
          <a:off x="8699500" y="6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99193</xdr:rowOff>
    </xdr:from>
    <xdr:to>
      <xdr:col>50</xdr:col>
      <xdr:colOff>114300</xdr:colOff>
      <xdr:row>39</xdr:row>
      <xdr:rowOff>54826</xdr:rowOff>
    </xdr:to>
    <xdr:cxnSp macro="">
      <xdr:nvCxnSpPr>
        <xdr:cNvPr id="126" name="直線コネクタ 125">
          <a:extLst>
            <a:ext uri="{FF2B5EF4-FFF2-40B4-BE49-F238E27FC236}">
              <a16:creationId xmlns:a16="http://schemas.microsoft.com/office/drawing/2014/main" id="{B391F5B4-E7B7-44BF-8C32-5E128A2DAF23}"/>
            </a:ext>
          </a:extLst>
        </xdr:cNvPr>
        <xdr:cNvCxnSpPr/>
      </xdr:nvCxnSpPr>
      <xdr:spPr>
        <a:xfrm>
          <a:off x="8750300" y="6442843"/>
          <a:ext cx="889000" cy="29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33A3FD32-A565-49A8-9DC9-D472A2D73603}"/>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960D8F12-10DF-4980-8030-A805E3350B99}"/>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568013E2-C579-4682-9C26-A7E298F810A5}"/>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122153</xdr:rowOff>
    </xdr:from>
    <xdr:ext cx="534377" cy="259045"/>
    <xdr:sp macro="" textlink="">
      <xdr:nvSpPr>
        <xdr:cNvPr id="130" name="n_1mainValue【道路】&#10;一人当たり延長">
          <a:extLst>
            <a:ext uri="{FF2B5EF4-FFF2-40B4-BE49-F238E27FC236}">
              <a16:creationId xmlns:a16="http://schemas.microsoft.com/office/drawing/2014/main" id="{91381C7A-80F1-4172-96C3-A6F861438823}"/>
            </a:ext>
          </a:extLst>
        </xdr:cNvPr>
        <xdr:cNvSpPr txBox="1"/>
      </xdr:nvSpPr>
      <xdr:spPr>
        <a:xfrm>
          <a:off x="9359411" y="64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166520</xdr:rowOff>
    </xdr:from>
    <xdr:ext cx="534377" cy="259045"/>
    <xdr:sp macro="" textlink="">
      <xdr:nvSpPr>
        <xdr:cNvPr id="131" name="n_2mainValue【道路】&#10;一人当たり延長">
          <a:extLst>
            <a:ext uri="{FF2B5EF4-FFF2-40B4-BE49-F238E27FC236}">
              <a16:creationId xmlns:a16="http://schemas.microsoft.com/office/drawing/2014/main" id="{223041BA-E2BA-4C78-85E2-1F40F7AE4FCD}"/>
            </a:ext>
          </a:extLst>
        </xdr:cNvPr>
        <xdr:cNvSpPr txBox="1"/>
      </xdr:nvSpPr>
      <xdr:spPr>
        <a:xfrm>
          <a:off x="8483111" y="61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79F4DC33-A162-47E8-8C06-181395E53A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A2636CA-D4D1-4568-A9F3-0A988E593B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3233908-221E-42DD-9FD9-0D9CBAA217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814396A-9D0F-4388-B263-A1F5D00127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458FE31F-4BBD-4994-AD91-3AC1BD770D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71EB01F9-4DF8-4868-900E-03685D6664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CB9EFB2-2DF3-49C8-BD5F-2E399C9E42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3502D7C-506C-455E-BE28-0787D5535C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954EEE0-57AC-442C-ABBE-829E262B5C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589DFF5-288D-4AC8-A528-961A7688FE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F140FEA6-350C-4025-9D97-F7BD1BF8C0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D74B8CF1-4517-4345-A752-D4909505511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47E81226-7D8A-48FE-BC68-0431C74916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542A37A8-75F1-41D3-9C47-52374F179D2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6DB77366-997A-4217-A2AC-7A0CEFE51E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6577C784-1F53-48B4-8552-E2DDCB8C9E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BB7D63D6-838C-4AA0-B208-6DF4BCA8B8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F84E2D1A-459F-488E-A6FC-A8AA3313024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8418069E-B87E-4801-8B34-99C97DFFDC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B8A4B10-EE36-4AA3-A813-FBB2347D76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B169295D-6442-4584-B132-EF5221EA61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FBE226A5-7C9E-4BB3-A574-4F938A19DA8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3423205-ACA8-4770-8946-3DDAD9DBA9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9F584068-B75A-46CB-B55A-D137F92B92D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94B81A85-D023-435F-96A9-E267F32104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FEE9B924-88EF-4510-A10F-00C36F812E49}"/>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26F9BC21-0824-46D8-AD93-57C53AB681F5}"/>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7F514F4B-4760-4630-80F8-FF0966889881}"/>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7FF319C6-AB33-4830-9992-442FE00F7C6D}"/>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74A9140B-A996-42AA-B43E-6C84A495E9EC}"/>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2A0DF493-D966-4C71-876D-B90F9A1FD83A}"/>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8696961A-E028-401B-A89F-CCB0A76C2CA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D88A8C42-77DD-49AC-A9D4-9E2932D6AED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6EA10A56-FB03-44B2-9BDE-AD3DEA415ADF}"/>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5F418C8F-CB77-4786-AA98-C077F965E59F}"/>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136889E-2A49-4469-A1B3-EC260FD3A1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E65E92B-69EE-4938-BDE1-576BC1B178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27252A8-6052-430F-A5EE-0E7C438A9E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719CEB5-6697-47C9-97B6-FA51CFD672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35841C2-DFFA-48D5-A95B-88DD1E96AB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72" name="楕円 171">
          <a:extLst>
            <a:ext uri="{FF2B5EF4-FFF2-40B4-BE49-F238E27FC236}">
              <a16:creationId xmlns:a16="http://schemas.microsoft.com/office/drawing/2014/main" id="{DFC4C21D-EE1A-4C3B-BFC9-480E8C9F796C}"/>
            </a:ext>
          </a:extLst>
        </xdr:cNvPr>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141531</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AC48FCBA-AD24-4151-AF71-E1ACFFCCF5D1}"/>
            </a:ext>
          </a:extLst>
        </xdr:cNvPr>
        <xdr:cNvSpPr txBox="1"/>
      </xdr:nvSpPr>
      <xdr:spPr>
        <a:xfrm>
          <a:off x="4673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74" name="楕円 173">
          <a:extLst>
            <a:ext uri="{FF2B5EF4-FFF2-40B4-BE49-F238E27FC236}">
              <a16:creationId xmlns:a16="http://schemas.microsoft.com/office/drawing/2014/main" id="{888B08F1-01B6-4DEE-934C-1D5BC5513AEA}"/>
            </a:ext>
          </a:extLst>
        </xdr:cNvPr>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55517</xdr:rowOff>
    </xdr:to>
    <xdr:cxnSp macro="">
      <xdr:nvCxnSpPr>
        <xdr:cNvPr id="175" name="直線コネクタ 174">
          <a:extLst>
            <a:ext uri="{FF2B5EF4-FFF2-40B4-BE49-F238E27FC236}">
              <a16:creationId xmlns:a16="http://schemas.microsoft.com/office/drawing/2014/main" id="{D42E3565-FC23-4FA0-A6D6-977739FEC98C}"/>
            </a:ext>
          </a:extLst>
        </xdr:cNvPr>
        <xdr:cNvCxnSpPr/>
      </xdr:nvCxnSpPr>
      <xdr:spPr>
        <a:xfrm flipV="1">
          <a:off x="3797300" y="103294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76" name="楕円 175">
          <a:extLst>
            <a:ext uri="{FF2B5EF4-FFF2-40B4-BE49-F238E27FC236}">
              <a16:creationId xmlns:a16="http://schemas.microsoft.com/office/drawing/2014/main" id="{F691B275-E5A1-4E14-B20B-52A052F6940A}"/>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97972</xdr:rowOff>
    </xdr:to>
    <xdr:cxnSp macro="">
      <xdr:nvCxnSpPr>
        <xdr:cNvPr id="177" name="直線コネクタ 176">
          <a:extLst>
            <a:ext uri="{FF2B5EF4-FFF2-40B4-BE49-F238E27FC236}">
              <a16:creationId xmlns:a16="http://schemas.microsoft.com/office/drawing/2014/main" id="{509D7125-5EE9-4288-8096-2B80BE920ACA}"/>
            </a:ext>
          </a:extLst>
        </xdr:cNvPr>
        <xdr:cNvCxnSpPr/>
      </xdr:nvCxnSpPr>
      <xdr:spPr>
        <a:xfrm flipV="1">
          <a:off x="2908300" y="103425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91AD47B0-C5E7-4047-8346-1B1FD6C3B74F}"/>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50560242-EFB2-40A8-A715-FDCC5614DD92}"/>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C24B2C3C-C44B-4F90-9AF4-55E148C146F4}"/>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B7E5FD8B-A4D7-4238-843A-ACB0BB26BE9B}"/>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139899</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D14F1050-B7B2-438D-813E-0BE44818CA0B}"/>
            </a:ext>
          </a:extLst>
        </xdr:cNvPr>
        <xdr:cNvSpPr txBox="1"/>
      </xdr:nvSpPr>
      <xdr:spPr>
        <a:xfrm>
          <a:off x="2705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C4CB546-2E68-47F2-A108-B6EB465ACC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876F9222-9201-4F90-9276-DA674EFA05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3241AD6A-E2DD-4E02-96D9-E3DFCD28CE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E087AF46-19DC-4243-9FFE-649C658E37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F2299528-3B5D-4509-BFBF-45C322F26F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99F3C6B9-4213-4B09-9619-7A90D7A39A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198AD9F0-4627-4DDB-82C6-8DD3554C8E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34228A41-1951-4D33-A0F8-028F3BD15D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8043D044-C993-49CD-905F-9F71764D69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5918010E-B51E-49FD-89A3-C8BD2565AA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EBF45D42-8A67-4595-BB54-3B40BF7AE8B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767DEA25-98C6-4485-8AE1-322923E73C8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22E7EAD8-8ABE-4B54-9DB0-008D18F08E5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DBA677D4-0507-4C58-AE03-B7E695BFA23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F68E0FC2-26AE-4EE3-8AFD-187267ACCD4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1219EEAE-39E9-4A5A-A0FD-BFFE5ABBC49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8D4C768F-285F-4CF6-B40B-7F588627FA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56E5B4CD-D410-4D9F-B30B-B85A1124D77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F94D7B77-0FBA-41A7-BEAC-AAF1ED8AB1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42A89E9A-56D2-45EF-9BA5-1C17618B63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18EF7CF2-F747-4AE6-83EE-51031D6E4C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5FC7AD77-1AF0-46C2-8222-377CD0E642E4}"/>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212D5867-DA0C-46C1-A3B2-DCE1B5B46BD5}"/>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13E59B29-1146-4AD6-8732-09436905AE0C}"/>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E7A53E18-25D1-4E56-9452-3A7EE337C73B}"/>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F0BAD1E3-EB33-46DE-87A9-9F202127EDAD}"/>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FDEE6960-414A-4717-888E-A64FB17664C8}"/>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DE46B7AA-3131-42A6-BE9F-AA4743359B8B}"/>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BB3DC16B-5D22-4150-A187-920074E7DF0A}"/>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BA535EF1-B026-416E-B93E-9D826B468FD4}"/>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815B548B-3D89-4772-B158-94A91224303D}"/>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71260B6-EA1E-4CAE-98D2-059D8B503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5C9B0536-630F-4801-B80A-F140B8FEDF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DD3DD7C-A93B-41A0-A85B-892E08605BA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B517C6D-77EE-4BDE-B9B3-019FB35B2B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23654E7-10A3-4DE7-915A-F07C0FC3A3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102083</xdr:rowOff>
    </xdr:from>
    <xdr:to>
      <xdr:col>55</xdr:col>
      <xdr:colOff>50800</xdr:colOff>
      <xdr:row>64</xdr:row>
      <xdr:rowOff>32233</xdr:rowOff>
    </xdr:to>
    <xdr:sp macro="" textlink="">
      <xdr:nvSpPr>
        <xdr:cNvPr id="219" name="楕円 218">
          <a:extLst>
            <a:ext uri="{FF2B5EF4-FFF2-40B4-BE49-F238E27FC236}">
              <a16:creationId xmlns:a16="http://schemas.microsoft.com/office/drawing/2014/main" id="{4BA8DD8E-8BAA-4B76-9540-9795E6CC3E09}"/>
            </a:ext>
          </a:extLst>
        </xdr:cNvPr>
        <xdr:cNvSpPr/>
      </xdr:nvSpPr>
      <xdr:spPr>
        <a:xfrm>
          <a:off x="10426700" y="10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17010</xdr:rowOff>
    </xdr:from>
    <xdr:ext cx="534377" cy="259045"/>
    <xdr:sp macro="" textlink="">
      <xdr:nvSpPr>
        <xdr:cNvPr id="220" name="【橋りょう・トンネル】&#10;一人当たり有形固定資産（償却資産）額該当値テキスト">
          <a:extLst>
            <a:ext uri="{FF2B5EF4-FFF2-40B4-BE49-F238E27FC236}">
              <a16:creationId xmlns:a16="http://schemas.microsoft.com/office/drawing/2014/main" id="{663AD3F8-4165-490A-8616-7BD5765C0CEF}"/>
            </a:ext>
          </a:extLst>
        </xdr:cNvPr>
        <xdr:cNvSpPr txBox="1"/>
      </xdr:nvSpPr>
      <xdr:spPr>
        <a:xfrm>
          <a:off x="10515600" y="108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102601</xdr:rowOff>
    </xdr:from>
    <xdr:to>
      <xdr:col>50</xdr:col>
      <xdr:colOff>165100</xdr:colOff>
      <xdr:row>64</xdr:row>
      <xdr:rowOff>32751</xdr:rowOff>
    </xdr:to>
    <xdr:sp macro="" textlink="">
      <xdr:nvSpPr>
        <xdr:cNvPr id="221" name="楕円 220">
          <a:extLst>
            <a:ext uri="{FF2B5EF4-FFF2-40B4-BE49-F238E27FC236}">
              <a16:creationId xmlns:a16="http://schemas.microsoft.com/office/drawing/2014/main" id="{D09AC7DA-0EC9-45C5-A1B6-7F070F7E2FBD}"/>
            </a:ext>
          </a:extLst>
        </xdr:cNvPr>
        <xdr:cNvSpPr/>
      </xdr:nvSpPr>
      <xdr:spPr>
        <a:xfrm>
          <a:off x="9588500" y="109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152883</xdr:rowOff>
    </xdr:from>
    <xdr:to>
      <xdr:col>55</xdr:col>
      <xdr:colOff>0</xdr:colOff>
      <xdr:row>63</xdr:row>
      <xdr:rowOff>153401</xdr:rowOff>
    </xdr:to>
    <xdr:cxnSp macro="">
      <xdr:nvCxnSpPr>
        <xdr:cNvPr id="222" name="直線コネクタ 221">
          <a:extLst>
            <a:ext uri="{FF2B5EF4-FFF2-40B4-BE49-F238E27FC236}">
              <a16:creationId xmlns:a16="http://schemas.microsoft.com/office/drawing/2014/main" id="{E89C55B6-46C2-42F9-81A9-F04FC6BBAD5F}"/>
            </a:ext>
          </a:extLst>
        </xdr:cNvPr>
        <xdr:cNvCxnSpPr/>
      </xdr:nvCxnSpPr>
      <xdr:spPr>
        <a:xfrm flipV="1">
          <a:off x="9639300" y="10954233"/>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4919</xdr:rowOff>
    </xdr:from>
    <xdr:to>
      <xdr:col>46</xdr:col>
      <xdr:colOff>38100</xdr:colOff>
      <xdr:row>60</xdr:row>
      <xdr:rowOff>106519</xdr:rowOff>
    </xdr:to>
    <xdr:sp macro="" textlink="">
      <xdr:nvSpPr>
        <xdr:cNvPr id="223" name="楕円 222">
          <a:extLst>
            <a:ext uri="{FF2B5EF4-FFF2-40B4-BE49-F238E27FC236}">
              <a16:creationId xmlns:a16="http://schemas.microsoft.com/office/drawing/2014/main" id="{86113FA2-405A-4BD5-9735-A2EFC108EC62}"/>
            </a:ext>
          </a:extLst>
        </xdr:cNvPr>
        <xdr:cNvSpPr/>
      </xdr:nvSpPr>
      <xdr:spPr>
        <a:xfrm>
          <a:off x="8699500" y="102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55719</xdr:rowOff>
    </xdr:from>
    <xdr:to>
      <xdr:col>50</xdr:col>
      <xdr:colOff>114300</xdr:colOff>
      <xdr:row>63</xdr:row>
      <xdr:rowOff>153401</xdr:rowOff>
    </xdr:to>
    <xdr:cxnSp macro="">
      <xdr:nvCxnSpPr>
        <xdr:cNvPr id="224" name="直線コネクタ 223">
          <a:extLst>
            <a:ext uri="{FF2B5EF4-FFF2-40B4-BE49-F238E27FC236}">
              <a16:creationId xmlns:a16="http://schemas.microsoft.com/office/drawing/2014/main" id="{83A5D281-43B5-4649-BC12-53BFF4111D33}"/>
            </a:ext>
          </a:extLst>
        </xdr:cNvPr>
        <xdr:cNvCxnSpPr/>
      </xdr:nvCxnSpPr>
      <xdr:spPr>
        <a:xfrm>
          <a:off x="8750300" y="10342719"/>
          <a:ext cx="889000" cy="6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274AB5E-BEE9-45F3-B4B2-9A1F46D35D4C}"/>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450976DF-A9A8-4458-A57F-184DAC763428}"/>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1A7768E3-6462-4FAC-B2F8-CDDBA2E23519}"/>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23878</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47D8606D-E77B-4F92-9C43-183C5DBB993F}"/>
            </a:ext>
          </a:extLst>
        </xdr:cNvPr>
        <xdr:cNvSpPr txBox="1"/>
      </xdr:nvSpPr>
      <xdr:spPr>
        <a:xfrm>
          <a:off x="9359411" y="109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123046</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AB5C1F87-C650-4878-919F-9A6044B61832}"/>
            </a:ext>
          </a:extLst>
        </xdr:cNvPr>
        <xdr:cNvSpPr txBox="1"/>
      </xdr:nvSpPr>
      <xdr:spPr>
        <a:xfrm>
          <a:off x="8450795" y="1006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22E46B45-F1D2-4ABD-8531-15999C9417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AB62316C-171C-4581-A822-757D7CBF8F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1F10F8D3-0BEF-4747-B67B-AE3AA48FD2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29029E34-4EA9-4C2F-A84D-21BFC734A7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C1D0561E-30AD-4C02-B572-BDCA3F348D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13B933FB-E568-4099-AC69-7648034896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5F85E16B-D673-4A28-88EB-1994FC133E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BFA36C0F-5D03-4D91-8941-5F2D49E8C3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D4BA00DA-95AE-4590-A448-AA9ED0FFD4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E53B51FD-B6EC-49DA-B649-C804399547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C4A5D0F-662F-4178-9D40-D505130F628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F362AF19-0EE6-4E5D-8B97-DF263BFCBE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1174335F-49EA-4CE5-84C5-E3AA259E53E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C7A3AB07-FE8A-4927-9CB5-CC90726903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F75C680E-C4CA-4681-9295-30E2E686146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BD1F7B6F-4495-4292-AC24-1E8344307F0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602E70E4-93B2-4397-AEA8-85DE485CE09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4A17F59F-B8C9-4759-8457-09E722A035C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8090E199-21C3-457C-9A0C-0E0CB6CA44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3F2528B2-0922-461B-8870-0034C38FE36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C2555109-5937-40D1-AE7A-68F92257649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DAB33EFA-2364-4A86-9302-F6574F96A8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E3C115D7-F339-463F-BAFD-7C5E6521A98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B1B5DFA9-199D-4D39-ACDD-526EBEE625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FDC9FB44-4EFC-4D26-907C-F378D8586425}"/>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418D6A1E-CE79-4ECF-8E3B-978E20697832}"/>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80AD742C-AF0E-471C-B003-A1FAB7E7701E}"/>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69058A06-53D2-4491-AA5B-012B2E2DC911}"/>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910870D6-BAF3-4A2E-86FA-9F7549D48066}"/>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593ED550-41A5-4E4B-8912-809AD7DD839D}"/>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E4692247-DBC0-41D4-AF1E-1EB5EA98D3B7}"/>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1EA04B9-D236-4B6D-AF1D-673906DAD2D1}"/>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6DBB441E-AA58-4487-B5E7-45D6D9A035E3}"/>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0B614420-18A9-446C-AE84-DEBFA26AB47A}"/>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DEB5830-4020-457A-B12A-3CBCDDCB8DC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4BA7943-B4B0-4B9F-AE90-3EF1BD57E8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53C02AB-630A-400C-9F59-9FBE78529F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EBFFC26-03EC-4A21-9B4F-D79C134FCB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D10AB70-427B-464F-9B19-B834BB0495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269" name="楕円 268">
          <a:extLst>
            <a:ext uri="{FF2B5EF4-FFF2-40B4-BE49-F238E27FC236}">
              <a16:creationId xmlns:a16="http://schemas.microsoft.com/office/drawing/2014/main" id="{06844CEA-4D51-493E-B5FD-1904DE2DA607}"/>
            </a:ext>
          </a:extLst>
        </xdr:cNvPr>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6B7F4988-0FC3-42B0-9552-788C9478918B}"/>
            </a:ext>
          </a:extLst>
        </xdr:cNvPr>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71" name="楕円 270">
          <a:extLst>
            <a:ext uri="{FF2B5EF4-FFF2-40B4-BE49-F238E27FC236}">
              <a16:creationId xmlns:a16="http://schemas.microsoft.com/office/drawing/2014/main" id="{EDCE8E9D-C32C-4FC9-B22F-3718A26CDCBC}"/>
            </a:ext>
          </a:extLst>
        </xdr:cNvPr>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80</xdr:row>
      <xdr:rowOff>123825</xdr:rowOff>
    </xdr:to>
    <xdr:cxnSp macro="">
      <xdr:nvCxnSpPr>
        <xdr:cNvPr id="272" name="直線コネクタ 271">
          <a:extLst>
            <a:ext uri="{FF2B5EF4-FFF2-40B4-BE49-F238E27FC236}">
              <a16:creationId xmlns:a16="http://schemas.microsoft.com/office/drawing/2014/main" id="{1ED5E0FB-601A-4E67-9C6C-BE96D1E5948C}"/>
            </a:ext>
          </a:extLst>
        </xdr:cNvPr>
        <xdr:cNvCxnSpPr/>
      </xdr:nvCxnSpPr>
      <xdr:spPr>
        <a:xfrm flipV="1">
          <a:off x="3797300" y="138360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73" name="楕円 272">
          <a:extLst>
            <a:ext uri="{FF2B5EF4-FFF2-40B4-BE49-F238E27FC236}">
              <a16:creationId xmlns:a16="http://schemas.microsoft.com/office/drawing/2014/main" id="{D9C57532-D676-4F17-BC1F-E7B6F6AF442D}"/>
            </a:ext>
          </a:extLst>
        </xdr:cNvPr>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133350</xdr:rowOff>
    </xdr:to>
    <xdr:cxnSp macro="">
      <xdr:nvCxnSpPr>
        <xdr:cNvPr id="274" name="直線コネクタ 273">
          <a:extLst>
            <a:ext uri="{FF2B5EF4-FFF2-40B4-BE49-F238E27FC236}">
              <a16:creationId xmlns:a16="http://schemas.microsoft.com/office/drawing/2014/main" id="{0F0B5DFD-75E5-4665-96BF-6501864E324E}"/>
            </a:ext>
          </a:extLst>
        </xdr:cNvPr>
        <xdr:cNvCxnSpPr/>
      </xdr:nvCxnSpPr>
      <xdr:spPr>
        <a:xfrm flipV="1">
          <a:off x="2908300" y="13839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DCC28BA5-670C-49D8-BA2E-A0BB0873E4F1}"/>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D8B8BE29-1581-4A59-ACE5-8646D15AC56D}"/>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8D5163A7-C926-48D3-869D-879721A4A6B3}"/>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78" name="n_1mainValue【公営住宅】&#10;有形固定資産減価償却率">
          <a:extLst>
            <a:ext uri="{FF2B5EF4-FFF2-40B4-BE49-F238E27FC236}">
              <a16:creationId xmlns:a16="http://schemas.microsoft.com/office/drawing/2014/main" id="{597DC0D4-CEB1-4D3D-B9CF-2A905FBFD5D8}"/>
            </a:ext>
          </a:extLst>
        </xdr:cNvPr>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79" name="n_2mainValue【公営住宅】&#10;有形固定資産減価償却率">
          <a:extLst>
            <a:ext uri="{FF2B5EF4-FFF2-40B4-BE49-F238E27FC236}">
              <a16:creationId xmlns:a16="http://schemas.microsoft.com/office/drawing/2014/main" id="{B248A82B-26B5-4CB8-BFCC-216B9E14DC8C}"/>
            </a:ext>
          </a:extLst>
        </xdr:cNvPr>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E43BF0CC-7032-4A61-9211-AC3E349FB5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C6DDC04D-4F7A-4F98-8C43-0C30B1072E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A222BD6-FEA3-4CEE-853B-3BA5E7BAC9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49268819-C866-4069-8BCA-136DCD3E4D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C593EF04-7848-40B5-9500-7ED1689B76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3252DDB5-E285-423F-8B41-AF7425F6F8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EF08054E-3CAB-418C-BB92-011724E7C7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193078B5-CB0D-43A5-AFF4-385C3B07FF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179D1001-D87A-4D70-A6F8-B61D0DABF0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DA6B07A6-E634-425F-AC6F-709536B966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385AA0D4-090A-4831-A5E0-AC6B2E615D0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E3F7FD5F-EA57-4462-8957-5DD49F65544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194EC906-9558-4AFA-AB33-3D5081D8FD4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B07B2562-207B-4C01-A80D-E56BCA2CD19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A0155697-AF83-4FC5-BAD3-A74E4A05B90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B5850BED-B124-4AB1-8958-F62225264D8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E85BD17F-C31C-4A40-8D2E-6E8C5F5B4BB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F50B041C-06C1-415F-8EBD-8FDD1335634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1F12A92F-1C39-4F0B-9AC8-F6B1CFB60D1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D8510F25-ADA8-46E1-8CAB-A7EAF6931B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60E84184-4464-4197-9333-6276267D86F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FAE79BB-530A-4593-A8F1-5A26721940A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BD32670E-7920-4AA4-AA49-5130E56944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3A73AB1E-A77D-4B19-9B93-9C1B6AEB18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8D7AB90-EBE4-4997-B193-33F8FABD50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BB3BFB14-D102-48D7-9AA9-036BDDB36DA8}"/>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47DC227D-D866-4308-9C3C-7E2EEA1BD0A3}"/>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2D8D034E-6DC8-4028-AEC6-2FAD58820544}"/>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2A20B120-BDBA-4E27-B684-A5F903A67A11}"/>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5DC489D3-4A44-46B0-BA9F-12732871B518}"/>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343D5355-F2EA-42DE-B7BD-55B1EA564E41}"/>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488BB1F4-A410-48C7-BA21-8DAA4306BF92}"/>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C66C229C-110E-4FD4-8E55-FEA594A39B63}"/>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64FD5EC7-1E2B-478B-A9A7-99B1802A3177}"/>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C5A48B54-B571-419D-9694-14B9BFF6F2EB}"/>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4BF3E7F1-F1D5-4D01-9F95-E5FDF7F988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FD75318-8871-42AC-8D61-4DB673B37B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76CBAAA-63E1-4EE1-936A-082E8ECBE1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546C8B98-C369-4596-868F-FE7AF6223F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CDFDFF05-FC60-4646-A40D-2E77A6DD36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xdr:rowOff>
    </xdr:from>
    <xdr:to>
      <xdr:col>55</xdr:col>
      <xdr:colOff>50800</xdr:colOff>
      <xdr:row>85</xdr:row>
      <xdr:rowOff>102126</xdr:rowOff>
    </xdr:to>
    <xdr:sp macro="" textlink="">
      <xdr:nvSpPr>
        <xdr:cNvPr id="320" name="楕円 319">
          <a:extLst>
            <a:ext uri="{FF2B5EF4-FFF2-40B4-BE49-F238E27FC236}">
              <a16:creationId xmlns:a16="http://schemas.microsoft.com/office/drawing/2014/main" id="{6206DF99-F1CB-4533-9DEB-49E5B5C839CF}"/>
            </a:ext>
          </a:extLst>
        </xdr:cNvPr>
        <xdr:cNvSpPr/>
      </xdr:nvSpPr>
      <xdr:spPr>
        <a:xfrm>
          <a:off x="10426700" y="145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23403</xdr:rowOff>
    </xdr:from>
    <xdr:ext cx="469744" cy="259045"/>
    <xdr:sp macro="" textlink="">
      <xdr:nvSpPr>
        <xdr:cNvPr id="321" name="【公営住宅】&#10;一人当たり面積該当値テキスト">
          <a:extLst>
            <a:ext uri="{FF2B5EF4-FFF2-40B4-BE49-F238E27FC236}">
              <a16:creationId xmlns:a16="http://schemas.microsoft.com/office/drawing/2014/main" id="{CF6D70FC-AC9F-4999-8F76-34A219B7156F}"/>
            </a:ext>
          </a:extLst>
        </xdr:cNvPr>
        <xdr:cNvSpPr txBox="1"/>
      </xdr:nvSpPr>
      <xdr:spPr>
        <a:xfrm>
          <a:off x="10515600" y="144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11466</xdr:rowOff>
    </xdr:from>
    <xdr:to>
      <xdr:col>50</xdr:col>
      <xdr:colOff>165100</xdr:colOff>
      <xdr:row>85</xdr:row>
      <xdr:rowOff>113066</xdr:rowOff>
    </xdr:to>
    <xdr:sp macro="" textlink="">
      <xdr:nvSpPr>
        <xdr:cNvPr id="322" name="楕円 321">
          <a:extLst>
            <a:ext uri="{FF2B5EF4-FFF2-40B4-BE49-F238E27FC236}">
              <a16:creationId xmlns:a16="http://schemas.microsoft.com/office/drawing/2014/main" id="{098F7167-565F-4929-8D14-78C8559F4D01}"/>
            </a:ext>
          </a:extLst>
        </xdr:cNvPr>
        <xdr:cNvSpPr/>
      </xdr:nvSpPr>
      <xdr:spPr>
        <a:xfrm>
          <a:off x="9588500" y="14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51326</xdr:rowOff>
    </xdr:from>
    <xdr:to>
      <xdr:col>55</xdr:col>
      <xdr:colOff>0</xdr:colOff>
      <xdr:row>85</xdr:row>
      <xdr:rowOff>62266</xdr:rowOff>
    </xdr:to>
    <xdr:cxnSp macro="">
      <xdr:nvCxnSpPr>
        <xdr:cNvPr id="323" name="直線コネクタ 322">
          <a:extLst>
            <a:ext uri="{FF2B5EF4-FFF2-40B4-BE49-F238E27FC236}">
              <a16:creationId xmlns:a16="http://schemas.microsoft.com/office/drawing/2014/main" id="{2C970E34-1479-403D-B7D0-7056C04C5D52}"/>
            </a:ext>
          </a:extLst>
        </xdr:cNvPr>
        <xdr:cNvCxnSpPr/>
      </xdr:nvCxnSpPr>
      <xdr:spPr>
        <a:xfrm flipV="1">
          <a:off x="9639300" y="14624576"/>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19957</xdr:rowOff>
    </xdr:from>
    <xdr:to>
      <xdr:col>46</xdr:col>
      <xdr:colOff>38100</xdr:colOff>
      <xdr:row>85</xdr:row>
      <xdr:rowOff>121557</xdr:rowOff>
    </xdr:to>
    <xdr:sp macro="" textlink="">
      <xdr:nvSpPr>
        <xdr:cNvPr id="324" name="楕円 323">
          <a:extLst>
            <a:ext uri="{FF2B5EF4-FFF2-40B4-BE49-F238E27FC236}">
              <a16:creationId xmlns:a16="http://schemas.microsoft.com/office/drawing/2014/main" id="{218651D8-265F-4603-990A-637AA9E3A556}"/>
            </a:ext>
          </a:extLst>
        </xdr:cNvPr>
        <xdr:cNvSpPr/>
      </xdr:nvSpPr>
      <xdr:spPr>
        <a:xfrm>
          <a:off x="8699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62266</xdr:rowOff>
    </xdr:from>
    <xdr:to>
      <xdr:col>50</xdr:col>
      <xdr:colOff>114300</xdr:colOff>
      <xdr:row>85</xdr:row>
      <xdr:rowOff>70757</xdr:rowOff>
    </xdr:to>
    <xdr:cxnSp macro="">
      <xdr:nvCxnSpPr>
        <xdr:cNvPr id="325" name="直線コネクタ 324">
          <a:extLst>
            <a:ext uri="{FF2B5EF4-FFF2-40B4-BE49-F238E27FC236}">
              <a16:creationId xmlns:a16="http://schemas.microsoft.com/office/drawing/2014/main" id="{CAC14B61-1E02-4CBB-8BB4-E67E71BC202D}"/>
            </a:ext>
          </a:extLst>
        </xdr:cNvPr>
        <xdr:cNvCxnSpPr/>
      </xdr:nvCxnSpPr>
      <xdr:spPr>
        <a:xfrm flipV="1">
          <a:off x="8750300" y="146355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B139D9C7-C369-4E8B-8A3F-E5C61CC26BDD}"/>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004F3FD7-5B4F-47D5-AF45-6C167D75A13F}"/>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C8C70B73-EFF1-4F34-8184-7B3E36554FBD}"/>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129593</xdr:rowOff>
    </xdr:from>
    <xdr:ext cx="469744" cy="259045"/>
    <xdr:sp macro="" textlink="">
      <xdr:nvSpPr>
        <xdr:cNvPr id="329" name="n_1mainValue【公営住宅】&#10;一人当たり面積">
          <a:extLst>
            <a:ext uri="{FF2B5EF4-FFF2-40B4-BE49-F238E27FC236}">
              <a16:creationId xmlns:a16="http://schemas.microsoft.com/office/drawing/2014/main" id="{61F99464-F76E-42F1-A0AE-519421E4EC50}"/>
            </a:ext>
          </a:extLst>
        </xdr:cNvPr>
        <xdr:cNvSpPr txBox="1"/>
      </xdr:nvSpPr>
      <xdr:spPr>
        <a:xfrm>
          <a:off x="9391727" y="1435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138084</xdr:rowOff>
    </xdr:from>
    <xdr:ext cx="469744" cy="259045"/>
    <xdr:sp macro="" textlink="">
      <xdr:nvSpPr>
        <xdr:cNvPr id="330" name="n_2mainValue【公営住宅】&#10;一人当たり面積">
          <a:extLst>
            <a:ext uri="{FF2B5EF4-FFF2-40B4-BE49-F238E27FC236}">
              <a16:creationId xmlns:a16="http://schemas.microsoft.com/office/drawing/2014/main" id="{11A1922C-60C8-4EA4-8209-CB04B591066A}"/>
            </a:ext>
          </a:extLst>
        </xdr:cNvPr>
        <xdr:cNvSpPr txBox="1"/>
      </xdr:nvSpPr>
      <xdr:spPr>
        <a:xfrm>
          <a:off x="8515427" y="1436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C94A9336-5EA6-42DC-8606-FD68D723AC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3D19FDCF-4C9D-403A-9CF5-0BDEE7C339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745A505F-BE77-4040-A877-B594332088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928861A0-6A47-4F4A-801C-60FB59530F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E3FC3846-B817-4890-8F19-8F59A15291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E1B9501C-DEDE-4BD3-AE04-74F6A46D73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86199507-4567-4989-AC9D-E6CBA58D30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8BBB2C8B-41C2-4A09-BDDD-6501898A2D6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847729E2-D3A6-4701-B618-80852F469A1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B57FCE4C-47EE-4E8A-B876-6498DF882D7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a16="http://schemas.microsoft.com/office/drawing/2014/main" id="{7254CD32-ACD5-4E9E-9439-726799F6E58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a16="http://schemas.microsoft.com/office/drawing/2014/main" id="{55887304-F8E5-4E2D-889D-4A25BD54C7A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a16="http://schemas.microsoft.com/office/drawing/2014/main" id="{44946E8E-B0F7-425E-8CD2-85413451954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a16="http://schemas.microsoft.com/office/drawing/2014/main" id="{98BFFF0E-3A62-416A-BCE0-E48992DCF81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a16="http://schemas.microsoft.com/office/drawing/2014/main" id="{C7255BCB-30FB-4D8A-BBAF-E9A3CA136A2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a16="http://schemas.microsoft.com/office/drawing/2014/main" id="{8454E0F9-4D01-42B0-9B87-1CB3A94C7B9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a16="http://schemas.microsoft.com/office/drawing/2014/main" id="{92299938-0552-4A5E-AD11-0FEFC4B17B8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a16="http://schemas.microsoft.com/office/drawing/2014/main" id="{383D2DD5-4B6C-4602-A317-51804CF7181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a16="http://schemas.microsoft.com/office/drawing/2014/main" id="{EBCB9320-0F85-4EE7-803E-62763559633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a16="http://schemas.microsoft.com/office/drawing/2014/main" id="{4D3BF0ED-4D6A-4FA6-B2CB-A2D07996D3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a16="http://schemas.microsoft.com/office/drawing/2014/main" id="{4893C794-6F78-4E98-9793-E015FFA9E1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id="{4479E431-B62A-45F9-9B03-8981C5689E0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EB1A45A5-FF10-4C2F-BA37-F722B4E2157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2982E48B-DA24-4093-B2B8-C73E54783B2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a16="http://schemas.microsoft.com/office/drawing/2014/main" id="{E84BD04D-4C72-4D7B-BD42-93B6E82B0E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a:extLst>
            <a:ext uri="{FF2B5EF4-FFF2-40B4-BE49-F238E27FC236}">
              <a16:creationId xmlns:a16="http://schemas.microsoft.com/office/drawing/2014/main" id="{7703AF5F-FFE5-4B4A-8776-F9A34D8A39B3}"/>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a:extLst>
            <a:ext uri="{FF2B5EF4-FFF2-40B4-BE49-F238E27FC236}">
              <a16:creationId xmlns:a16="http://schemas.microsoft.com/office/drawing/2014/main" id="{064107BE-94B0-48B4-AB0F-CC9FF1329879}"/>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a:extLst>
            <a:ext uri="{FF2B5EF4-FFF2-40B4-BE49-F238E27FC236}">
              <a16:creationId xmlns:a16="http://schemas.microsoft.com/office/drawing/2014/main" id="{E1D514C4-2866-4A57-809B-BF2E88653F7F}"/>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a:extLst>
            <a:ext uri="{FF2B5EF4-FFF2-40B4-BE49-F238E27FC236}">
              <a16:creationId xmlns:a16="http://schemas.microsoft.com/office/drawing/2014/main" id="{EE676C20-2275-4933-A68F-C4A0EB504AB1}"/>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a:extLst>
            <a:ext uri="{FF2B5EF4-FFF2-40B4-BE49-F238E27FC236}">
              <a16:creationId xmlns:a16="http://schemas.microsoft.com/office/drawing/2014/main" id="{1EE3BAA1-8A7C-47DD-BDC9-941E3509B636}"/>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61" name="【港湾・漁港】&#10;有形固定資産減価償却率平均値テキスト">
          <a:extLst>
            <a:ext uri="{FF2B5EF4-FFF2-40B4-BE49-F238E27FC236}">
              <a16:creationId xmlns:a16="http://schemas.microsoft.com/office/drawing/2014/main" id="{6FDF790B-407F-4E7A-A8FA-6299497EA8E4}"/>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a:extLst>
            <a:ext uri="{FF2B5EF4-FFF2-40B4-BE49-F238E27FC236}">
              <a16:creationId xmlns:a16="http://schemas.microsoft.com/office/drawing/2014/main" id="{919EAC61-908C-4ECE-BDC6-BCCFABE2B8C6}"/>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a:extLst>
            <a:ext uri="{FF2B5EF4-FFF2-40B4-BE49-F238E27FC236}">
              <a16:creationId xmlns:a16="http://schemas.microsoft.com/office/drawing/2014/main" id="{4E6970CB-6315-4588-A786-2F15623A9D4C}"/>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a:extLst>
            <a:ext uri="{FF2B5EF4-FFF2-40B4-BE49-F238E27FC236}">
              <a16:creationId xmlns:a16="http://schemas.microsoft.com/office/drawing/2014/main" id="{E544E13A-EF32-4DF7-B1B1-17D031930547}"/>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a:extLst>
            <a:ext uri="{FF2B5EF4-FFF2-40B4-BE49-F238E27FC236}">
              <a16:creationId xmlns:a16="http://schemas.microsoft.com/office/drawing/2014/main" id="{B4C9C756-2EC7-4DC8-9635-F958EF236C19}"/>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58BEF3F-C1B4-42CB-BBBF-29676726D22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5A2F41A-F939-4AED-B03F-6E1255F3773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2068111F-6296-4138-87D5-0FE03261B3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FF6E595-CE0E-4559-83AC-D3AB4F98643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F90BCE96-D3B2-4127-BC8B-A4BBC978948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61323</xdr:rowOff>
    </xdr:from>
    <xdr:to>
      <xdr:col>24</xdr:col>
      <xdr:colOff>114300</xdr:colOff>
      <xdr:row>104</xdr:row>
      <xdr:rowOff>162923</xdr:rowOff>
    </xdr:to>
    <xdr:sp macro="" textlink="">
      <xdr:nvSpPr>
        <xdr:cNvPr id="371" name="楕円 370">
          <a:extLst>
            <a:ext uri="{FF2B5EF4-FFF2-40B4-BE49-F238E27FC236}">
              <a16:creationId xmlns:a16="http://schemas.microsoft.com/office/drawing/2014/main" id="{0FA589D8-2D26-4F41-952B-909A801046A0}"/>
            </a:ext>
          </a:extLst>
        </xdr:cNvPr>
        <xdr:cNvSpPr/>
      </xdr:nvSpPr>
      <xdr:spPr>
        <a:xfrm>
          <a:off x="4584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39750</xdr:rowOff>
    </xdr:from>
    <xdr:ext cx="405111" cy="259045"/>
    <xdr:sp macro="" textlink="">
      <xdr:nvSpPr>
        <xdr:cNvPr id="372" name="【港湾・漁港】&#10;有形固定資産減価償却率該当値テキスト">
          <a:extLst>
            <a:ext uri="{FF2B5EF4-FFF2-40B4-BE49-F238E27FC236}">
              <a16:creationId xmlns:a16="http://schemas.microsoft.com/office/drawing/2014/main" id="{D0978538-0459-441D-8616-0BBEC9E2E21F}"/>
            </a:ext>
          </a:extLst>
        </xdr:cNvPr>
        <xdr:cNvSpPr txBox="1"/>
      </xdr:nvSpPr>
      <xdr:spPr>
        <a:xfrm>
          <a:off x="4673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373" name="楕円 372">
          <a:extLst>
            <a:ext uri="{FF2B5EF4-FFF2-40B4-BE49-F238E27FC236}">
              <a16:creationId xmlns:a16="http://schemas.microsoft.com/office/drawing/2014/main" id="{5E45F1A0-E3C0-4A68-890B-1C04B977FAE6}"/>
            </a:ext>
          </a:extLst>
        </xdr:cNvPr>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112123</xdr:rowOff>
    </xdr:from>
    <xdr:to>
      <xdr:col>24</xdr:col>
      <xdr:colOff>63500</xdr:colOff>
      <xdr:row>104</xdr:row>
      <xdr:rowOff>136616</xdr:rowOff>
    </xdr:to>
    <xdr:cxnSp macro="">
      <xdr:nvCxnSpPr>
        <xdr:cNvPr id="374" name="直線コネクタ 373">
          <a:extLst>
            <a:ext uri="{FF2B5EF4-FFF2-40B4-BE49-F238E27FC236}">
              <a16:creationId xmlns:a16="http://schemas.microsoft.com/office/drawing/2014/main" id="{0AABFA1A-BE64-4567-963D-FD001F2BA8D1}"/>
            </a:ext>
          </a:extLst>
        </xdr:cNvPr>
        <xdr:cNvCxnSpPr/>
      </xdr:nvCxnSpPr>
      <xdr:spPr>
        <a:xfrm flipV="1">
          <a:off x="3797300" y="179429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108676</xdr:rowOff>
    </xdr:from>
    <xdr:to>
      <xdr:col>15</xdr:col>
      <xdr:colOff>101600</xdr:colOff>
      <xdr:row>105</xdr:row>
      <xdr:rowOff>38826</xdr:rowOff>
    </xdr:to>
    <xdr:sp macro="" textlink="">
      <xdr:nvSpPr>
        <xdr:cNvPr id="375" name="楕円 374">
          <a:extLst>
            <a:ext uri="{FF2B5EF4-FFF2-40B4-BE49-F238E27FC236}">
              <a16:creationId xmlns:a16="http://schemas.microsoft.com/office/drawing/2014/main" id="{02FF6BB4-5C8D-4BA7-88C8-CD886F53E878}"/>
            </a:ext>
          </a:extLst>
        </xdr:cNvPr>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104</xdr:row>
      <xdr:rowOff>159476</xdr:rowOff>
    </xdr:to>
    <xdr:cxnSp macro="">
      <xdr:nvCxnSpPr>
        <xdr:cNvPr id="376" name="直線コネクタ 375">
          <a:extLst>
            <a:ext uri="{FF2B5EF4-FFF2-40B4-BE49-F238E27FC236}">
              <a16:creationId xmlns:a16="http://schemas.microsoft.com/office/drawing/2014/main" id="{F92125FA-6B5E-4EA5-8871-EAD893862852}"/>
            </a:ext>
          </a:extLst>
        </xdr:cNvPr>
        <xdr:cNvCxnSpPr/>
      </xdr:nvCxnSpPr>
      <xdr:spPr>
        <a:xfrm flipV="1">
          <a:off x="2908300" y="17967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77" name="n_1aveValue【港湾・漁港】&#10;有形固定資産減価償却率">
          <a:extLst>
            <a:ext uri="{FF2B5EF4-FFF2-40B4-BE49-F238E27FC236}">
              <a16:creationId xmlns:a16="http://schemas.microsoft.com/office/drawing/2014/main" id="{B0A914B5-1CB1-42E9-953A-063F86715C83}"/>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8" name="n_2aveValue【港湾・漁港】&#10;有形固定資産減価償却率">
          <a:extLst>
            <a:ext uri="{FF2B5EF4-FFF2-40B4-BE49-F238E27FC236}">
              <a16:creationId xmlns:a16="http://schemas.microsoft.com/office/drawing/2014/main" id="{6683B32A-D0E6-4110-A9A2-631EC6CC0423}"/>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a:extLst>
            <a:ext uri="{FF2B5EF4-FFF2-40B4-BE49-F238E27FC236}">
              <a16:creationId xmlns:a16="http://schemas.microsoft.com/office/drawing/2014/main" id="{2B8A4452-275B-410D-AE78-54E07CFF29D8}"/>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380" name="n_1mainValue【港湾・漁港】&#10;有形固定資産減価償却率">
          <a:extLst>
            <a:ext uri="{FF2B5EF4-FFF2-40B4-BE49-F238E27FC236}">
              <a16:creationId xmlns:a16="http://schemas.microsoft.com/office/drawing/2014/main" id="{78DAF31B-EA18-4C16-8E6C-6811EE9CAC8D}"/>
            </a:ext>
          </a:extLst>
        </xdr:cNvPr>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29953</xdr:rowOff>
    </xdr:from>
    <xdr:ext cx="405111" cy="259045"/>
    <xdr:sp macro="" textlink="">
      <xdr:nvSpPr>
        <xdr:cNvPr id="381" name="n_2mainValue【港湾・漁港】&#10;有形固定資産減価償却率">
          <a:extLst>
            <a:ext uri="{FF2B5EF4-FFF2-40B4-BE49-F238E27FC236}">
              <a16:creationId xmlns:a16="http://schemas.microsoft.com/office/drawing/2014/main" id="{6E7D9C26-C8FA-4C95-ADA3-15C5647016E0}"/>
            </a:ext>
          </a:extLst>
        </xdr:cNvPr>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14F2B27C-C280-42B5-B1AD-8C0CE139B47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3851C3D1-ACB1-43E0-ABB1-FF0DC6B9D0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1E558291-5A3C-4A26-AB80-C928CF81F7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E1E523E2-8C15-47AC-8FB5-76BACDA0F3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87EFBC5F-9BB9-442A-ACF1-AE9A835FC8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BDA395A2-62E3-47D6-A4F2-4C9E6424E1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3C0F33E9-D5EF-4F13-88AC-72E553CF65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54A54D5E-D10C-413F-8A10-97BD749A888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50FA7F36-E63A-476A-84E8-3D237A3F98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B53677C3-9F73-46A4-A85F-1FA782BD47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a16="http://schemas.microsoft.com/office/drawing/2014/main" id="{F0870933-2EBF-41EA-9D30-6B306EB6E3D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a:extLst>
            <a:ext uri="{FF2B5EF4-FFF2-40B4-BE49-F238E27FC236}">
              <a16:creationId xmlns:a16="http://schemas.microsoft.com/office/drawing/2014/main" id="{A19DA457-66E5-4DCE-BCE6-F10DED060FD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a16="http://schemas.microsoft.com/office/drawing/2014/main" id="{2949C9DF-C4E3-4A1A-98FE-68BD8A030C9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a:extLst>
            <a:ext uri="{FF2B5EF4-FFF2-40B4-BE49-F238E27FC236}">
              <a16:creationId xmlns:a16="http://schemas.microsoft.com/office/drawing/2014/main" id="{7D8DBBA5-9C6B-4F1D-A4A1-A3A127F4B1E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a16="http://schemas.microsoft.com/office/drawing/2014/main" id="{F2D50C73-A164-43DA-9E7A-93BAA861563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a:extLst>
            <a:ext uri="{FF2B5EF4-FFF2-40B4-BE49-F238E27FC236}">
              <a16:creationId xmlns:a16="http://schemas.microsoft.com/office/drawing/2014/main" id="{ADF1F1D5-DEBA-420C-BFA2-91D4F7ED9CAA}"/>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a16="http://schemas.microsoft.com/office/drawing/2014/main" id="{E83D44F6-6AC6-49D1-BDAA-B19846A6A7F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a:extLst>
            <a:ext uri="{FF2B5EF4-FFF2-40B4-BE49-F238E27FC236}">
              <a16:creationId xmlns:a16="http://schemas.microsoft.com/office/drawing/2014/main" id="{D4DC895F-A364-4655-9234-F6A7CD4866C4}"/>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3D675D67-89F3-4301-A6C8-7EBE1D18D9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a:extLst>
            <a:ext uri="{FF2B5EF4-FFF2-40B4-BE49-F238E27FC236}">
              <a16:creationId xmlns:a16="http://schemas.microsoft.com/office/drawing/2014/main" id="{9941218D-CFCA-49AD-B0C2-798CDB2B5F2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27596AAD-BF98-4EC9-9AEE-0DBE02BD8B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a:extLst>
            <a:ext uri="{FF2B5EF4-FFF2-40B4-BE49-F238E27FC236}">
              <a16:creationId xmlns:a16="http://schemas.microsoft.com/office/drawing/2014/main" id="{5B76BA02-0C53-4BAE-8138-A7930285D55B}"/>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a:extLst>
            <a:ext uri="{FF2B5EF4-FFF2-40B4-BE49-F238E27FC236}">
              <a16:creationId xmlns:a16="http://schemas.microsoft.com/office/drawing/2014/main" id="{0D778EC3-8F8A-41F3-AED3-9BE3642EDA8B}"/>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a:extLst>
            <a:ext uri="{FF2B5EF4-FFF2-40B4-BE49-F238E27FC236}">
              <a16:creationId xmlns:a16="http://schemas.microsoft.com/office/drawing/2014/main" id="{FE01A21B-AA71-4144-9827-A728BA48C89A}"/>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a:extLst>
            <a:ext uri="{FF2B5EF4-FFF2-40B4-BE49-F238E27FC236}">
              <a16:creationId xmlns:a16="http://schemas.microsoft.com/office/drawing/2014/main" id="{2CD1E5AD-9CE3-4052-A7D6-E2C3D8910074}"/>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a:extLst>
            <a:ext uri="{FF2B5EF4-FFF2-40B4-BE49-F238E27FC236}">
              <a16:creationId xmlns:a16="http://schemas.microsoft.com/office/drawing/2014/main" id="{9E72083A-5B7B-477D-A2B4-63CCDC8B6F33}"/>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a:extLst>
            <a:ext uri="{FF2B5EF4-FFF2-40B4-BE49-F238E27FC236}">
              <a16:creationId xmlns:a16="http://schemas.microsoft.com/office/drawing/2014/main" id="{6E9A5D5E-840D-498F-8C18-FBD4A3ADCED1}"/>
            </a:ext>
          </a:extLst>
        </xdr:cNvPr>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a:extLst>
            <a:ext uri="{FF2B5EF4-FFF2-40B4-BE49-F238E27FC236}">
              <a16:creationId xmlns:a16="http://schemas.microsoft.com/office/drawing/2014/main" id="{ED6A1477-D101-4797-9985-AA9FCA2CD26E}"/>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a:extLst>
            <a:ext uri="{FF2B5EF4-FFF2-40B4-BE49-F238E27FC236}">
              <a16:creationId xmlns:a16="http://schemas.microsoft.com/office/drawing/2014/main" id="{93777127-221C-42AD-8F10-2939139C4DC6}"/>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a:extLst>
            <a:ext uri="{FF2B5EF4-FFF2-40B4-BE49-F238E27FC236}">
              <a16:creationId xmlns:a16="http://schemas.microsoft.com/office/drawing/2014/main" id="{3D48F425-EFE9-4BC4-91C7-1CE807044627}"/>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a:extLst>
            <a:ext uri="{FF2B5EF4-FFF2-40B4-BE49-F238E27FC236}">
              <a16:creationId xmlns:a16="http://schemas.microsoft.com/office/drawing/2014/main" id="{FB4F9B99-6B16-4A20-A139-AB5A9BFEBA3F}"/>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5C8C090-978E-4CB9-A8AF-AA9F596595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0405EAA-4741-42E2-9E7F-CBFB0A708E2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1B47C93-5BBA-4FE1-8CB3-45A65114AC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F382F98-B35D-4161-A6BF-4D08732730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689AF64-A7ED-4D6D-BA7F-9801B45EE9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114229</xdr:rowOff>
    </xdr:from>
    <xdr:to>
      <xdr:col>55</xdr:col>
      <xdr:colOff>50800</xdr:colOff>
      <xdr:row>101</xdr:row>
      <xdr:rowOff>44379</xdr:rowOff>
    </xdr:to>
    <xdr:sp macro="" textlink="">
      <xdr:nvSpPr>
        <xdr:cNvPr id="418" name="楕円 417">
          <a:extLst>
            <a:ext uri="{FF2B5EF4-FFF2-40B4-BE49-F238E27FC236}">
              <a16:creationId xmlns:a16="http://schemas.microsoft.com/office/drawing/2014/main" id="{B5A678D1-A210-44C2-8A06-1718B7DFDD8F}"/>
            </a:ext>
          </a:extLst>
        </xdr:cNvPr>
        <xdr:cNvSpPr/>
      </xdr:nvSpPr>
      <xdr:spPr>
        <a:xfrm>
          <a:off x="10426700" y="172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67256</xdr:rowOff>
    </xdr:from>
    <xdr:ext cx="690189" cy="259045"/>
    <xdr:sp macro="" textlink="">
      <xdr:nvSpPr>
        <xdr:cNvPr id="419" name="【港湾・漁港】&#10;一人当たり有形固定資産（償却資産）額該当値テキスト">
          <a:extLst>
            <a:ext uri="{FF2B5EF4-FFF2-40B4-BE49-F238E27FC236}">
              <a16:creationId xmlns:a16="http://schemas.microsoft.com/office/drawing/2014/main" id="{FA2489A7-CFA6-47D9-A217-A1E692C87582}"/>
            </a:ext>
          </a:extLst>
        </xdr:cNvPr>
        <xdr:cNvSpPr txBox="1"/>
      </xdr:nvSpPr>
      <xdr:spPr>
        <a:xfrm>
          <a:off x="10515600" y="17212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145552</xdr:rowOff>
    </xdr:from>
    <xdr:to>
      <xdr:col>50</xdr:col>
      <xdr:colOff>165100</xdr:colOff>
      <xdr:row>101</xdr:row>
      <xdr:rowOff>75702</xdr:rowOff>
    </xdr:to>
    <xdr:sp macro="" textlink="">
      <xdr:nvSpPr>
        <xdr:cNvPr id="420" name="楕円 419">
          <a:extLst>
            <a:ext uri="{FF2B5EF4-FFF2-40B4-BE49-F238E27FC236}">
              <a16:creationId xmlns:a16="http://schemas.microsoft.com/office/drawing/2014/main" id="{54B218AC-1A13-49CF-A134-8D04E11F3794}"/>
            </a:ext>
          </a:extLst>
        </xdr:cNvPr>
        <xdr:cNvSpPr/>
      </xdr:nvSpPr>
      <xdr:spPr>
        <a:xfrm>
          <a:off x="9588500" y="172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165029</xdr:rowOff>
    </xdr:from>
    <xdr:to>
      <xdr:col>55</xdr:col>
      <xdr:colOff>0</xdr:colOff>
      <xdr:row>101</xdr:row>
      <xdr:rowOff>24902</xdr:rowOff>
    </xdr:to>
    <xdr:cxnSp macro="">
      <xdr:nvCxnSpPr>
        <xdr:cNvPr id="421" name="直線コネクタ 420">
          <a:extLst>
            <a:ext uri="{FF2B5EF4-FFF2-40B4-BE49-F238E27FC236}">
              <a16:creationId xmlns:a16="http://schemas.microsoft.com/office/drawing/2014/main" id="{0B24C9D9-EF85-4B45-9AC3-62014BABC443}"/>
            </a:ext>
          </a:extLst>
        </xdr:cNvPr>
        <xdr:cNvCxnSpPr/>
      </xdr:nvCxnSpPr>
      <xdr:spPr>
        <a:xfrm flipV="1">
          <a:off x="9639300" y="17310029"/>
          <a:ext cx="838200" cy="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4680</xdr:rowOff>
    </xdr:from>
    <xdr:to>
      <xdr:col>46</xdr:col>
      <xdr:colOff>38100</xdr:colOff>
      <xdr:row>101</xdr:row>
      <xdr:rowOff>106280</xdr:rowOff>
    </xdr:to>
    <xdr:sp macro="" textlink="">
      <xdr:nvSpPr>
        <xdr:cNvPr id="422" name="楕円 421">
          <a:extLst>
            <a:ext uri="{FF2B5EF4-FFF2-40B4-BE49-F238E27FC236}">
              <a16:creationId xmlns:a16="http://schemas.microsoft.com/office/drawing/2014/main" id="{0A6DB087-8C0C-43FC-A331-15410F53A1EA}"/>
            </a:ext>
          </a:extLst>
        </xdr:cNvPr>
        <xdr:cNvSpPr/>
      </xdr:nvSpPr>
      <xdr:spPr>
        <a:xfrm>
          <a:off x="8699500" y="173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24902</xdr:rowOff>
    </xdr:from>
    <xdr:to>
      <xdr:col>50</xdr:col>
      <xdr:colOff>114300</xdr:colOff>
      <xdr:row>101</xdr:row>
      <xdr:rowOff>55480</xdr:rowOff>
    </xdr:to>
    <xdr:cxnSp macro="">
      <xdr:nvCxnSpPr>
        <xdr:cNvPr id="423" name="直線コネクタ 422">
          <a:extLst>
            <a:ext uri="{FF2B5EF4-FFF2-40B4-BE49-F238E27FC236}">
              <a16:creationId xmlns:a16="http://schemas.microsoft.com/office/drawing/2014/main" id="{C361A0F3-010C-4A20-A53E-08B167771D67}"/>
            </a:ext>
          </a:extLst>
        </xdr:cNvPr>
        <xdr:cNvCxnSpPr/>
      </xdr:nvCxnSpPr>
      <xdr:spPr>
        <a:xfrm flipV="1">
          <a:off x="8750300" y="17341352"/>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24" name="n_1aveValue【港湾・漁港】&#10;一人当たり有形固定資産（償却資産）額">
          <a:extLst>
            <a:ext uri="{FF2B5EF4-FFF2-40B4-BE49-F238E27FC236}">
              <a16:creationId xmlns:a16="http://schemas.microsoft.com/office/drawing/2014/main" id="{55CA01FC-65C6-47BE-B131-AA93FB06AECD}"/>
            </a:ext>
          </a:extLst>
        </xdr:cNvPr>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id="{96B30230-53C7-41F1-88CB-1DBC33DCA9F0}"/>
            </a:ext>
          </a:extLst>
        </xdr:cNvPr>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id="{41129567-5FAC-4FEA-B604-DE0D4797BB61}"/>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92229</xdr:rowOff>
    </xdr:from>
    <xdr:ext cx="690189" cy="259045"/>
    <xdr:sp macro="" textlink="">
      <xdr:nvSpPr>
        <xdr:cNvPr id="427" name="n_1mainValue【港湾・漁港】&#10;一人当たり有形固定資産（償却資産）額">
          <a:extLst>
            <a:ext uri="{FF2B5EF4-FFF2-40B4-BE49-F238E27FC236}">
              <a16:creationId xmlns:a16="http://schemas.microsoft.com/office/drawing/2014/main" id="{F266770A-B73B-44BB-A711-06941EE22E0E}"/>
            </a:ext>
          </a:extLst>
        </xdr:cNvPr>
        <xdr:cNvSpPr txBox="1"/>
      </xdr:nvSpPr>
      <xdr:spPr>
        <a:xfrm>
          <a:off x="9281505" y="17065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122807</xdr:rowOff>
    </xdr:from>
    <xdr:ext cx="690189" cy="259045"/>
    <xdr:sp macro="" textlink="">
      <xdr:nvSpPr>
        <xdr:cNvPr id="428" name="n_2mainValue【港湾・漁港】&#10;一人当たり有形固定資産（償却資産）額">
          <a:extLst>
            <a:ext uri="{FF2B5EF4-FFF2-40B4-BE49-F238E27FC236}">
              <a16:creationId xmlns:a16="http://schemas.microsoft.com/office/drawing/2014/main" id="{8418993D-B07A-44FB-8BCC-1E347850FD9D}"/>
            </a:ext>
          </a:extLst>
        </xdr:cNvPr>
        <xdr:cNvSpPr txBox="1"/>
      </xdr:nvSpPr>
      <xdr:spPr>
        <a:xfrm>
          <a:off x="8405205" y="17096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40AFC3E6-C5A0-4C2B-89FB-E1F60E58E8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EEC74642-23CD-4BBF-9728-C4085ED818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693C4810-FF88-495C-BC44-3ADC22E817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43366D40-2699-4393-8B54-84B1841F02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06EA8ED0-DF80-4600-A850-06FB3497C3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D1748FCB-2887-4F2A-9113-BCE3B2F272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C3E18855-EFC4-45E1-8796-9031E3E2CA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89F26D76-131F-4A53-A952-B3AA93A37A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86D72737-ED47-41BE-8169-F78518255D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ABD0DA30-0455-440D-BEFD-D14BAB58A9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E3316177-9DDD-40C8-9543-F6F7BBD1C7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D1AC057F-8C35-40B5-ACB9-187C521FE7B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4847FAFB-6F4B-4551-AC6E-79934AFC0A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F07D8C68-17C6-4146-ACD6-0130F8CCD4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0D02984A-C64D-47BD-8BBA-17CDCEDF12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E75A1A4C-2956-48C1-85BA-BB727F7BDC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CF0D3958-0977-42BA-B168-94E23873952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241B21E8-D68E-4CD9-B257-D2ED5DA7250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D18FA1F4-51BB-4D13-A87B-7D5BAF1B99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B1CD8BF6-8D7E-465A-A717-A021F1576D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F0B32A56-7A68-40E6-8447-2B96EC990CC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FE18B1C5-D1A1-48D3-8C1C-488F00CFC90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A890CAD5-E751-429E-95A8-4A2AE136B9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8A00A39-DCB5-4581-9523-BECAE32E6C2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10CFE48B-CBD0-4B82-8F6B-14E3223A14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a:extLst>
            <a:ext uri="{FF2B5EF4-FFF2-40B4-BE49-F238E27FC236}">
              <a16:creationId xmlns:a16="http://schemas.microsoft.com/office/drawing/2014/main" id="{98A3AAFD-2A93-4F5F-BE63-1C0F24DB8133}"/>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id="{A995C521-A6FB-4C99-85DC-CB288F54642E}"/>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a:extLst>
            <a:ext uri="{FF2B5EF4-FFF2-40B4-BE49-F238E27FC236}">
              <a16:creationId xmlns:a16="http://schemas.microsoft.com/office/drawing/2014/main" id="{0E0699BD-F11F-46EB-9495-F2E6FEAEBAF1}"/>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2775C71B-9EA1-4FFE-8366-7C28EE655D6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5614F4A7-B67B-42D4-8CE7-D5C0235931D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841C39B1-3F4E-4D7A-B89B-13D24D9AD7E4}"/>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a:extLst>
            <a:ext uri="{FF2B5EF4-FFF2-40B4-BE49-F238E27FC236}">
              <a16:creationId xmlns:a16="http://schemas.microsoft.com/office/drawing/2014/main" id="{AE186C6D-484B-4AA3-B0BA-318AC472AE45}"/>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a:extLst>
            <a:ext uri="{FF2B5EF4-FFF2-40B4-BE49-F238E27FC236}">
              <a16:creationId xmlns:a16="http://schemas.microsoft.com/office/drawing/2014/main" id="{791B0EDB-DE87-445A-85B8-C896A863E6F3}"/>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a:extLst>
            <a:ext uri="{FF2B5EF4-FFF2-40B4-BE49-F238E27FC236}">
              <a16:creationId xmlns:a16="http://schemas.microsoft.com/office/drawing/2014/main" id="{DDF5AE36-4285-4B32-947E-B20858CE9A59}"/>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a:extLst>
            <a:ext uri="{FF2B5EF4-FFF2-40B4-BE49-F238E27FC236}">
              <a16:creationId xmlns:a16="http://schemas.microsoft.com/office/drawing/2014/main" id="{CA13BC99-57F5-4D1D-84B6-4EEEE9FBF9A6}"/>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72EC241-F9CE-497A-9698-8F6ACAB840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3AAE3D2-3169-44E4-8B11-F9EA5B9FC8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7EC5502-7EE7-43A4-9370-AA492A7B31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2CCF920-92E9-4975-AFA3-47C9600155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9ABAEBC7-713A-402C-85D3-996F5C06E3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469" name="楕円 468">
          <a:extLst>
            <a:ext uri="{FF2B5EF4-FFF2-40B4-BE49-F238E27FC236}">
              <a16:creationId xmlns:a16="http://schemas.microsoft.com/office/drawing/2014/main" id="{D44DD5E7-0EB3-47DB-8028-DBDFA6BAB51A}"/>
            </a:ext>
          </a:extLst>
        </xdr:cNvPr>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75673</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3F31679D-F24A-4A3C-88C9-803077129709}"/>
            </a:ext>
          </a:extLst>
        </xdr:cNvPr>
        <xdr:cNvSpPr txBox="1"/>
      </xdr:nvSpPr>
      <xdr:spPr>
        <a:xfrm>
          <a:off x="16357600"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471" name="楕円 470">
          <a:extLst>
            <a:ext uri="{FF2B5EF4-FFF2-40B4-BE49-F238E27FC236}">
              <a16:creationId xmlns:a16="http://schemas.microsoft.com/office/drawing/2014/main" id="{272E45B3-2946-48BB-B2C2-8913D7BC3231}"/>
            </a:ext>
          </a:extLst>
        </xdr:cNvPr>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25581</xdr:rowOff>
    </xdr:to>
    <xdr:cxnSp macro="">
      <xdr:nvCxnSpPr>
        <xdr:cNvPr id="472" name="直線コネクタ 471">
          <a:extLst>
            <a:ext uri="{FF2B5EF4-FFF2-40B4-BE49-F238E27FC236}">
              <a16:creationId xmlns:a16="http://schemas.microsoft.com/office/drawing/2014/main" id="{CEB5995C-4F73-44FE-AC12-12B4439BE86C}"/>
            </a:ext>
          </a:extLst>
        </xdr:cNvPr>
        <xdr:cNvCxnSpPr/>
      </xdr:nvCxnSpPr>
      <xdr:spPr>
        <a:xfrm flipV="1">
          <a:off x="15481300" y="649169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73" name="楕円 472">
          <a:extLst>
            <a:ext uri="{FF2B5EF4-FFF2-40B4-BE49-F238E27FC236}">
              <a16:creationId xmlns:a16="http://schemas.microsoft.com/office/drawing/2014/main" id="{FAC62914-10B8-40EF-98AE-943B7A0609AF}"/>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25581</xdr:rowOff>
    </xdr:to>
    <xdr:cxnSp macro="">
      <xdr:nvCxnSpPr>
        <xdr:cNvPr id="474" name="直線コネクタ 473">
          <a:extLst>
            <a:ext uri="{FF2B5EF4-FFF2-40B4-BE49-F238E27FC236}">
              <a16:creationId xmlns:a16="http://schemas.microsoft.com/office/drawing/2014/main" id="{5C8DCAB8-9224-439A-ABB8-26FB5E02665A}"/>
            </a:ext>
          </a:extLst>
        </xdr:cNvPr>
        <xdr:cNvCxnSpPr/>
      </xdr:nvCxnSpPr>
      <xdr:spPr>
        <a:xfrm>
          <a:off x="14592300" y="65276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id="{01AD1395-365E-449A-AB72-602B6319D22A}"/>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id="{824481A6-C0CB-40B7-8AB2-2CACAD60692B}"/>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id="{386AE438-56E3-47A9-B11B-D99B038E752E}"/>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67508</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E149CC8C-F37D-44C8-BC1B-48B836DE4AB8}"/>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id="{5E934FB2-9E05-42BB-A7B6-4581CA55C6A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64289729-33D2-48EA-A25A-C6655ECBC3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3B54079B-77AD-4CE8-A97E-2AFF98A389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AEF87A76-DDD0-4E15-B2E0-6D0E9B2A00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176D86D1-576E-4649-9E89-5619254F0D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4AE5C2E0-BE11-49C4-AAE4-14B58E1CA2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1495C2F-0FAD-45C8-A81A-DF1544C52E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C7A5E7C1-3203-4704-902B-578D3CECA7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25C49F78-81E4-4ED4-B14F-3B802CB8FA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8E4E808E-BAEE-4C6B-9F6A-7CD61AB9A5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5FDD771B-2CCE-4864-831C-DFA55A5EDD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B876308E-39D8-488F-B26D-F6316C7AA0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a:extLst>
            <a:ext uri="{FF2B5EF4-FFF2-40B4-BE49-F238E27FC236}">
              <a16:creationId xmlns:a16="http://schemas.microsoft.com/office/drawing/2014/main" id="{F08AAFA3-5932-47A8-86E2-B2877049B65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3E01A515-9C9B-4D70-B541-2EC0B87BEC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a:extLst>
            <a:ext uri="{FF2B5EF4-FFF2-40B4-BE49-F238E27FC236}">
              <a16:creationId xmlns:a16="http://schemas.microsoft.com/office/drawing/2014/main" id="{AED0ABE2-ECED-4041-8BDA-C79342601C3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E1A7E55E-0A0D-4E5A-9944-BF1FD59219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a:extLst>
            <a:ext uri="{FF2B5EF4-FFF2-40B4-BE49-F238E27FC236}">
              <a16:creationId xmlns:a16="http://schemas.microsoft.com/office/drawing/2014/main" id="{98AF76FF-AE6A-4F03-9EAD-8750247ACB5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F2073758-923F-45AA-AF4B-06EE353CCE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a:extLst>
            <a:ext uri="{FF2B5EF4-FFF2-40B4-BE49-F238E27FC236}">
              <a16:creationId xmlns:a16="http://schemas.microsoft.com/office/drawing/2014/main" id="{550E85A4-4B96-4066-B51E-9794BCB454B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CDA40C77-C9AE-4210-8FE7-04C502E7BE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a:extLst>
            <a:ext uri="{FF2B5EF4-FFF2-40B4-BE49-F238E27FC236}">
              <a16:creationId xmlns:a16="http://schemas.microsoft.com/office/drawing/2014/main" id="{E0CFD3E8-CDB1-41EE-91B0-77B8B22354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a:extLst>
            <a:ext uri="{FF2B5EF4-FFF2-40B4-BE49-F238E27FC236}">
              <a16:creationId xmlns:a16="http://schemas.microsoft.com/office/drawing/2014/main" id="{933EA85D-1FAA-4125-84C4-F67B6B5CA0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a:extLst>
            <a:ext uri="{FF2B5EF4-FFF2-40B4-BE49-F238E27FC236}">
              <a16:creationId xmlns:a16="http://schemas.microsoft.com/office/drawing/2014/main" id="{B093BB28-C4D2-4287-BDF5-83CC54BF64F7}"/>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a:extLst>
            <a:ext uri="{FF2B5EF4-FFF2-40B4-BE49-F238E27FC236}">
              <a16:creationId xmlns:a16="http://schemas.microsoft.com/office/drawing/2014/main" id="{D4F435F8-AA2D-4F24-9E4A-7C76807E694A}"/>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a:extLst>
            <a:ext uri="{FF2B5EF4-FFF2-40B4-BE49-F238E27FC236}">
              <a16:creationId xmlns:a16="http://schemas.microsoft.com/office/drawing/2014/main" id="{F40BAB3C-8FF5-48F7-8D85-CE938068F999}"/>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a:extLst>
            <a:ext uri="{FF2B5EF4-FFF2-40B4-BE49-F238E27FC236}">
              <a16:creationId xmlns:a16="http://schemas.microsoft.com/office/drawing/2014/main" id="{C62994A9-31F4-459E-A6FE-C77AA977E30B}"/>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a:extLst>
            <a:ext uri="{FF2B5EF4-FFF2-40B4-BE49-F238E27FC236}">
              <a16:creationId xmlns:a16="http://schemas.microsoft.com/office/drawing/2014/main" id="{966B8DF4-1B91-4AE5-937F-89F4255D329B}"/>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a:extLst>
            <a:ext uri="{FF2B5EF4-FFF2-40B4-BE49-F238E27FC236}">
              <a16:creationId xmlns:a16="http://schemas.microsoft.com/office/drawing/2014/main" id="{6673D24B-608E-4821-87A9-E3BC33E4E3F1}"/>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a:extLst>
            <a:ext uri="{FF2B5EF4-FFF2-40B4-BE49-F238E27FC236}">
              <a16:creationId xmlns:a16="http://schemas.microsoft.com/office/drawing/2014/main" id="{770FA760-F564-4ED8-8867-6019B5A7FE13}"/>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a:extLst>
            <a:ext uri="{FF2B5EF4-FFF2-40B4-BE49-F238E27FC236}">
              <a16:creationId xmlns:a16="http://schemas.microsoft.com/office/drawing/2014/main" id="{FE8EC0FE-4466-4097-98B4-B6751714508C}"/>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a:extLst>
            <a:ext uri="{FF2B5EF4-FFF2-40B4-BE49-F238E27FC236}">
              <a16:creationId xmlns:a16="http://schemas.microsoft.com/office/drawing/2014/main" id="{163D32DB-3445-43A6-BBB4-E8DBF949DA79}"/>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a:extLst>
            <a:ext uri="{FF2B5EF4-FFF2-40B4-BE49-F238E27FC236}">
              <a16:creationId xmlns:a16="http://schemas.microsoft.com/office/drawing/2014/main" id="{33314AD7-C6D6-4B6E-BE8B-6BFCD1126F77}"/>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E245EF88-8576-4724-A951-3C92C04217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7066B0EC-ADF3-4629-8295-A089B46359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210A2CE3-49BF-4E4A-AE11-05928C1E0E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F3EBC26C-DAB6-4D85-A09B-BA31E5EBA5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4160CA5-199F-41D2-A5E7-77BE33F42D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516" name="楕円 515">
          <a:extLst>
            <a:ext uri="{FF2B5EF4-FFF2-40B4-BE49-F238E27FC236}">
              <a16:creationId xmlns:a16="http://schemas.microsoft.com/office/drawing/2014/main" id="{4DF76A8C-CBF4-4EDB-85D5-FF36EFD7046E}"/>
            </a:ext>
          </a:extLst>
        </xdr:cNvPr>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517" name="【認定こども園・幼稚園・保育所】&#10;一人当たり面積該当値テキスト">
          <a:extLst>
            <a:ext uri="{FF2B5EF4-FFF2-40B4-BE49-F238E27FC236}">
              <a16:creationId xmlns:a16="http://schemas.microsoft.com/office/drawing/2014/main" id="{F2A7A9A8-BD32-40E3-9A5E-5C2F0134452E}"/>
            </a:ext>
          </a:extLst>
        </xdr:cNvPr>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125984</xdr:rowOff>
    </xdr:from>
    <xdr:to>
      <xdr:col>112</xdr:col>
      <xdr:colOff>38100</xdr:colOff>
      <xdr:row>37</xdr:row>
      <xdr:rowOff>56134</xdr:rowOff>
    </xdr:to>
    <xdr:sp macro="" textlink="">
      <xdr:nvSpPr>
        <xdr:cNvPr id="518" name="楕円 517">
          <a:extLst>
            <a:ext uri="{FF2B5EF4-FFF2-40B4-BE49-F238E27FC236}">
              <a16:creationId xmlns:a16="http://schemas.microsoft.com/office/drawing/2014/main" id="{80455C7C-C5C4-41CE-9B02-C8E0481D07B4}"/>
            </a:ext>
          </a:extLst>
        </xdr:cNvPr>
        <xdr:cNvSpPr/>
      </xdr:nvSpPr>
      <xdr:spPr>
        <a:xfrm>
          <a:off x="21272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19050</xdr:rowOff>
    </xdr:to>
    <xdr:cxnSp macro="">
      <xdr:nvCxnSpPr>
        <xdr:cNvPr id="519" name="直線コネクタ 518">
          <a:extLst>
            <a:ext uri="{FF2B5EF4-FFF2-40B4-BE49-F238E27FC236}">
              <a16:creationId xmlns:a16="http://schemas.microsoft.com/office/drawing/2014/main" id="{0C39847E-E2DE-48B9-9BB1-DC2FCDAE6830}"/>
            </a:ext>
          </a:extLst>
        </xdr:cNvPr>
        <xdr:cNvCxnSpPr/>
      </xdr:nvCxnSpPr>
      <xdr:spPr>
        <a:xfrm>
          <a:off x="21323300" y="63489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20" name="楕円 519">
          <a:extLst>
            <a:ext uri="{FF2B5EF4-FFF2-40B4-BE49-F238E27FC236}">
              <a16:creationId xmlns:a16="http://schemas.microsoft.com/office/drawing/2014/main" id="{7B6B53DF-09A2-4CC0-AB22-0404BC7ABDF5}"/>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5334</xdr:rowOff>
    </xdr:to>
    <xdr:cxnSp macro="">
      <xdr:nvCxnSpPr>
        <xdr:cNvPr id="521" name="直線コネクタ 520">
          <a:extLst>
            <a:ext uri="{FF2B5EF4-FFF2-40B4-BE49-F238E27FC236}">
              <a16:creationId xmlns:a16="http://schemas.microsoft.com/office/drawing/2014/main" id="{74B4E30B-59C7-4F83-B95C-B67836797124}"/>
            </a:ext>
          </a:extLst>
        </xdr:cNvPr>
        <xdr:cNvCxnSpPr/>
      </xdr:nvCxnSpPr>
      <xdr:spPr>
        <a:xfrm>
          <a:off x="20434300" y="6339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2" name="n_1aveValue【認定こども園・幼稚園・保育所】&#10;一人当たり面積">
          <a:extLst>
            <a:ext uri="{FF2B5EF4-FFF2-40B4-BE49-F238E27FC236}">
              <a16:creationId xmlns:a16="http://schemas.microsoft.com/office/drawing/2014/main" id="{3454D445-4068-4F9D-BC39-B3097AAF5FAC}"/>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3" name="n_2aveValue【認定こども園・幼稚園・保育所】&#10;一人当たり面積">
          <a:extLst>
            <a:ext uri="{FF2B5EF4-FFF2-40B4-BE49-F238E27FC236}">
              <a16:creationId xmlns:a16="http://schemas.microsoft.com/office/drawing/2014/main" id="{726A8D48-A188-4A33-BF92-F280B8F395FF}"/>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a:extLst>
            <a:ext uri="{FF2B5EF4-FFF2-40B4-BE49-F238E27FC236}">
              <a16:creationId xmlns:a16="http://schemas.microsoft.com/office/drawing/2014/main" id="{BB6A8896-1863-469E-9EF0-C9F8F3C57C55}"/>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72661</xdr:rowOff>
    </xdr:from>
    <xdr:ext cx="469744" cy="259045"/>
    <xdr:sp macro="" textlink="">
      <xdr:nvSpPr>
        <xdr:cNvPr id="525" name="n_1mainValue【認定こども園・幼稚園・保育所】&#10;一人当たり面積">
          <a:extLst>
            <a:ext uri="{FF2B5EF4-FFF2-40B4-BE49-F238E27FC236}">
              <a16:creationId xmlns:a16="http://schemas.microsoft.com/office/drawing/2014/main" id="{3A5F3565-D6D2-4046-9B54-27D69881A539}"/>
            </a:ext>
          </a:extLst>
        </xdr:cNvPr>
        <xdr:cNvSpPr txBox="1"/>
      </xdr:nvSpPr>
      <xdr:spPr>
        <a:xfrm>
          <a:off x="21075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26" name="n_2mainValue【認定こども園・幼稚園・保育所】&#10;一人当たり面積">
          <a:extLst>
            <a:ext uri="{FF2B5EF4-FFF2-40B4-BE49-F238E27FC236}">
              <a16:creationId xmlns:a16="http://schemas.microsoft.com/office/drawing/2014/main" id="{6D198F30-225B-4971-99DD-D2146874EF81}"/>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a:extLst>
            <a:ext uri="{FF2B5EF4-FFF2-40B4-BE49-F238E27FC236}">
              <a16:creationId xmlns:a16="http://schemas.microsoft.com/office/drawing/2014/main" id="{6FC79BC9-9797-48ED-B36B-6D9FF2CE6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a:extLst>
            <a:ext uri="{FF2B5EF4-FFF2-40B4-BE49-F238E27FC236}">
              <a16:creationId xmlns:a16="http://schemas.microsoft.com/office/drawing/2014/main" id="{5DA51735-91D9-41BF-9465-1537D2A177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a:extLst>
            <a:ext uri="{FF2B5EF4-FFF2-40B4-BE49-F238E27FC236}">
              <a16:creationId xmlns:a16="http://schemas.microsoft.com/office/drawing/2014/main" id="{387B4323-A88B-45D0-8DB3-6FEBFBAFBB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a:extLst>
            <a:ext uri="{FF2B5EF4-FFF2-40B4-BE49-F238E27FC236}">
              <a16:creationId xmlns:a16="http://schemas.microsoft.com/office/drawing/2014/main" id="{AE22A8E6-7268-402B-AB55-19AAB19FCE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a:extLst>
            <a:ext uri="{FF2B5EF4-FFF2-40B4-BE49-F238E27FC236}">
              <a16:creationId xmlns:a16="http://schemas.microsoft.com/office/drawing/2014/main" id="{CFE56535-60CB-4F45-8012-298C066C12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a:extLst>
            <a:ext uri="{FF2B5EF4-FFF2-40B4-BE49-F238E27FC236}">
              <a16:creationId xmlns:a16="http://schemas.microsoft.com/office/drawing/2014/main" id="{D4B1BE18-9B11-4804-A96C-FCEAA6C7D5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a:extLst>
            <a:ext uri="{FF2B5EF4-FFF2-40B4-BE49-F238E27FC236}">
              <a16:creationId xmlns:a16="http://schemas.microsoft.com/office/drawing/2014/main" id="{E0ED067D-2069-41C4-BE51-3D1B862E6A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a:extLst>
            <a:ext uri="{FF2B5EF4-FFF2-40B4-BE49-F238E27FC236}">
              <a16:creationId xmlns:a16="http://schemas.microsoft.com/office/drawing/2014/main" id="{C091E23D-4501-4425-B805-188720EE92D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a:extLst>
            <a:ext uri="{FF2B5EF4-FFF2-40B4-BE49-F238E27FC236}">
              <a16:creationId xmlns:a16="http://schemas.microsoft.com/office/drawing/2014/main" id="{20AE324D-D7E4-4482-B697-DF87512A69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a:extLst>
            <a:ext uri="{FF2B5EF4-FFF2-40B4-BE49-F238E27FC236}">
              <a16:creationId xmlns:a16="http://schemas.microsoft.com/office/drawing/2014/main" id="{AF03AF09-8035-4035-9542-3EC480367E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a:extLst>
            <a:ext uri="{FF2B5EF4-FFF2-40B4-BE49-F238E27FC236}">
              <a16:creationId xmlns:a16="http://schemas.microsoft.com/office/drawing/2014/main" id="{D7580A58-3BC6-4F07-89F8-D1662638922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a:extLst>
            <a:ext uri="{FF2B5EF4-FFF2-40B4-BE49-F238E27FC236}">
              <a16:creationId xmlns:a16="http://schemas.microsoft.com/office/drawing/2014/main" id="{5F1724BB-1915-4B00-B1ED-E604FF230C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a:extLst>
            <a:ext uri="{FF2B5EF4-FFF2-40B4-BE49-F238E27FC236}">
              <a16:creationId xmlns:a16="http://schemas.microsoft.com/office/drawing/2014/main" id="{8FFDD76A-4D1E-4382-9651-2EF4CA97C36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a:extLst>
            <a:ext uri="{FF2B5EF4-FFF2-40B4-BE49-F238E27FC236}">
              <a16:creationId xmlns:a16="http://schemas.microsoft.com/office/drawing/2014/main" id="{597F4014-D274-48E4-9C57-0912D40A446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a:extLst>
            <a:ext uri="{FF2B5EF4-FFF2-40B4-BE49-F238E27FC236}">
              <a16:creationId xmlns:a16="http://schemas.microsoft.com/office/drawing/2014/main" id="{794BB373-3CA9-4725-B466-15C996431AD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a:extLst>
            <a:ext uri="{FF2B5EF4-FFF2-40B4-BE49-F238E27FC236}">
              <a16:creationId xmlns:a16="http://schemas.microsoft.com/office/drawing/2014/main" id="{CD913D84-A92A-4B11-ABB8-909AC9D0A9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a:extLst>
            <a:ext uri="{FF2B5EF4-FFF2-40B4-BE49-F238E27FC236}">
              <a16:creationId xmlns:a16="http://schemas.microsoft.com/office/drawing/2014/main" id="{25808FE9-187D-43C6-96BD-84828BCD73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a:extLst>
            <a:ext uri="{FF2B5EF4-FFF2-40B4-BE49-F238E27FC236}">
              <a16:creationId xmlns:a16="http://schemas.microsoft.com/office/drawing/2014/main" id="{05E494A4-E1DA-477E-A007-E608F97397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a:extLst>
            <a:ext uri="{FF2B5EF4-FFF2-40B4-BE49-F238E27FC236}">
              <a16:creationId xmlns:a16="http://schemas.microsoft.com/office/drawing/2014/main" id="{14B48436-64FF-4CA6-9591-4CA77C1AD21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a:extLst>
            <a:ext uri="{FF2B5EF4-FFF2-40B4-BE49-F238E27FC236}">
              <a16:creationId xmlns:a16="http://schemas.microsoft.com/office/drawing/2014/main" id="{59CA7025-BA0B-4496-BB59-6EF91C66F8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a:extLst>
            <a:ext uri="{FF2B5EF4-FFF2-40B4-BE49-F238E27FC236}">
              <a16:creationId xmlns:a16="http://schemas.microsoft.com/office/drawing/2014/main" id="{80D3960C-5EEC-4E8D-8298-EB037E47E1F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5FED56C4-817C-428F-9029-97B06EF9A2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F7373540-7E89-4BC5-85AF-CD584184029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a:extLst>
            <a:ext uri="{FF2B5EF4-FFF2-40B4-BE49-F238E27FC236}">
              <a16:creationId xmlns:a16="http://schemas.microsoft.com/office/drawing/2014/main" id="{6A906A50-3A4E-49F8-9BA8-A84D4347DF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a:extLst>
            <a:ext uri="{FF2B5EF4-FFF2-40B4-BE49-F238E27FC236}">
              <a16:creationId xmlns:a16="http://schemas.microsoft.com/office/drawing/2014/main" id="{B29FB750-41F2-487D-B3BC-A1587E5C1D3D}"/>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a:extLst>
            <a:ext uri="{FF2B5EF4-FFF2-40B4-BE49-F238E27FC236}">
              <a16:creationId xmlns:a16="http://schemas.microsoft.com/office/drawing/2014/main" id="{836F7A50-57CB-4169-9EFC-74ABF721CFE3}"/>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a:extLst>
            <a:ext uri="{FF2B5EF4-FFF2-40B4-BE49-F238E27FC236}">
              <a16:creationId xmlns:a16="http://schemas.microsoft.com/office/drawing/2014/main" id="{1935492A-D19A-4E6C-B2B2-D5BCDE3A4B0B}"/>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a:extLst>
            <a:ext uri="{FF2B5EF4-FFF2-40B4-BE49-F238E27FC236}">
              <a16:creationId xmlns:a16="http://schemas.microsoft.com/office/drawing/2014/main" id="{6432ADDD-D08E-4A3B-AF3B-AFE04A34591D}"/>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a:extLst>
            <a:ext uri="{FF2B5EF4-FFF2-40B4-BE49-F238E27FC236}">
              <a16:creationId xmlns:a16="http://schemas.microsoft.com/office/drawing/2014/main" id="{FF14B22D-EBB9-4B4C-B216-B3AFC0C40D36}"/>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a:extLst>
            <a:ext uri="{FF2B5EF4-FFF2-40B4-BE49-F238E27FC236}">
              <a16:creationId xmlns:a16="http://schemas.microsoft.com/office/drawing/2014/main" id="{FAAE9D0F-904B-470A-B2C8-5ECF3D8405D6}"/>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a:extLst>
            <a:ext uri="{FF2B5EF4-FFF2-40B4-BE49-F238E27FC236}">
              <a16:creationId xmlns:a16="http://schemas.microsoft.com/office/drawing/2014/main" id="{B732FF78-150E-414D-AB5E-9CB97B6A7737}"/>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a:extLst>
            <a:ext uri="{FF2B5EF4-FFF2-40B4-BE49-F238E27FC236}">
              <a16:creationId xmlns:a16="http://schemas.microsoft.com/office/drawing/2014/main" id="{94B2A23E-9B56-4D9A-B681-C896CE222159}"/>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a:extLst>
            <a:ext uri="{FF2B5EF4-FFF2-40B4-BE49-F238E27FC236}">
              <a16:creationId xmlns:a16="http://schemas.microsoft.com/office/drawing/2014/main" id="{755DCE42-7B38-405E-88DE-65EC438FEBDC}"/>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a:extLst>
            <a:ext uri="{FF2B5EF4-FFF2-40B4-BE49-F238E27FC236}">
              <a16:creationId xmlns:a16="http://schemas.microsoft.com/office/drawing/2014/main" id="{97D40C5D-6122-4F71-B7D8-C55C3B06C1DB}"/>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AF07FC5-7A0E-4190-A1CE-7F0321AE90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85EA9923-0B04-4248-9126-C8A32B99DC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DF68A11-B559-41F1-BB2B-814865B32C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C43580E9-D9C8-4667-983E-0581896105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20861A0F-166A-4B22-A1D8-6909FC16C7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66" name="楕円 565">
          <a:extLst>
            <a:ext uri="{FF2B5EF4-FFF2-40B4-BE49-F238E27FC236}">
              <a16:creationId xmlns:a16="http://schemas.microsoft.com/office/drawing/2014/main" id="{33975237-5F12-4AB5-8EB8-65306121C0CD}"/>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67" name="【学校施設】&#10;有形固定資産減価償却率該当値テキスト">
          <a:extLst>
            <a:ext uri="{FF2B5EF4-FFF2-40B4-BE49-F238E27FC236}">
              <a16:creationId xmlns:a16="http://schemas.microsoft.com/office/drawing/2014/main" id="{F21D29CA-769B-415C-BEF1-6B3CC2EE2F52}"/>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568" name="楕円 567">
          <a:extLst>
            <a:ext uri="{FF2B5EF4-FFF2-40B4-BE49-F238E27FC236}">
              <a16:creationId xmlns:a16="http://schemas.microsoft.com/office/drawing/2014/main" id="{3BAFFA47-3121-475A-8FDF-AF135B859302}"/>
            </a:ext>
          </a:extLst>
        </xdr:cNvPr>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154305</xdr:rowOff>
    </xdr:to>
    <xdr:cxnSp macro="">
      <xdr:nvCxnSpPr>
        <xdr:cNvPr id="569" name="直線コネクタ 568">
          <a:extLst>
            <a:ext uri="{FF2B5EF4-FFF2-40B4-BE49-F238E27FC236}">
              <a16:creationId xmlns:a16="http://schemas.microsoft.com/office/drawing/2014/main" id="{9A6E1FA3-37A1-49B9-B665-931AD0CC3FF5}"/>
            </a:ext>
          </a:extLst>
        </xdr:cNvPr>
        <xdr:cNvCxnSpPr/>
      </xdr:nvCxnSpPr>
      <xdr:spPr>
        <a:xfrm flipV="1">
          <a:off x="15481300" y="100698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70" name="楕円 569">
          <a:extLst>
            <a:ext uri="{FF2B5EF4-FFF2-40B4-BE49-F238E27FC236}">
              <a16:creationId xmlns:a16="http://schemas.microsoft.com/office/drawing/2014/main" id="{0E974C71-74EF-4E3B-9E3A-6CD90592942D}"/>
            </a:ext>
          </a:extLst>
        </xdr:cNvPr>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59</xdr:row>
      <xdr:rowOff>1905</xdr:rowOff>
    </xdr:to>
    <xdr:cxnSp macro="">
      <xdr:nvCxnSpPr>
        <xdr:cNvPr id="571" name="直線コネクタ 570">
          <a:extLst>
            <a:ext uri="{FF2B5EF4-FFF2-40B4-BE49-F238E27FC236}">
              <a16:creationId xmlns:a16="http://schemas.microsoft.com/office/drawing/2014/main" id="{43078FF5-6494-4426-B5C2-6AAC3BCA0E25}"/>
            </a:ext>
          </a:extLst>
        </xdr:cNvPr>
        <xdr:cNvCxnSpPr/>
      </xdr:nvCxnSpPr>
      <xdr:spPr>
        <a:xfrm flipV="1">
          <a:off x="14592300" y="100984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a:extLst>
            <a:ext uri="{FF2B5EF4-FFF2-40B4-BE49-F238E27FC236}">
              <a16:creationId xmlns:a16="http://schemas.microsoft.com/office/drawing/2014/main" id="{9F5A9222-0F74-414D-8997-B0243200BDCB}"/>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a:extLst>
            <a:ext uri="{FF2B5EF4-FFF2-40B4-BE49-F238E27FC236}">
              <a16:creationId xmlns:a16="http://schemas.microsoft.com/office/drawing/2014/main" id="{737CCC35-9E83-4F81-A124-226D5FB5F3CE}"/>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a:extLst>
            <a:ext uri="{FF2B5EF4-FFF2-40B4-BE49-F238E27FC236}">
              <a16:creationId xmlns:a16="http://schemas.microsoft.com/office/drawing/2014/main" id="{DBC8ED44-FD73-472C-98ED-FF4FC5873524}"/>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575" name="n_1mainValue【学校施設】&#10;有形固定資産減価償却率">
          <a:extLst>
            <a:ext uri="{FF2B5EF4-FFF2-40B4-BE49-F238E27FC236}">
              <a16:creationId xmlns:a16="http://schemas.microsoft.com/office/drawing/2014/main" id="{55B74A1E-4346-4D72-8168-0200758BA098}"/>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69232</xdr:rowOff>
    </xdr:from>
    <xdr:ext cx="405111" cy="259045"/>
    <xdr:sp macro="" textlink="">
      <xdr:nvSpPr>
        <xdr:cNvPr id="576" name="n_2mainValue【学校施設】&#10;有形固定資産減価償却率">
          <a:extLst>
            <a:ext uri="{FF2B5EF4-FFF2-40B4-BE49-F238E27FC236}">
              <a16:creationId xmlns:a16="http://schemas.microsoft.com/office/drawing/2014/main" id="{45272018-A4ED-45A7-BEE9-0CE5320CEA56}"/>
            </a:ext>
          </a:extLst>
        </xdr:cNvPr>
        <xdr:cNvSpPr txBox="1"/>
      </xdr:nvSpPr>
      <xdr:spPr>
        <a:xfrm>
          <a:off x="14389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25748A60-5574-4978-8C78-ECC53D6432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71D559F2-DB8D-436B-8838-36DEA72EB6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2B72DC52-9EC6-40A0-AF19-91F36ACE99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B0AF0454-E850-4B52-AF4E-AF917E5667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F13C8A20-65E5-44FB-B1A0-1E4163B795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AE2ECADB-5AC0-4C43-A19E-55CD51724E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FD3F0251-79AA-4D38-AE46-AFACE9D30B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05FA7163-5BE3-408C-9A37-085F4DE396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FD87E53A-5EC1-4298-B010-A9F830D770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FC089582-2EDE-42D8-BBD1-E4E0162768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a:extLst>
            <a:ext uri="{FF2B5EF4-FFF2-40B4-BE49-F238E27FC236}">
              <a16:creationId xmlns:a16="http://schemas.microsoft.com/office/drawing/2014/main" id="{58CD6ABF-B17A-4B60-BF32-F3ABA7E604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0D18750A-7C8D-4DD6-95B9-E951BC1638C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a:extLst>
            <a:ext uri="{FF2B5EF4-FFF2-40B4-BE49-F238E27FC236}">
              <a16:creationId xmlns:a16="http://schemas.microsoft.com/office/drawing/2014/main" id="{48497C8F-34F0-4C0C-85A0-EDD4AB27097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a:extLst>
            <a:ext uri="{FF2B5EF4-FFF2-40B4-BE49-F238E27FC236}">
              <a16:creationId xmlns:a16="http://schemas.microsoft.com/office/drawing/2014/main" id="{6A7886A1-E267-4B9C-AE8A-12ADA7E4FF01}"/>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a:extLst>
            <a:ext uri="{FF2B5EF4-FFF2-40B4-BE49-F238E27FC236}">
              <a16:creationId xmlns:a16="http://schemas.microsoft.com/office/drawing/2014/main" id="{E2518086-E18C-4D3A-AB34-3A0C90D311E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a:extLst>
            <a:ext uri="{FF2B5EF4-FFF2-40B4-BE49-F238E27FC236}">
              <a16:creationId xmlns:a16="http://schemas.microsoft.com/office/drawing/2014/main" id="{E058B70E-0CB7-4756-98D9-0E0C7F06B465}"/>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a:extLst>
            <a:ext uri="{FF2B5EF4-FFF2-40B4-BE49-F238E27FC236}">
              <a16:creationId xmlns:a16="http://schemas.microsoft.com/office/drawing/2014/main" id="{F042709B-2601-4DDB-BA40-B23FBD95C25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a:extLst>
            <a:ext uri="{FF2B5EF4-FFF2-40B4-BE49-F238E27FC236}">
              <a16:creationId xmlns:a16="http://schemas.microsoft.com/office/drawing/2014/main" id="{ED5CD122-EB2B-4872-A912-CFEEC35FFC2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9E64DDCB-6021-44B2-BF2F-1E4E4E04B6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45603A30-7B13-40CF-85ED-F342741E41F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C7E7E65A-0D40-4DD2-8A04-AD16EDB991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a:extLst>
            <a:ext uri="{FF2B5EF4-FFF2-40B4-BE49-F238E27FC236}">
              <a16:creationId xmlns:a16="http://schemas.microsoft.com/office/drawing/2014/main" id="{456B0E32-D9D1-46B5-A8F4-051A41AB66AD}"/>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a:extLst>
            <a:ext uri="{FF2B5EF4-FFF2-40B4-BE49-F238E27FC236}">
              <a16:creationId xmlns:a16="http://schemas.microsoft.com/office/drawing/2014/main" id="{E2D0EAC0-A47D-46BB-9556-90EECBDE0535}"/>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a:extLst>
            <a:ext uri="{FF2B5EF4-FFF2-40B4-BE49-F238E27FC236}">
              <a16:creationId xmlns:a16="http://schemas.microsoft.com/office/drawing/2014/main" id="{CC41C8BB-A2FD-4304-8568-79DD03191EB2}"/>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a:extLst>
            <a:ext uri="{FF2B5EF4-FFF2-40B4-BE49-F238E27FC236}">
              <a16:creationId xmlns:a16="http://schemas.microsoft.com/office/drawing/2014/main" id="{6BA5E9F6-D830-41DD-9477-2BB7C29255D9}"/>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a:extLst>
            <a:ext uri="{FF2B5EF4-FFF2-40B4-BE49-F238E27FC236}">
              <a16:creationId xmlns:a16="http://schemas.microsoft.com/office/drawing/2014/main" id="{CD065F41-9F01-4456-A4E4-A14669B3713D}"/>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a:extLst>
            <a:ext uri="{FF2B5EF4-FFF2-40B4-BE49-F238E27FC236}">
              <a16:creationId xmlns:a16="http://schemas.microsoft.com/office/drawing/2014/main" id="{B286210E-8A5B-4128-A170-43EA6071147B}"/>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a:extLst>
            <a:ext uri="{FF2B5EF4-FFF2-40B4-BE49-F238E27FC236}">
              <a16:creationId xmlns:a16="http://schemas.microsoft.com/office/drawing/2014/main" id="{D43D733D-50CC-4EE7-8336-0326DFA7144F}"/>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a:extLst>
            <a:ext uri="{FF2B5EF4-FFF2-40B4-BE49-F238E27FC236}">
              <a16:creationId xmlns:a16="http://schemas.microsoft.com/office/drawing/2014/main" id="{F2E86EDB-ABD9-4362-9D8D-39AA4CDBDFF6}"/>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a:extLst>
            <a:ext uri="{FF2B5EF4-FFF2-40B4-BE49-F238E27FC236}">
              <a16:creationId xmlns:a16="http://schemas.microsoft.com/office/drawing/2014/main" id="{21E97149-185D-4FB2-AFFC-87B81FA2A0CB}"/>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a:extLst>
            <a:ext uri="{FF2B5EF4-FFF2-40B4-BE49-F238E27FC236}">
              <a16:creationId xmlns:a16="http://schemas.microsoft.com/office/drawing/2014/main" id="{408651A3-CAF1-4D76-9E9A-21190BF5410B}"/>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AD6CA5-321F-4D7B-9527-68AE5817C5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58D07C0-FB06-49BE-9DDC-DBEA5AD2DE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9A875CC-EF71-41A1-BE4A-616A4F4257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B04D852-0E3F-4E9B-8F5A-40B9BBE46E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CDAF12F-3ED4-443B-88F5-EB7DB84A75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109082</xdr:rowOff>
    </xdr:from>
    <xdr:to>
      <xdr:col>116</xdr:col>
      <xdr:colOff>114300</xdr:colOff>
      <xdr:row>63</xdr:row>
      <xdr:rowOff>39232</xdr:rowOff>
    </xdr:to>
    <xdr:sp macro="" textlink="">
      <xdr:nvSpPr>
        <xdr:cNvPr id="613" name="楕円 612">
          <a:extLst>
            <a:ext uri="{FF2B5EF4-FFF2-40B4-BE49-F238E27FC236}">
              <a16:creationId xmlns:a16="http://schemas.microsoft.com/office/drawing/2014/main" id="{82F07C57-A3B4-46E9-BF85-78E154E4EE84}"/>
            </a:ext>
          </a:extLst>
        </xdr:cNvPr>
        <xdr:cNvSpPr/>
      </xdr:nvSpPr>
      <xdr:spPr>
        <a:xfrm>
          <a:off x="22110700" y="107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68459</xdr:rowOff>
    </xdr:from>
    <xdr:ext cx="469744" cy="259045"/>
    <xdr:sp macro="" textlink="">
      <xdr:nvSpPr>
        <xdr:cNvPr id="614" name="【学校施設】&#10;一人当たり面積該当値テキスト">
          <a:extLst>
            <a:ext uri="{FF2B5EF4-FFF2-40B4-BE49-F238E27FC236}">
              <a16:creationId xmlns:a16="http://schemas.microsoft.com/office/drawing/2014/main" id="{00DB5606-50CD-49E3-AD82-350E2BB94C41}"/>
            </a:ext>
          </a:extLst>
        </xdr:cNvPr>
        <xdr:cNvSpPr txBox="1"/>
      </xdr:nvSpPr>
      <xdr:spPr>
        <a:xfrm>
          <a:off x="22199600" y="1052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104465</xdr:rowOff>
    </xdr:from>
    <xdr:to>
      <xdr:col>112</xdr:col>
      <xdr:colOff>38100</xdr:colOff>
      <xdr:row>63</xdr:row>
      <xdr:rowOff>34615</xdr:rowOff>
    </xdr:to>
    <xdr:sp macro="" textlink="">
      <xdr:nvSpPr>
        <xdr:cNvPr id="615" name="楕円 614">
          <a:extLst>
            <a:ext uri="{FF2B5EF4-FFF2-40B4-BE49-F238E27FC236}">
              <a16:creationId xmlns:a16="http://schemas.microsoft.com/office/drawing/2014/main" id="{31EDBC0F-83B8-4176-B137-765D22BDA4B1}"/>
            </a:ext>
          </a:extLst>
        </xdr:cNvPr>
        <xdr:cNvSpPr/>
      </xdr:nvSpPr>
      <xdr:spPr>
        <a:xfrm>
          <a:off x="21272500" y="107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155265</xdr:rowOff>
    </xdr:from>
    <xdr:to>
      <xdr:col>116</xdr:col>
      <xdr:colOff>63500</xdr:colOff>
      <xdr:row>62</xdr:row>
      <xdr:rowOff>159882</xdr:rowOff>
    </xdr:to>
    <xdr:cxnSp macro="">
      <xdr:nvCxnSpPr>
        <xdr:cNvPr id="616" name="直線コネクタ 615">
          <a:extLst>
            <a:ext uri="{FF2B5EF4-FFF2-40B4-BE49-F238E27FC236}">
              <a16:creationId xmlns:a16="http://schemas.microsoft.com/office/drawing/2014/main" id="{D9A7E7C4-CD38-4D28-823F-5E3B382E3645}"/>
            </a:ext>
          </a:extLst>
        </xdr:cNvPr>
        <xdr:cNvCxnSpPr/>
      </xdr:nvCxnSpPr>
      <xdr:spPr>
        <a:xfrm>
          <a:off x="21323300" y="10785165"/>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106980</xdr:rowOff>
    </xdr:from>
    <xdr:to>
      <xdr:col>107</xdr:col>
      <xdr:colOff>101600</xdr:colOff>
      <xdr:row>63</xdr:row>
      <xdr:rowOff>37130</xdr:rowOff>
    </xdr:to>
    <xdr:sp macro="" textlink="">
      <xdr:nvSpPr>
        <xdr:cNvPr id="617" name="楕円 616">
          <a:extLst>
            <a:ext uri="{FF2B5EF4-FFF2-40B4-BE49-F238E27FC236}">
              <a16:creationId xmlns:a16="http://schemas.microsoft.com/office/drawing/2014/main" id="{BD6A7A4F-970E-4A29-AD82-390AC3BF296C}"/>
            </a:ext>
          </a:extLst>
        </xdr:cNvPr>
        <xdr:cNvSpPr/>
      </xdr:nvSpPr>
      <xdr:spPr>
        <a:xfrm>
          <a:off x="20383500" y="107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155265</xdr:rowOff>
    </xdr:from>
    <xdr:to>
      <xdr:col>111</xdr:col>
      <xdr:colOff>177800</xdr:colOff>
      <xdr:row>62</xdr:row>
      <xdr:rowOff>157780</xdr:rowOff>
    </xdr:to>
    <xdr:cxnSp macro="">
      <xdr:nvCxnSpPr>
        <xdr:cNvPr id="618" name="直線コネクタ 617">
          <a:extLst>
            <a:ext uri="{FF2B5EF4-FFF2-40B4-BE49-F238E27FC236}">
              <a16:creationId xmlns:a16="http://schemas.microsoft.com/office/drawing/2014/main" id="{F461BEE8-396B-4E58-B895-4D8B725EA4AF}"/>
            </a:ext>
          </a:extLst>
        </xdr:cNvPr>
        <xdr:cNvCxnSpPr/>
      </xdr:nvCxnSpPr>
      <xdr:spPr>
        <a:xfrm flipV="1">
          <a:off x="20434300" y="1078516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9" name="n_1aveValue【学校施設】&#10;一人当たり面積">
          <a:extLst>
            <a:ext uri="{FF2B5EF4-FFF2-40B4-BE49-F238E27FC236}">
              <a16:creationId xmlns:a16="http://schemas.microsoft.com/office/drawing/2014/main" id="{C94E24C3-025F-4DAA-9F34-1CA34792AF7A}"/>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20" name="n_2aveValue【学校施設】&#10;一人当たり面積">
          <a:extLst>
            <a:ext uri="{FF2B5EF4-FFF2-40B4-BE49-F238E27FC236}">
              <a16:creationId xmlns:a16="http://schemas.microsoft.com/office/drawing/2014/main" id="{693AEEF6-A874-46B5-872D-2FED4291CDA7}"/>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a:extLst>
            <a:ext uri="{FF2B5EF4-FFF2-40B4-BE49-F238E27FC236}">
              <a16:creationId xmlns:a16="http://schemas.microsoft.com/office/drawing/2014/main" id="{47A03E03-D10E-44E8-9731-03CD157A509F}"/>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51142</xdr:rowOff>
    </xdr:from>
    <xdr:ext cx="469744" cy="259045"/>
    <xdr:sp macro="" textlink="">
      <xdr:nvSpPr>
        <xdr:cNvPr id="622" name="n_1mainValue【学校施設】&#10;一人当たり面積">
          <a:extLst>
            <a:ext uri="{FF2B5EF4-FFF2-40B4-BE49-F238E27FC236}">
              <a16:creationId xmlns:a16="http://schemas.microsoft.com/office/drawing/2014/main" id="{F56D9A46-840E-4EE7-B79C-47A94D164AEE}"/>
            </a:ext>
          </a:extLst>
        </xdr:cNvPr>
        <xdr:cNvSpPr txBox="1"/>
      </xdr:nvSpPr>
      <xdr:spPr>
        <a:xfrm>
          <a:off x="21075727" y="105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53657</xdr:rowOff>
    </xdr:from>
    <xdr:ext cx="469744" cy="259045"/>
    <xdr:sp macro="" textlink="">
      <xdr:nvSpPr>
        <xdr:cNvPr id="623" name="n_2mainValue【学校施設】&#10;一人当たり面積">
          <a:extLst>
            <a:ext uri="{FF2B5EF4-FFF2-40B4-BE49-F238E27FC236}">
              <a16:creationId xmlns:a16="http://schemas.microsoft.com/office/drawing/2014/main" id="{0142D6CF-7410-4A7E-B6E4-30F537263A29}"/>
            </a:ext>
          </a:extLst>
        </xdr:cNvPr>
        <xdr:cNvSpPr txBox="1"/>
      </xdr:nvSpPr>
      <xdr:spPr>
        <a:xfrm>
          <a:off x="20199427" y="105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FC079EE-7BCC-456E-B865-4C539D7F14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6F57CEF-0E49-4E6B-A2F7-F5BED23594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590105B1-C030-4011-A01D-5BB5EE2672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4F9A3CC-F4BD-40FB-B416-7AA78AAFCC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485038C-388C-4B73-A1F3-C50F1D7C13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D74C8CB-D974-405F-9F94-3BB5796794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FC2FAD5-3DB2-4755-BDD2-60D845267F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9890CD7-1E77-4614-9561-0D20FD1E177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35E9B111-7032-47A5-B569-AC8DA9C033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2A1F5B5E-3701-4C75-977D-B8F100793E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4D5D7C7B-3CBC-4F2F-862B-ED3FBB101E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9EBC7462-D31B-49AA-A805-E865069FB7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AA9B84E-42AE-44F0-A2F2-3724FCFE79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E0AFDD8-D9C3-4AFF-AF7F-8BD738C731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31EA5D40-D068-4A82-87A1-B7E7386F6B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E198637-A72A-4512-A673-B8C47D45A5C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ADBBBF23-F985-4845-90FB-4952B89621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B6774AC4-9C57-4A88-B8A8-1D4158760C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90379129-E939-400B-8349-967AED2710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69D66E6D-8BB4-495C-A1C4-E5C71584CD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7DD408C-5435-4962-8AD9-846F04D392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47FE0C4-78A9-4D25-8929-B4C73BDB09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FAC867A-E879-4197-A1E2-A2589C6FEF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0731656-91FF-4716-B7F8-1C046D147F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625A90E1-4456-4619-B5CF-C2E33D7056F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92EDC99-CD4B-45D0-B1B8-1E08BAF8AB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1654AF25-943F-44E6-8C4B-A7E58A7DD2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CA6A3796-4765-430D-BCCA-CC30103A1BE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BB173299-1363-4A8A-B362-2A9D68CD45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4895023-8B09-4D11-92F8-36D877FFD88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F7AC4ECF-2998-4061-A586-1087219F9C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40161AD5-47F8-4936-97EA-7F84264D063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6BF6ADB8-1ADF-47BC-97ED-BA69456C0C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E0ED3667-2245-49BD-BC03-F6CE77FE74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CF919BA8-015A-447F-A054-700D1038E6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ED7AD727-97F3-4B73-BD1C-9CDAF152708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38EC24AF-35F4-44A0-BD99-DE51F7681D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33BF8BF8-3179-4ED5-89BF-5324048621E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11897481-798E-4983-BABE-0412C389AA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8BE781F7-0633-4CC4-B9E7-65ACBA0BEC2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F6EB197F-4045-4EC1-B912-D847CBC74A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5" name="直線コネクタ 664">
          <a:extLst>
            <a:ext uri="{FF2B5EF4-FFF2-40B4-BE49-F238E27FC236}">
              <a16:creationId xmlns:a16="http://schemas.microsoft.com/office/drawing/2014/main" id="{F51FA935-C12B-44CA-99FF-96256F3458B1}"/>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66" name="【公民館】&#10;有形固定資産減価償却率最小値テキスト">
          <a:extLst>
            <a:ext uri="{FF2B5EF4-FFF2-40B4-BE49-F238E27FC236}">
              <a16:creationId xmlns:a16="http://schemas.microsoft.com/office/drawing/2014/main" id="{12CAA4DB-3CCD-4ECD-B9A4-7F0CB386D80D}"/>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67" name="直線コネクタ 666">
          <a:extLst>
            <a:ext uri="{FF2B5EF4-FFF2-40B4-BE49-F238E27FC236}">
              <a16:creationId xmlns:a16="http://schemas.microsoft.com/office/drawing/2014/main" id="{C650F3F2-181D-436C-99BA-490FBF7B525F}"/>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a:extLst>
            <a:ext uri="{FF2B5EF4-FFF2-40B4-BE49-F238E27FC236}">
              <a16:creationId xmlns:a16="http://schemas.microsoft.com/office/drawing/2014/main" id="{28F62D3B-64E1-47CB-9A2D-D00C8FCD6EB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8D9B4BA9-3800-4330-AB7A-1D1F0E8DEB5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70" name="【公民館】&#10;有形固定資産減価償却率平均値テキスト">
          <a:extLst>
            <a:ext uri="{FF2B5EF4-FFF2-40B4-BE49-F238E27FC236}">
              <a16:creationId xmlns:a16="http://schemas.microsoft.com/office/drawing/2014/main" id="{BF7B49B7-C938-4DC4-A2BC-A64503E0450D}"/>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1" name="フローチャート: 判断 670">
          <a:extLst>
            <a:ext uri="{FF2B5EF4-FFF2-40B4-BE49-F238E27FC236}">
              <a16:creationId xmlns:a16="http://schemas.microsoft.com/office/drawing/2014/main" id="{C92C09F5-EC0D-4B47-BCD6-C4B8AB167E9E}"/>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2" name="フローチャート: 判断 671">
          <a:extLst>
            <a:ext uri="{FF2B5EF4-FFF2-40B4-BE49-F238E27FC236}">
              <a16:creationId xmlns:a16="http://schemas.microsoft.com/office/drawing/2014/main" id="{841FE5A1-21E1-445B-8778-69965FE5BB0A}"/>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3" name="フローチャート: 判断 672">
          <a:extLst>
            <a:ext uri="{FF2B5EF4-FFF2-40B4-BE49-F238E27FC236}">
              <a16:creationId xmlns:a16="http://schemas.microsoft.com/office/drawing/2014/main" id="{5B0DC962-07FA-42BD-8D85-1F1AB0821D7C}"/>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4" name="フローチャート: 判断 673">
          <a:extLst>
            <a:ext uri="{FF2B5EF4-FFF2-40B4-BE49-F238E27FC236}">
              <a16:creationId xmlns:a16="http://schemas.microsoft.com/office/drawing/2014/main" id="{EE57C57C-31D4-49CE-91BF-2752C3A75E68}"/>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E8A5E46-402D-4E4F-8003-1626A3047E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CC12B23-1A00-4D6E-AE7E-348DA79A08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A30554D-F32C-47AB-BB1D-B555DF5BD1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5CD9C64-D486-44C4-B6AD-4C454DB44F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5558433-FA0F-4AC6-8EB6-D149F53D0B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680" name="楕円 679">
          <a:extLst>
            <a:ext uri="{FF2B5EF4-FFF2-40B4-BE49-F238E27FC236}">
              <a16:creationId xmlns:a16="http://schemas.microsoft.com/office/drawing/2014/main" id="{56D5BC5F-85C5-44ED-8BF3-0D97F228AE09}"/>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109963</xdr:rowOff>
    </xdr:from>
    <xdr:ext cx="405111" cy="259045"/>
    <xdr:sp macro="" textlink="">
      <xdr:nvSpPr>
        <xdr:cNvPr id="681" name="【公民館】&#10;有形固定資産減価償却率該当値テキスト">
          <a:extLst>
            <a:ext uri="{FF2B5EF4-FFF2-40B4-BE49-F238E27FC236}">
              <a16:creationId xmlns:a16="http://schemas.microsoft.com/office/drawing/2014/main" id="{2B7DC429-DCD6-4190-B6AC-08FAE8B7E5F1}"/>
            </a:ext>
          </a:extLst>
        </xdr:cNvPr>
        <xdr:cNvSpPr txBox="1"/>
      </xdr:nvSpPr>
      <xdr:spPr>
        <a:xfrm>
          <a:off x="16357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682" name="楕円 681">
          <a:extLst>
            <a:ext uri="{FF2B5EF4-FFF2-40B4-BE49-F238E27FC236}">
              <a16:creationId xmlns:a16="http://schemas.microsoft.com/office/drawing/2014/main" id="{CF07AE9E-5A36-4887-8D7E-F88D2FB12AFE}"/>
            </a:ext>
          </a:extLst>
        </xdr:cNvPr>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45176</xdr:rowOff>
    </xdr:to>
    <xdr:cxnSp macro="">
      <xdr:nvCxnSpPr>
        <xdr:cNvPr id="683" name="直線コネクタ 682">
          <a:extLst>
            <a:ext uri="{FF2B5EF4-FFF2-40B4-BE49-F238E27FC236}">
              <a16:creationId xmlns:a16="http://schemas.microsoft.com/office/drawing/2014/main" id="{E723612B-DFDF-4337-9B06-91906AB0FA9D}"/>
            </a:ext>
          </a:extLst>
        </xdr:cNvPr>
        <xdr:cNvCxnSpPr/>
      </xdr:nvCxnSpPr>
      <xdr:spPr>
        <a:xfrm flipV="1">
          <a:off x="15481300" y="178416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84" name="楕円 683">
          <a:extLst>
            <a:ext uri="{FF2B5EF4-FFF2-40B4-BE49-F238E27FC236}">
              <a16:creationId xmlns:a16="http://schemas.microsoft.com/office/drawing/2014/main" id="{B1C07682-05C9-464D-9D31-6327D2C64099}"/>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105</xdr:row>
      <xdr:rowOff>32113</xdr:rowOff>
    </xdr:to>
    <xdr:cxnSp macro="">
      <xdr:nvCxnSpPr>
        <xdr:cNvPr id="685" name="直線コネクタ 684">
          <a:extLst>
            <a:ext uri="{FF2B5EF4-FFF2-40B4-BE49-F238E27FC236}">
              <a16:creationId xmlns:a16="http://schemas.microsoft.com/office/drawing/2014/main" id="{652321F3-883E-4287-9266-1C09CB690310}"/>
            </a:ext>
          </a:extLst>
        </xdr:cNvPr>
        <xdr:cNvCxnSpPr/>
      </xdr:nvCxnSpPr>
      <xdr:spPr>
        <a:xfrm flipV="1">
          <a:off x="14592300" y="17875976"/>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686" name="n_1aveValue【公民館】&#10;有形固定資産減価償却率">
          <a:extLst>
            <a:ext uri="{FF2B5EF4-FFF2-40B4-BE49-F238E27FC236}">
              <a16:creationId xmlns:a16="http://schemas.microsoft.com/office/drawing/2014/main" id="{DDA06C6D-8D29-4463-B647-A4F4D448F953}"/>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87" name="n_2aveValue【公民館】&#10;有形固定資産減価償却率">
          <a:extLst>
            <a:ext uri="{FF2B5EF4-FFF2-40B4-BE49-F238E27FC236}">
              <a16:creationId xmlns:a16="http://schemas.microsoft.com/office/drawing/2014/main" id="{679D4872-16BD-4379-B63D-128E546950BE}"/>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88" name="n_3aveValue【公民館】&#10;有形固定資産減価償却率">
          <a:extLst>
            <a:ext uri="{FF2B5EF4-FFF2-40B4-BE49-F238E27FC236}">
              <a16:creationId xmlns:a16="http://schemas.microsoft.com/office/drawing/2014/main" id="{AC2736C6-7CA1-4B08-8193-464BB225481A}"/>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87103</xdr:rowOff>
    </xdr:from>
    <xdr:ext cx="405111" cy="259045"/>
    <xdr:sp macro="" textlink="">
      <xdr:nvSpPr>
        <xdr:cNvPr id="689" name="n_1mainValue【公民館】&#10;有形固定資産減価償却率">
          <a:extLst>
            <a:ext uri="{FF2B5EF4-FFF2-40B4-BE49-F238E27FC236}">
              <a16:creationId xmlns:a16="http://schemas.microsoft.com/office/drawing/2014/main" id="{40EC5547-8501-4574-BC56-C2866680AACF}"/>
            </a:ext>
          </a:extLst>
        </xdr:cNvPr>
        <xdr:cNvSpPr txBox="1"/>
      </xdr:nvSpPr>
      <xdr:spPr>
        <a:xfrm>
          <a:off x="15266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690" name="n_2mainValue【公民館】&#10;有形固定資産減価償却率">
          <a:extLst>
            <a:ext uri="{FF2B5EF4-FFF2-40B4-BE49-F238E27FC236}">
              <a16:creationId xmlns:a16="http://schemas.microsoft.com/office/drawing/2014/main" id="{C355DCA6-9D3F-4311-9CDA-00A7F16C1307}"/>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C4D14EB7-5205-4B84-82B4-D9036FF255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D7571726-F30A-4D14-A66E-3446231685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ADC62C32-23F0-4C00-95BC-F95E6FE115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56A36B47-1CF0-4FFD-AC8B-417B7E8C2D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362B4FE8-0571-4C69-8984-916A1E8B13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14F1657E-1DAB-4774-9C4B-7646CC939E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F34E5AE8-81E9-4C91-8258-E2F0788F73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31545911-455A-4AC7-8228-2F4A3EFF0B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7A9CEBD3-A913-42C3-88F8-38A268F90A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864516C4-58D1-4706-934B-FE7A8F7B1A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FFBB3E4A-397A-4E78-8AAA-DC0118FD92C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426B30E1-E2B0-4197-BC3D-8B27FD86B15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1402D3E1-1656-4CC0-B726-03C774F8A84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14D35DBE-AD04-4A49-B568-625D14EF6D3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8FD57191-3049-4B29-A672-1FE97C4809D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319681A7-4C2B-4AB5-9A5D-BB8294E702E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DA189123-B526-4A65-9A16-C96FA9893A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1428B182-D53D-4FFC-9827-DC5CBC30F1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00F699D9-F8D6-4B7B-A296-6CC8FB8CE2D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C2AB4A67-56E3-49CA-8057-F23C5B88777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16926BEC-46F5-4E5D-9843-46915E733FD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A518E05D-F263-4008-929F-03F60A35BCC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C380E375-D0AA-45B4-BDCB-8DEB44765C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2EBE723D-1E5B-45EC-B11D-972A3639A1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24A6587A-A4A8-4C68-A03D-20DB6AC9AE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6" name="直線コネクタ 715">
          <a:extLst>
            <a:ext uri="{FF2B5EF4-FFF2-40B4-BE49-F238E27FC236}">
              <a16:creationId xmlns:a16="http://schemas.microsoft.com/office/drawing/2014/main" id="{C376C4B1-56A0-41DA-BFB1-83DDB77BA47D}"/>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公民館】&#10;一人当たり面積最小値テキスト">
          <a:extLst>
            <a:ext uri="{FF2B5EF4-FFF2-40B4-BE49-F238E27FC236}">
              <a16:creationId xmlns:a16="http://schemas.microsoft.com/office/drawing/2014/main" id="{A9FB425F-D5E8-468C-9548-476E9CF942DE}"/>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a:extLst>
            <a:ext uri="{FF2B5EF4-FFF2-40B4-BE49-F238E27FC236}">
              <a16:creationId xmlns:a16="http://schemas.microsoft.com/office/drawing/2014/main" id="{F8F79A08-5505-4D4D-B758-1A78C6D29F24}"/>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9" name="【公民館】&#10;一人当たり面積最大値テキスト">
          <a:extLst>
            <a:ext uri="{FF2B5EF4-FFF2-40B4-BE49-F238E27FC236}">
              <a16:creationId xmlns:a16="http://schemas.microsoft.com/office/drawing/2014/main" id="{8581B83E-5C63-4F33-8311-493FD37CA856}"/>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0" name="直線コネクタ 719">
          <a:extLst>
            <a:ext uri="{FF2B5EF4-FFF2-40B4-BE49-F238E27FC236}">
              <a16:creationId xmlns:a16="http://schemas.microsoft.com/office/drawing/2014/main" id="{DA70496A-927B-4C91-B777-51E253E6EC4E}"/>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1" name="【公民館】&#10;一人当たり面積平均値テキスト">
          <a:extLst>
            <a:ext uri="{FF2B5EF4-FFF2-40B4-BE49-F238E27FC236}">
              <a16:creationId xmlns:a16="http://schemas.microsoft.com/office/drawing/2014/main" id="{1245077B-CE79-495F-85C6-9912F258DDE4}"/>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a:extLst>
            <a:ext uri="{FF2B5EF4-FFF2-40B4-BE49-F238E27FC236}">
              <a16:creationId xmlns:a16="http://schemas.microsoft.com/office/drawing/2014/main" id="{9206BAF6-A945-4F26-8755-4FF61E1E641A}"/>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3" name="フローチャート: 判断 722">
          <a:extLst>
            <a:ext uri="{FF2B5EF4-FFF2-40B4-BE49-F238E27FC236}">
              <a16:creationId xmlns:a16="http://schemas.microsoft.com/office/drawing/2014/main" id="{892344B7-2893-4B98-AF61-6CB9542C5178}"/>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4" name="フローチャート: 判断 723">
          <a:extLst>
            <a:ext uri="{FF2B5EF4-FFF2-40B4-BE49-F238E27FC236}">
              <a16:creationId xmlns:a16="http://schemas.microsoft.com/office/drawing/2014/main" id="{75A2A64B-7350-4060-A8B5-8071780CC98B}"/>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5" name="フローチャート: 判断 724">
          <a:extLst>
            <a:ext uri="{FF2B5EF4-FFF2-40B4-BE49-F238E27FC236}">
              <a16:creationId xmlns:a16="http://schemas.microsoft.com/office/drawing/2014/main" id="{72A2BEA8-1E82-4B3E-ADBB-48C17B13435F}"/>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1F658FA0-FC05-4EB9-A45B-5F1B881968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5104D9B0-FD0C-4912-810D-485517129A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EB6FF532-52AC-4D5A-A5EC-7D7377C812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2536057-68FD-4887-B024-271DFE3E05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56C4BBE-1EF9-484B-848C-981C4FCB5F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69487</xdr:rowOff>
    </xdr:from>
    <xdr:to>
      <xdr:col>116</xdr:col>
      <xdr:colOff>114300</xdr:colOff>
      <xdr:row>104</xdr:row>
      <xdr:rowOff>171087</xdr:rowOff>
    </xdr:to>
    <xdr:sp macro="" textlink="">
      <xdr:nvSpPr>
        <xdr:cNvPr id="731" name="楕円 730">
          <a:extLst>
            <a:ext uri="{FF2B5EF4-FFF2-40B4-BE49-F238E27FC236}">
              <a16:creationId xmlns:a16="http://schemas.microsoft.com/office/drawing/2014/main" id="{E17C98FB-6022-4E06-AA31-409CDBD2967D}"/>
            </a:ext>
          </a:extLst>
        </xdr:cNvPr>
        <xdr:cNvSpPr/>
      </xdr:nvSpPr>
      <xdr:spPr>
        <a:xfrm>
          <a:off x="22110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92364</xdr:rowOff>
    </xdr:from>
    <xdr:ext cx="469744" cy="259045"/>
    <xdr:sp macro="" textlink="">
      <xdr:nvSpPr>
        <xdr:cNvPr id="732" name="【公民館】&#10;一人当たり面積該当値テキスト">
          <a:extLst>
            <a:ext uri="{FF2B5EF4-FFF2-40B4-BE49-F238E27FC236}">
              <a16:creationId xmlns:a16="http://schemas.microsoft.com/office/drawing/2014/main" id="{24FFB565-FDF7-4889-876F-ABE1D1C431B7}"/>
            </a:ext>
          </a:extLst>
        </xdr:cNvPr>
        <xdr:cNvSpPr txBox="1"/>
      </xdr:nvSpPr>
      <xdr:spPr>
        <a:xfrm>
          <a:off x="22199600" y="1775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79284</xdr:rowOff>
    </xdr:from>
    <xdr:to>
      <xdr:col>112</xdr:col>
      <xdr:colOff>38100</xdr:colOff>
      <xdr:row>105</xdr:row>
      <xdr:rowOff>9434</xdr:rowOff>
    </xdr:to>
    <xdr:sp macro="" textlink="">
      <xdr:nvSpPr>
        <xdr:cNvPr id="733" name="楕円 732">
          <a:extLst>
            <a:ext uri="{FF2B5EF4-FFF2-40B4-BE49-F238E27FC236}">
              <a16:creationId xmlns:a16="http://schemas.microsoft.com/office/drawing/2014/main" id="{CB86722F-59C4-4E68-9D54-7CE7195ECE4C}"/>
            </a:ext>
          </a:extLst>
        </xdr:cNvPr>
        <xdr:cNvSpPr/>
      </xdr:nvSpPr>
      <xdr:spPr>
        <a:xfrm>
          <a:off x="2127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120287</xdr:rowOff>
    </xdr:from>
    <xdr:to>
      <xdr:col>116</xdr:col>
      <xdr:colOff>63500</xdr:colOff>
      <xdr:row>104</xdr:row>
      <xdr:rowOff>130084</xdr:rowOff>
    </xdr:to>
    <xdr:cxnSp macro="">
      <xdr:nvCxnSpPr>
        <xdr:cNvPr id="734" name="直線コネクタ 733">
          <a:extLst>
            <a:ext uri="{FF2B5EF4-FFF2-40B4-BE49-F238E27FC236}">
              <a16:creationId xmlns:a16="http://schemas.microsoft.com/office/drawing/2014/main" id="{955319D9-1BF9-4C0E-BC74-7592BA710F2D}"/>
            </a:ext>
          </a:extLst>
        </xdr:cNvPr>
        <xdr:cNvCxnSpPr/>
      </xdr:nvCxnSpPr>
      <xdr:spPr>
        <a:xfrm flipV="1">
          <a:off x="21323300" y="179510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90714</xdr:rowOff>
    </xdr:from>
    <xdr:to>
      <xdr:col>107</xdr:col>
      <xdr:colOff>101600</xdr:colOff>
      <xdr:row>105</xdr:row>
      <xdr:rowOff>20864</xdr:rowOff>
    </xdr:to>
    <xdr:sp macro="" textlink="">
      <xdr:nvSpPr>
        <xdr:cNvPr id="735" name="楕円 734">
          <a:extLst>
            <a:ext uri="{FF2B5EF4-FFF2-40B4-BE49-F238E27FC236}">
              <a16:creationId xmlns:a16="http://schemas.microsoft.com/office/drawing/2014/main" id="{D58D8654-21B0-47A5-A18B-207187512CEA}"/>
            </a:ext>
          </a:extLst>
        </xdr:cNvPr>
        <xdr:cNvSpPr/>
      </xdr:nvSpPr>
      <xdr:spPr>
        <a:xfrm>
          <a:off x="2038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130084</xdr:rowOff>
    </xdr:from>
    <xdr:to>
      <xdr:col>111</xdr:col>
      <xdr:colOff>177800</xdr:colOff>
      <xdr:row>104</xdr:row>
      <xdr:rowOff>141514</xdr:rowOff>
    </xdr:to>
    <xdr:cxnSp macro="">
      <xdr:nvCxnSpPr>
        <xdr:cNvPr id="736" name="直線コネクタ 735">
          <a:extLst>
            <a:ext uri="{FF2B5EF4-FFF2-40B4-BE49-F238E27FC236}">
              <a16:creationId xmlns:a16="http://schemas.microsoft.com/office/drawing/2014/main" id="{03986279-59E5-4A60-B93A-755D764D915F}"/>
            </a:ext>
          </a:extLst>
        </xdr:cNvPr>
        <xdr:cNvCxnSpPr/>
      </xdr:nvCxnSpPr>
      <xdr:spPr>
        <a:xfrm flipV="1">
          <a:off x="20434300" y="17960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37" name="n_1aveValue【公民館】&#10;一人当たり面積">
          <a:extLst>
            <a:ext uri="{FF2B5EF4-FFF2-40B4-BE49-F238E27FC236}">
              <a16:creationId xmlns:a16="http://schemas.microsoft.com/office/drawing/2014/main" id="{404201B8-1A73-4115-B068-FB275DE9A46B}"/>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38" name="n_2aveValue【公民館】&#10;一人当たり面積">
          <a:extLst>
            <a:ext uri="{FF2B5EF4-FFF2-40B4-BE49-F238E27FC236}">
              <a16:creationId xmlns:a16="http://schemas.microsoft.com/office/drawing/2014/main" id="{62ADB796-F062-41A9-805A-120961B23BBB}"/>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39" name="n_3aveValue【公民館】&#10;一人当たり面積">
          <a:extLst>
            <a:ext uri="{FF2B5EF4-FFF2-40B4-BE49-F238E27FC236}">
              <a16:creationId xmlns:a16="http://schemas.microsoft.com/office/drawing/2014/main" id="{CBAD7D09-BAD0-402E-A078-1F582E0A7377}"/>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25961</xdr:rowOff>
    </xdr:from>
    <xdr:ext cx="469744" cy="259045"/>
    <xdr:sp macro="" textlink="">
      <xdr:nvSpPr>
        <xdr:cNvPr id="740" name="n_1mainValue【公民館】&#10;一人当たり面積">
          <a:extLst>
            <a:ext uri="{FF2B5EF4-FFF2-40B4-BE49-F238E27FC236}">
              <a16:creationId xmlns:a16="http://schemas.microsoft.com/office/drawing/2014/main" id="{3FCD57D3-EEE0-44E1-A840-554A312B5E3B}"/>
            </a:ext>
          </a:extLst>
        </xdr:cNvPr>
        <xdr:cNvSpPr txBox="1"/>
      </xdr:nvSpPr>
      <xdr:spPr>
        <a:xfrm>
          <a:off x="210757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37391</xdr:rowOff>
    </xdr:from>
    <xdr:ext cx="469744" cy="259045"/>
    <xdr:sp macro="" textlink="">
      <xdr:nvSpPr>
        <xdr:cNvPr id="741" name="n_2mainValue【公民館】&#10;一人当たり面積">
          <a:extLst>
            <a:ext uri="{FF2B5EF4-FFF2-40B4-BE49-F238E27FC236}">
              <a16:creationId xmlns:a16="http://schemas.microsoft.com/office/drawing/2014/main" id="{A058396E-0B53-4696-9896-819BBC3A3730}"/>
            </a:ext>
          </a:extLst>
        </xdr:cNvPr>
        <xdr:cNvSpPr txBox="1"/>
      </xdr:nvSpPr>
      <xdr:spPr>
        <a:xfrm>
          <a:off x="20199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9069C6C9-190B-4BD7-AAA5-AB79356066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AC0C5EA6-9092-4CAB-A23B-69E2D6EEFD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787F04F6-542E-47A0-821B-EAC86DC458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有形固定資産減価償却率が類似団体内平均値よりも上回っている施設分類は、公営住宅と学校施設のみで、その他の施設分類については、類似団体内平均値を下回っている。</a:t>
          </a:r>
          <a:endParaRPr lang="ja-JP" altLang="ja-JP" sz="1100">
            <a:effectLst/>
          </a:endParaRPr>
        </a:p>
        <a:p>
          <a:r>
            <a:rPr kumimoji="1" lang="ja-JP" altLang="ja-JP" sz="1100">
              <a:solidFill>
                <a:schemeClr val="dk1"/>
              </a:solidFill>
              <a:effectLst/>
              <a:latin typeface="+mn-lt"/>
              <a:ea typeface="+mn-ea"/>
              <a:cs typeface="+mn-cs"/>
            </a:rPr>
            <a:t>　公営住宅については、「公営住宅長寿命化計画」に基づき、施設の維持・改善・建て替えを推進し、学校施設については「対馬市立学校及び幼稚園推進計画」に基づき保護者及び地域住民の理解を得ながら学校の統廃合を推進する。</a:t>
          </a:r>
          <a:endParaRPr lang="ja-JP" altLang="ja-JP" sz="11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7EA7BD-0AC3-4D0C-8678-77E4F9089C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5B0980-AD51-4541-8C13-093D8F4EF2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2E12BA-8B04-4298-940C-BE2E99B69B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8C4010-6E9E-4E86-A60B-1570D75BB7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3CE9F0-9083-4533-8A78-7360225A85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E70AAA-17A0-4875-83BD-29F98617EB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21147D-CD83-4A87-A8AD-11429DA0FD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83E9F7-27C7-4EE1-8C38-31B66704B0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F38CA7-9211-4F6A-8BEE-6A9A60674C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172903-3A17-43CB-A2C3-067DBFD5C5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36A23A-190C-4E09-8DEA-505C54D274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12B87B-BBE0-4164-ABAE-EA00C70C47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D4F21A-F0FA-45A4-9374-6076A7B7F8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F9F250-9371-4332-9E10-806C898883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625469-40D6-48D4-A492-E13C415B43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59E1D25-B3A4-4286-A537-BCDC396100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8168E6-D2C5-412A-B780-D8AE4FA70C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A843E7-D923-4C93-B8AA-23DBF6005B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3106D7-FF64-4AAC-B77B-8F4FD13E76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5DC8C5-7704-4B9C-B476-8DC14E5919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F45643-45A4-4AD1-A7C7-31C18599D6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4E4BA5-2110-486C-AE57-F200B31A3B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AA0F7F-7C79-497E-906E-EE64474E1B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C0FCA7-4BCF-46F8-AA24-CF111DEAF3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CD4AB6-C435-403C-B5C6-DD583A196B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7FDF0F-01E7-4370-B683-5318305E00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AB96D8-183D-4F8A-91AD-9E78AC51BC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6719CF-7F71-4879-ADBC-997CB9980A4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A9A6B1-EE70-46C0-96EB-576BBED66A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509A53-DCEA-431A-85E7-169DE4CAC4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DBEC35F-6698-4A43-BDA8-8B6A83BA0F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1102A8E-27B5-4F7D-B00E-73040BA70A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FB73925-3A8F-40EF-BA4C-92321B4B4E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476C70C-73C3-4781-982F-1FA2182660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0EBCD9A-D83B-4107-B11C-ACDC1BF6AD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D4CFDFD-8DCB-4DD5-B1DE-9A74E12CA4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E12D7CF-D2C8-45F4-9889-8FAADCAAFC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B27DF0B-0098-4676-86AA-B99CA67243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AF3F7C6-03C7-4986-98CD-F8718712FC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98D9758-A097-4A87-942B-383BE4FF20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6F60462E-7EAF-46C7-A009-161EEE6B473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C32D03B9-8CF3-45B7-8216-E8A6B406485E}"/>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0740F67-515E-4D87-B554-0FEC5DEE8B9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E8833C83-6902-4740-8C3E-5FADD57560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BEE540C-9104-43CF-B906-70D94D0373C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DA97C1D9-8616-4BDA-94DB-51896DAFAC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667A0069-979E-4A79-811E-61E90BC80D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3969D6F7-0D1D-4F1E-8080-A17F0E8B06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9BBC2615-F17D-4C48-AAC8-F24C138E23A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610CF6A1-BEEF-4C20-BA3E-1C1B518DE2E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82FE991-1964-427B-84CF-B956B610E1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C750265E-2F9F-4FAE-B40B-48122664F2A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1FD6FBA9-922D-440C-BFD1-C7A3FD2689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1F4D1BC8-C7FC-42D7-853E-98909AD0349E}"/>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C4AA81EA-A2C0-4B93-83AC-20F451876464}"/>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925857C-00AE-4ADB-BF11-DC40495B4756}"/>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134E3382-91E1-44FB-83CF-CAE64D067523}"/>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A6AB6529-4A76-4FE4-9EBA-582F051D7DE9}"/>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45572950-A035-46EA-B9FB-4700E08708F3}"/>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843DF816-A79C-468D-A175-0E02C9DB36BA}"/>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ED01CBC9-788D-4F67-8546-EC70868E8CE4}"/>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AE3F2F72-53C1-4492-AA96-46D9BCCA5C31}"/>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3014B5ED-C929-49FC-89A0-9F6E596582E5}"/>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750C1C0-92C6-4895-AF74-FF9D3A5F66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A1D885C-2779-4197-A4BF-0417FD366E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6BE182-D647-4C62-8086-9FE152067C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21F838-C142-4978-97C2-E138BD4D45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157CBA-E729-4D8E-B4CA-DBE55F5480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0" name="楕円 69">
          <a:extLst>
            <a:ext uri="{FF2B5EF4-FFF2-40B4-BE49-F238E27FC236}">
              <a16:creationId xmlns:a16="http://schemas.microsoft.com/office/drawing/2014/main" id="{EFB6AF5E-DC5F-4225-BDFC-01C25B7D8D24}"/>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1" name="【図書館】&#10;有形固定資産減価償却率該当値テキスト">
          <a:extLst>
            <a:ext uri="{FF2B5EF4-FFF2-40B4-BE49-F238E27FC236}">
              <a16:creationId xmlns:a16="http://schemas.microsoft.com/office/drawing/2014/main" id="{E5070407-BEC5-4FF7-B50B-F92B36B7558B}"/>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153670</xdr:rowOff>
    </xdr:from>
    <xdr:to>
      <xdr:col>20</xdr:col>
      <xdr:colOff>38100</xdr:colOff>
      <xdr:row>40</xdr:row>
      <xdr:rowOff>83820</xdr:rowOff>
    </xdr:to>
    <xdr:sp macro="" textlink="">
      <xdr:nvSpPr>
        <xdr:cNvPr id="72" name="楕円 71">
          <a:extLst>
            <a:ext uri="{FF2B5EF4-FFF2-40B4-BE49-F238E27FC236}">
              <a16:creationId xmlns:a16="http://schemas.microsoft.com/office/drawing/2014/main" id="{B0497400-3612-4FB2-ACFE-6AF8AE1BEC40}"/>
            </a:ext>
          </a:extLst>
        </xdr:cNvPr>
        <xdr:cNvSpPr/>
      </xdr:nvSpPr>
      <xdr:spPr>
        <a:xfrm>
          <a:off x="3746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33020</xdr:rowOff>
    </xdr:from>
    <xdr:to>
      <xdr:col>24</xdr:col>
      <xdr:colOff>63500</xdr:colOff>
      <xdr:row>40</xdr:row>
      <xdr:rowOff>76200</xdr:rowOff>
    </xdr:to>
    <xdr:cxnSp macro="">
      <xdr:nvCxnSpPr>
        <xdr:cNvPr id="73" name="直線コネクタ 72">
          <a:extLst>
            <a:ext uri="{FF2B5EF4-FFF2-40B4-BE49-F238E27FC236}">
              <a16:creationId xmlns:a16="http://schemas.microsoft.com/office/drawing/2014/main" id="{91AE5393-2062-4FFF-AD63-8E238B04F069}"/>
            </a:ext>
          </a:extLst>
        </xdr:cNvPr>
        <xdr:cNvCxnSpPr/>
      </xdr:nvCxnSpPr>
      <xdr:spPr>
        <a:xfrm>
          <a:off x="3797300" y="68910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4" name="楕円 73">
          <a:extLst>
            <a:ext uri="{FF2B5EF4-FFF2-40B4-BE49-F238E27FC236}">
              <a16:creationId xmlns:a16="http://schemas.microsoft.com/office/drawing/2014/main" id="{2AA83C0D-9E34-47B8-A031-496D117C5D13}"/>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33020</xdr:rowOff>
    </xdr:from>
    <xdr:to>
      <xdr:col>19</xdr:col>
      <xdr:colOff>177800</xdr:colOff>
      <xdr:row>40</xdr:row>
      <xdr:rowOff>127000</xdr:rowOff>
    </xdr:to>
    <xdr:cxnSp macro="">
      <xdr:nvCxnSpPr>
        <xdr:cNvPr id="75" name="直線コネクタ 74">
          <a:extLst>
            <a:ext uri="{FF2B5EF4-FFF2-40B4-BE49-F238E27FC236}">
              <a16:creationId xmlns:a16="http://schemas.microsoft.com/office/drawing/2014/main" id="{ADD01FCD-9D71-4123-975A-C9A5190B6625}"/>
            </a:ext>
          </a:extLst>
        </xdr:cNvPr>
        <xdr:cNvCxnSpPr/>
      </xdr:nvCxnSpPr>
      <xdr:spPr>
        <a:xfrm flipV="1">
          <a:off x="2908300" y="689102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a:extLst>
            <a:ext uri="{FF2B5EF4-FFF2-40B4-BE49-F238E27FC236}">
              <a16:creationId xmlns:a16="http://schemas.microsoft.com/office/drawing/2014/main" id="{5C858B72-79F6-4295-BB41-DB368AE6BD81}"/>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a:extLst>
            <a:ext uri="{FF2B5EF4-FFF2-40B4-BE49-F238E27FC236}">
              <a16:creationId xmlns:a16="http://schemas.microsoft.com/office/drawing/2014/main" id="{C9A8D745-A2B9-48EA-B118-3E29074AD9F6}"/>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B2278FB2-12A0-43FA-AB43-982036A7F9E9}"/>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74947</xdr:rowOff>
    </xdr:from>
    <xdr:ext cx="405111" cy="259045"/>
    <xdr:sp macro="" textlink="">
      <xdr:nvSpPr>
        <xdr:cNvPr id="79" name="n_1mainValue【図書館】&#10;有形固定資産減価償却率">
          <a:extLst>
            <a:ext uri="{FF2B5EF4-FFF2-40B4-BE49-F238E27FC236}">
              <a16:creationId xmlns:a16="http://schemas.microsoft.com/office/drawing/2014/main" id="{7ECE104F-56BD-48A6-9D06-2E62EF6C5E04}"/>
            </a:ext>
          </a:extLst>
        </xdr:cNvPr>
        <xdr:cNvSpPr txBox="1"/>
      </xdr:nvSpPr>
      <xdr:spPr>
        <a:xfrm>
          <a:off x="3582044" y="693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168927</xdr:rowOff>
    </xdr:from>
    <xdr:ext cx="405111" cy="259045"/>
    <xdr:sp macro="" textlink="">
      <xdr:nvSpPr>
        <xdr:cNvPr id="80" name="n_2mainValue【図書館】&#10;有形固定資産減価償却率">
          <a:extLst>
            <a:ext uri="{FF2B5EF4-FFF2-40B4-BE49-F238E27FC236}">
              <a16:creationId xmlns:a16="http://schemas.microsoft.com/office/drawing/2014/main" id="{63287248-1739-4E99-80C5-E8B49B909617}"/>
            </a:ext>
          </a:extLst>
        </xdr:cNvPr>
        <xdr:cNvSpPr txBox="1"/>
      </xdr:nvSpPr>
      <xdr:spPr>
        <a:xfrm>
          <a:off x="2705744"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52BD70E9-D23F-4EFB-98CB-1D23AB93CD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DD4B032C-BF87-4D7B-B5A3-25F9606213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4A189C2D-A63D-490A-B6DD-363F2874A1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5B5D020E-ABEA-4B83-A282-D2D9C0F504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FE98D750-6A4D-4680-8165-D0725BCD18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39E3B741-FF1D-426E-832B-0DC724F90E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98DABE5F-4912-48AF-B6D9-5FC93366A3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D5FCCEBE-85CD-4F67-8903-36D445BB20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6EAC9AE8-5876-44D8-8A3F-55AE49BA2A8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39951B3-583C-4C81-ADC3-8BA0DF2F4E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DD98E73F-A696-44F9-9098-99186558DB4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29E0A1A1-128C-43C3-9358-4C261162E2C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1E65487C-476F-4FF7-AB35-C380B5F0F8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3F630EFE-2641-4548-8579-1FDAE38E6DD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76BDF225-01D2-421E-AB58-1227277ABF6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150FA5D7-293A-415B-8566-7F2BAF862EC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C8B76E9D-F504-4E04-AA5A-5B0C2CD2FE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2FC89930-9A45-4FCB-A69D-B821639622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436F8345-021D-40B3-8CE0-D67B7833BA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8D8DAF6B-C47C-41DD-BE2D-FD334D17A51D}"/>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EBBBC6D4-8E89-4308-9584-1D8CA65C9FA7}"/>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693DFD61-02B3-40F9-9FDD-EA632E12C7EB}"/>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416F25BC-7969-4DF6-8514-A2D96DD5820C}"/>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3462B1E-80DB-4EF1-B1D4-73A6B3411929}"/>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a:extLst>
            <a:ext uri="{FF2B5EF4-FFF2-40B4-BE49-F238E27FC236}">
              <a16:creationId xmlns:a16="http://schemas.microsoft.com/office/drawing/2014/main" id="{02827498-65BC-4BBD-A310-B37EA8101474}"/>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18E692AB-763B-49D6-8255-511C27C74F22}"/>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ABF36B43-DFA2-456C-8E72-A2D7ABFD22DB}"/>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C5C5FE8D-D11A-4409-B146-7B9178BBA372}"/>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D84AF04B-F6F6-4EC1-8ED6-8E1E91044458}"/>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60D6C4E-B721-4A0B-8244-6532600BE3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154F30E-F651-450C-8447-809229732A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58DD543-C1A9-4C1D-A507-27F1BF1AD1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23EFB2D-DEF3-4B24-B0D2-399E19DD88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22B2E6E-0545-4930-B458-F80B478C4A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15" name="楕円 114">
          <a:extLst>
            <a:ext uri="{FF2B5EF4-FFF2-40B4-BE49-F238E27FC236}">
              <a16:creationId xmlns:a16="http://schemas.microsoft.com/office/drawing/2014/main" id="{2EC0DDB6-8683-4AA3-AB48-C2AD02F8BED2}"/>
            </a:ext>
          </a:extLst>
        </xdr:cNvPr>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106697</xdr:rowOff>
    </xdr:from>
    <xdr:ext cx="469744" cy="259045"/>
    <xdr:sp macro="" textlink="">
      <xdr:nvSpPr>
        <xdr:cNvPr id="116" name="【図書館】&#10;一人当たり面積該当値テキスト">
          <a:extLst>
            <a:ext uri="{FF2B5EF4-FFF2-40B4-BE49-F238E27FC236}">
              <a16:creationId xmlns:a16="http://schemas.microsoft.com/office/drawing/2014/main" id="{AF563FC4-1262-4742-9AC2-D5150E064D80}"/>
            </a:ext>
          </a:extLst>
        </xdr:cNvPr>
        <xdr:cNvSpPr txBox="1"/>
      </xdr:nvSpPr>
      <xdr:spPr>
        <a:xfrm>
          <a:off x="1051560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133985</xdr:rowOff>
    </xdr:from>
    <xdr:to>
      <xdr:col>50</xdr:col>
      <xdr:colOff>165100</xdr:colOff>
      <xdr:row>39</xdr:row>
      <xdr:rowOff>64135</xdr:rowOff>
    </xdr:to>
    <xdr:sp macro="" textlink="">
      <xdr:nvSpPr>
        <xdr:cNvPr id="117" name="楕円 116">
          <a:extLst>
            <a:ext uri="{FF2B5EF4-FFF2-40B4-BE49-F238E27FC236}">
              <a16:creationId xmlns:a16="http://schemas.microsoft.com/office/drawing/2014/main" id="{E1F81C1F-37E9-48EF-86EB-58C530720279}"/>
            </a:ext>
          </a:extLst>
        </xdr:cNvPr>
        <xdr:cNvSpPr/>
      </xdr:nvSpPr>
      <xdr:spPr>
        <a:xfrm>
          <a:off x="958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13335</xdr:rowOff>
    </xdr:to>
    <xdr:cxnSp macro="">
      <xdr:nvCxnSpPr>
        <xdr:cNvPr id="118" name="直線コネクタ 117">
          <a:extLst>
            <a:ext uri="{FF2B5EF4-FFF2-40B4-BE49-F238E27FC236}">
              <a16:creationId xmlns:a16="http://schemas.microsoft.com/office/drawing/2014/main" id="{BABD1897-C2F5-439E-A950-68B595D087D2}"/>
            </a:ext>
          </a:extLst>
        </xdr:cNvPr>
        <xdr:cNvCxnSpPr/>
      </xdr:nvCxnSpPr>
      <xdr:spPr>
        <a:xfrm flipV="1">
          <a:off x="9639300" y="66941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9" name="楕円 118">
          <a:extLst>
            <a:ext uri="{FF2B5EF4-FFF2-40B4-BE49-F238E27FC236}">
              <a16:creationId xmlns:a16="http://schemas.microsoft.com/office/drawing/2014/main" id="{D31DCB8F-BDBF-461D-8B6E-EAC8E73CBF60}"/>
            </a:ext>
          </a:extLst>
        </xdr:cNvPr>
        <xdr:cNvSpPr/>
      </xdr:nvSpPr>
      <xdr:spPr>
        <a:xfrm>
          <a:off x="8699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xdr:rowOff>
    </xdr:from>
    <xdr:to>
      <xdr:col>50</xdr:col>
      <xdr:colOff>114300</xdr:colOff>
      <xdr:row>39</xdr:row>
      <xdr:rowOff>13335</xdr:rowOff>
    </xdr:to>
    <xdr:cxnSp macro="">
      <xdr:nvCxnSpPr>
        <xdr:cNvPr id="120" name="直線コネクタ 119">
          <a:extLst>
            <a:ext uri="{FF2B5EF4-FFF2-40B4-BE49-F238E27FC236}">
              <a16:creationId xmlns:a16="http://schemas.microsoft.com/office/drawing/2014/main" id="{93759913-50DB-40E8-A79A-CCC648772652}"/>
            </a:ext>
          </a:extLst>
        </xdr:cNvPr>
        <xdr:cNvCxnSpPr/>
      </xdr:nvCxnSpPr>
      <xdr:spPr>
        <a:xfrm>
          <a:off x="8750300" y="669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8CC4E446-D149-4F74-A2C6-0B11BBF2A5BE}"/>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72A929EE-1E1B-4F20-BA28-9F908BBE0ADC}"/>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9698D163-B2DD-4519-B53D-5652693EE833}"/>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80662</xdr:rowOff>
    </xdr:from>
    <xdr:ext cx="469744" cy="259045"/>
    <xdr:sp macro="" textlink="">
      <xdr:nvSpPr>
        <xdr:cNvPr id="124" name="n_1mainValue【図書館】&#10;一人当たり面積">
          <a:extLst>
            <a:ext uri="{FF2B5EF4-FFF2-40B4-BE49-F238E27FC236}">
              <a16:creationId xmlns:a16="http://schemas.microsoft.com/office/drawing/2014/main" id="{16245DC0-E087-4C2F-B951-5910EAFD6B84}"/>
            </a:ext>
          </a:extLst>
        </xdr:cNvPr>
        <xdr:cNvSpPr txBox="1"/>
      </xdr:nvSpPr>
      <xdr:spPr>
        <a:xfrm>
          <a:off x="93917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5" name="n_2mainValue【図書館】&#10;一人当たり面積">
          <a:extLst>
            <a:ext uri="{FF2B5EF4-FFF2-40B4-BE49-F238E27FC236}">
              <a16:creationId xmlns:a16="http://schemas.microsoft.com/office/drawing/2014/main" id="{529D8818-EEF8-4729-8B7D-E2C3B243DC5A}"/>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8BF41A44-F325-411B-98CD-70B900122D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108DE60A-7C7D-4CDE-A775-BBAB543D4A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2D632356-72B7-495C-9F7E-B41B0A4CEA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D1732778-E09F-4290-AF67-1C2D0B164E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E90BEF7F-2207-4CF0-9CCB-124D68112F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1813A412-E00E-4020-A0FE-5FE2BCDA99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3EE95AFB-BD94-4C0E-93EB-6925D741C8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BAAF7132-579F-49FC-9BD8-ED963FD6B7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9D746585-7EAC-4941-BF78-E33E6FD795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1F02FE16-CB88-422D-B057-DEE95AF0BA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78DE3990-DD20-4E2B-BAD6-6BE77048485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90497BEB-7036-4D70-B9FD-0FFBD313C6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D49CDE9F-F0C1-4B9D-897F-B36032440A5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DA00AA8C-E4CA-4715-981E-662862A2A5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2F706336-4A49-4F4A-9588-2FB9AD4DDA9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6FDC8D97-EC44-42E0-A122-611A0F67191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E47F0FC1-30BF-4DA4-85A9-4C8EAA8F7E1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CA045CEC-70E3-4DD0-88DF-F66B91D04A8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4805E900-EDA5-4406-AC2E-E974D6F34C8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D3A45D32-8D87-42EF-9E2A-4DB22AA0F8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4A67CBAD-68E7-4395-B44B-05D04574A7C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4EAF50F4-0504-49DF-90FD-AF28DED385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D744C5A-B759-4BFA-B5E6-819101070A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3A58381A-D7EE-462F-9FAB-B3C40AFDB4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8A5705CC-024A-4570-B1BE-95CFAA4A1068}"/>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33A42698-BC42-4762-9DC1-BA0DB1D6B3AA}"/>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E97853E0-1FB2-44BC-A603-7B58D7587B62}"/>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2AC7A058-6763-40B3-8C8C-38783883FD8A}"/>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A0A15775-B0E8-4FC2-AC57-6E8CC672ECAE}"/>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F7701223-8A56-45CD-B0A0-F2F8A6BEB55F}"/>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8A6A2693-5936-42A2-BE30-F832265044C4}"/>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98C80A24-3179-415C-B711-5BF1B336C40A}"/>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BFB105D4-AEF8-4BBF-B99D-2218BDEB91C8}"/>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7DBD4260-5703-4F70-9CDC-402CAD28F62D}"/>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3E0A7C1-7149-4BD0-84A6-0B37BC53FD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C125F90-A0E1-48C9-93C2-E72E680822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6B4D099-F338-4E9F-B161-47E6383B1B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3368A85-7B38-479F-B87E-D9738F9BD5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C21FB70-DD29-4D92-A327-F57583B071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65" name="楕円 164">
          <a:extLst>
            <a:ext uri="{FF2B5EF4-FFF2-40B4-BE49-F238E27FC236}">
              <a16:creationId xmlns:a16="http://schemas.microsoft.com/office/drawing/2014/main" id="{9F8B8DAF-9A6D-4E98-8F07-F0FA529297E0}"/>
            </a:ext>
          </a:extLst>
        </xdr:cNvPr>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1F09316-89CC-44DB-91CD-B4162A26B738}"/>
            </a:ext>
          </a:extLst>
        </xdr:cNvPr>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67" name="楕円 166">
          <a:extLst>
            <a:ext uri="{FF2B5EF4-FFF2-40B4-BE49-F238E27FC236}">
              <a16:creationId xmlns:a16="http://schemas.microsoft.com/office/drawing/2014/main" id="{F18CD297-341C-488E-8BD5-01E5A5536CCE}"/>
            </a:ext>
          </a:extLst>
        </xdr:cNvPr>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116205</xdr:rowOff>
    </xdr:to>
    <xdr:cxnSp macro="">
      <xdr:nvCxnSpPr>
        <xdr:cNvPr id="168" name="直線コネクタ 167">
          <a:extLst>
            <a:ext uri="{FF2B5EF4-FFF2-40B4-BE49-F238E27FC236}">
              <a16:creationId xmlns:a16="http://schemas.microsoft.com/office/drawing/2014/main" id="{5C53E33F-DEEB-4481-AB93-CC7E427FBB7B}"/>
            </a:ext>
          </a:extLst>
        </xdr:cNvPr>
        <xdr:cNvCxnSpPr/>
      </xdr:nvCxnSpPr>
      <xdr:spPr>
        <a:xfrm flipV="1">
          <a:off x="3797300" y="1019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69" name="楕円 168">
          <a:extLst>
            <a:ext uri="{FF2B5EF4-FFF2-40B4-BE49-F238E27FC236}">
              <a16:creationId xmlns:a16="http://schemas.microsoft.com/office/drawing/2014/main" id="{D38B8E75-C869-47D6-9358-C0EC5A4066AC}"/>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163830</xdr:rowOff>
    </xdr:to>
    <xdr:cxnSp macro="">
      <xdr:nvCxnSpPr>
        <xdr:cNvPr id="170" name="直線コネクタ 169">
          <a:extLst>
            <a:ext uri="{FF2B5EF4-FFF2-40B4-BE49-F238E27FC236}">
              <a16:creationId xmlns:a16="http://schemas.microsoft.com/office/drawing/2014/main" id="{89519FD6-13BD-4D51-8BD3-8F62E7B29446}"/>
            </a:ext>
          </a:extLst>
        </xdr:cNvPr>
        <xdr:cNvCxnSpPr/>
      </xdr:nvCxnSpPr>
      <xdr:spPr>
        <a:xfrm flipV="1">
          <a:off x="2908300" y="102317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5555C7FE-796C-4225-991C-7BF91C35643E}"/>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9236DC92-4ECC-4541-B5D0-769226988E56}"/>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FBC82343-2809-4FB1-B044-AB3BAEDD7574}"/>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74" name="n_1mainValue【体育館・プール】&#10;有形固定資産減価償却率">
          <a:extLst>
            <a:ext uri="{FF2B5EF4-FFF2-40B4-BE49-F238E27FC236}">
              <a16:creationId xmlns:a16="http://schemas.microsoft.com/office/drawing/2014/main" id="{5C7D9412-FF96-430C-B589-722D652FC6C4}"/>
            </a:ext>
          </a:extLst>
        </xdr:cNvPr>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75" name="n_2mainValue【体育館・プール】&#10;有形固定資産減価償却率">
          <a:extLst>
            <a:ext uri="{FF2B5EF4-FFF2-40B4-BE49-F238E27FC236}">
              <a16:creationId xmlns:a16="http://schemas.microsoft.com/office/drawing/2014/main" id="{79BE0142-1924-4083-BC99-362E0C5E8D9C}"/>
            </a:ext>
          </a:extLst>
        </xdr:cNvPr>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24234049-25E2-4205-9151-B179743AAF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F9BCC980-F8D3-47EB-AE3D-89293D0BC1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6E153042-1210-48FA-A6B3-4B81326F4E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E399AC96-B9AA-4751-B4D1-9AAC7942D0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8051BC66-509B-43B0-AE3A-7692076392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2C74FD1C-CF62-4A7C-A885-17D786D599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91826B1D-EF6C-496F-B22D-D5083BC94D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3141FBE9-E662-4CE3-AE5B-008DC85B76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E0BD6397-99EA-446F-8188-27F298E65F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7DEF0070-3BD4-4B92-9A19-AD9823AF22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71FB6176-59FA-4617-AF05-326107B760A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C85B6743-0E26-4D45-994C-EAC06CD53C6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A5152D0D-2268-4708-96C1-5E3572A51C5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7F4737C1-E49A-4B5F-BBD6-4F75855104F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C8E92239-E323-4F54-976B-CA74572CB6E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D883F6D7-7996-47C6-A5A7-A6673EFA11E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4FCBE7A6-DF76-4F56-866B-C03F4734865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688C8E50-5FE7-4E74-A199-81B0D44DA7B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F0536FE5-B8F1-40FA-8592-EBD39FDA3C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E3E6DC12-69C5-47BC-8897-F90A7BF63D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2ADCF4E-1C7E-43E8-90AF-595A4A758E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182BDEFA-EAA5-463D-A931-C71F6015CA98}"/>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41F2E04F-45F8-41DD-853B-44CFC95660F2}"/>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A512E4D2-318B-4D89-A6E8-0BDB9465851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BFB52FC5-6DC8-4D94-9BD9-53250B3117D9}"/>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9F40E920-7015-43BD-B28E-A23D81BB8C68}"/>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7E66DA0E-2831-408B-BFCB-CD09E1615CF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66CCE683-56BC-4E4B-B251-E48CD1321B9F}"/>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A26338BA-B617-4E3C-A2CD-E121B9B6A586}"/>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F7FFF433-A603-46EA-8D85-CA030EB92AEC}"/>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60F357A5-099D-4E02-AE0D-059180AAEE04}"/>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210265D-E8C2-4EB0-87B7-07DD70A8A4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E1BF9DA-FE52-45BD-A516-22BA015140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834D4CF-9A49-42D7-8522-98C9FFA367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1036FAB-1A4C-4D82-8590-67951CDF77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2EC94D7-1CC3-4219-9155-18D1A1C774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136652</xdr:rowOff>
    </xdr:from>
    <xdr:to>
      <xdr:col>55</xdr:col>
      <xdr:colOff>50800</xdr:colOff>
      <xdr:row>62</xdr:row>
      <xdr:rowOff>66802</xdr:rowOff>
    </xdr:to>
    <xdr:sp macro="" textlink="">
      <xdr:nvSpPr>
        <xdr:cNvPr id="212" name="楕円 211">
          <a:extLst>
            <a:ext uri="{FF2B5EF4-FFF2-40B4-BE49-F238E27FC236}">
              <a16:creationId xmlns:a16="http://schemas.microsoft.com/office/drawing/2014/main" id="{05024C18-7B28-48B8-B932-B48DC43FF211}"/>
            </a:ext>
          </a:extLst>
        </xdr:cNvPr>
        <xdr:cNvSpPr/>
      </xdr:nvSpPr>
      <xdr:spPr>
        <a:xfrm>
          <a:off x="10426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159529</xdr:rowOff>
    </xdr:from>
    <xdr:ext cx="469744" cy="259045"/>
    <xdr:sp macro="" textlink="">
      <xdr:nvSpPr>
        <xdr:cNvPr id="213" name="【体育館・プール】&#10;一人当たり面積該当値テキスト">
          <a:extLst>
            <a:ext uri="{FF2B5EF4-FFF2-40B4-BE49-F238E27FC236}">
              <a16:creationId xmlns:a16="http://schemas.microsoft.com/office/drawing/2014/main" id="{EFCAE26D-53CB-43AF-BEFB-D7E923CC9D2F}"/>
            </a:ext>
          </a:extLst>
        </xdr:cNvPr>
        <xdr:cNvSpPr txBox="1"/>
      </xdr:nvSpPr>
      <xdr:spPr>
        <a:xfrm>
          <a:off x="10515600" y="104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140767</xdr:rowOff>
    </xdr:from>
    <xdr:to>
      <xdr:col>50</xdr:col>
      <xdr:colOff>165100</xdr:colOff>
      <xdr:row>62</xdr:row>
      <xdr:rowOff>70917</xdr:rowOff>
    </xdr:to>
    <xdr:sp macro="" textlink="">
      <xdr:nvSpPr>
        <xdr:cNvPr id="214" name="楕円 213">
          <a:extLst>
            <a:ext uri="{FF2B5EF4-FFF2-40B4-BE49-F238E27FC236}">
              <a16:creationId xmlns:a16="http://schemas.microsoft.com/office/drawing/2014/main" id="{C9EA9A6F-57B3-4F80-9C53-96F2EB3BB474}"/>
            </a:ext>
          </a:extLst>
        </xdr:cNvPr>
        <xdr:cNvSpPr/>
      </xdr:nvSpPr>
      <xdr:spPr>
        <a:xfrm>
          <a:off x="9588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20117</xdr:rowOff>
    </xdr:to>
    <xdr:cxnSp macro="">
      <xdr:nvCxnSpPr>
        <xdr:cNvPr id="215" name="直線コネクタ 214">
          <a:extLst>
            <a:ext uri="{FF2B5EF4-FFF2-40B4-BE49-F238E27FC236}">
              <a16:creationId xmlns:a16="http://schemas.microsoft.com/office/drawing/2014/main" id="{2A5AD3B3-2CFC-4DE8-A643-21803B17EF92}"/>
            </a:ext>
          </a:extLst>
        </xdr:cNvPr>
        <xdr:cNvCxnSpPr/>
      </xdr:nvCxnSpPr>
      <xdr:spPr>
        <a:xfrm flipV="1">
          <a:off x="9639300" y="1064590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145338</xdr:rowOff>
    </xdr:from>
    <xdr:to>
      <xdr:col>46</xdr:col>
      <xdr:colOff>38100</xdr:colOff>
      <xdr:row>62</xdr:row>
      <xdr:rowOff>75488</xdr:rowOff>
    </xdr:to>
    <xdr:sp macro="" textlink="">
      <xdr:nvSpPr>
        <xdr:cNvPr id="216" name="楕円 215">
          <a:extLst>
            <a:ext uri="{FF2B5EF4-FFF2-40B4-BE49-F238E27FC236}">
              <a16:creationId xmlns:a16="http://schemas.microsoft.com/office/drawing/2014/main" id="{F5B81FB7-50D2-45B4-98FD-D1A3988A0CBB}"/>
            </a:ext>
          </a:extLst>
        </xdr:cNvPr>
        <xdr:cNvSpPr/>
      </xdr:nvSpPr>
      <xdr:spPr>
        <a:xfrm>
          <a:off x="86995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20117</xdr:rowOff>
    </xdr:from>
    <xdr:to>
      <xdr:col>50</xdr:col>
      <xdr:colOff>114300</xdr:colOff>
      <xdr:row>62</xdr:row>
      <xdr:rowOff>24688</xdr:rowOff>
    </xdr:to>
    <xdr:cxnSp macro="">
      <xdr:nvCxnSpPr>
        <xdr:cNvPr id="217" name="直線コネクタ 216">
          <a:extLst>
            <a:ext uri="{FF2B5EF4-FFF2-40B4-BE49-F238E27FC236}">
              <a16:creationId xmlns:a16="http://schemas.microsoft.com/office/drawing/2014/main" id="{960809C0-B6F8-4527-B709-08530A9101C3}"/>
            </a:ext>
          </a:extLst>
        </xdr:cNvPr>
        <xdr:cNvCxnSpPr/>
      </xdr:nvCxnSpPr>
      <xdr:spPr>
        <a:xfrm flipV="1">
          <a:off x="8750300" y="10650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601E9D56-6619-4CAC-9903-A059E2AD8A6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3E71D84A-BCA0-4564-B765-8272B33D89D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9D33728A-7AE0-49EB-9956-A789CE0F93D4}"/>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87444</xdr:rowOff>
    </xdr:from>
    <xdr:ext cx="469744" cy="259045"/>
    <xdr:sp macro="" textlink="">
      <xdr:nvSpPr>
        <xdr:cNvPr id="221" name="n_1mainValue【体育館・プール】&#10;一人当たり面積">
          <a:extLst>
            <a:ext uri="{FF2B5EF4-FFF2-40B4-BE49-F238E27FC236}">
              <a16:creationId xmlns:a16="http://schemas.microsoft.com/office/drawing/2014/main" id="{56B18CE7-F231-4C5E-9ED3-20F8B551E4FD}"/>
            </a:ext>
          </a:extLst>
        </xdr:cNvPr>
        <xdr:cNvSpPr txBox="1"/>
      </xdr:nvSpPr>
      <xdr:spPr>
        <a:xfrm>
          <a:off x="9391727" y="103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92015</xdr:rowOff>
    </xdr:from>
    <xdr:ext cx="469744" cy="259045"/>
    <xdr:sp macro="" textlink="">
      <xdr:nvSpPr>
        <xdr:cNvPr id="222" name="n_2mainValue【体育館・プール】&#10;一人当たり面積">
          <a:extLst>
            <a:ext uri="{FF2B5EF4-FFF2-40B4-BE49-F238E27FC236}">
              <a16:creationId xmlns:a16="http://schemas.microsoft.com/office/drawing/2014/main" id="{F97E1033-23A2-4FBA-B1D9-78B939F8C983}"/>
            </a:ext>
          </a:extLst>
        </xdr:cNvPr>
        <xdr:cNvSpPr txBox="1"/>
      </xdr:nvSpPr>
      <xdr:spPr>
        <a:xfrm>
          <a:off x="8515427" y="1037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2F04885B-CF10-4893-A3E2-FFC9DFE394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CB955806-9115-4441-93AD-ED881BE097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B0193FF2-9A5C-472C-AC48-4E101F4728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BE1B5AD-5DA5-48A5-9FBD-626E5EAD87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6CB60E38-340D-44A1-B096-6E97E3D501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D5AD6F4D-AEDE-45B9-A103-B2CD87DAC4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9E64CDDA-8AD8-487D-B037-7AB4780B5F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7C868915-9737-4948-950C-1E21BC28FC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E0DAA29B-C193-4BF9-BB57-A8177A1A1B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87AC53BD-F00C-4D58-BD1B-92DF0818A3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14C3DC72-C436-4B5E-8087-D6656C535B6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98892027-8EF3-482D-B297-6D2796D09D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5CFD1970-CF41-48C4-BF68-4152D2E70F6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E414E1F0-F52C-465C-9FDE-7050D20865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68EDCB52-2DA3-4173-B8A4-874C07560E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506B3C8F-FC70-4D3D-AC64-84E079B5BF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5E7021E1-6ABA-4AE2-8CC6-A70102F6930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66A4EFD4-BAFF-4D4A-A4BB-7D6B08D055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9EB33AD8-3B2E-4A2C-B7CA-6B1EE3DD80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7B5834B4-5064-49CA-AD7C-2174E17070F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F0DBFF07-1171-4634-92E9-8B03FDBC53B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3CC4EC32-94C1-44CA-8E44-D3EA29E581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B60482CD-8E77-4FB0-8DFC-27A3230495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B88B12B1-F4F4-4115-8112-76072CE087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C9602327-3842-4639-9560-90A8AA93E714}"/>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F28A8455-614F-46EE-BD84-E2096A77CBE6}"/>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6AE056C4-2076-4533-BCD5-FB21C7378936}"/>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BD24F0B7-1860-4C87-BB58-85D04F0F0FF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A932497B-4115-4F66-8703-E4FE380CCA1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D1A60F04-F7C4-4376-8DB7-71C153C496D7}"/>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4065D143-0FFF-41FC-9A60-D3D09F70FF64}"/>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8070594D-1052-4FA7-966E-67F4DB7C1E11}"/>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40F0A928-F597-47E5-8088-0FCF3BCD6A18}"/>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99F6D47B-907C-4F7E-B90B-D331F85EFCE2}"/>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2598F49-789E-460F-878F-0764F1BCFF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AA012E5-3CAD-4B55-93AE-A2EF6F9A13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5631168-E978-4ED0-B5EE-C3D611B47A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19BDFC3-FCD7-428D-AE80-9C8441CF22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F5A8E40-A42F-4F92-96BE-32C73528E7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62" name="楕円 261">
          <a:extLst>
            <a:ext uri="{FF2B5EF4-FFF2-40B4-BE49-F238E27FC236}">
              <a16:creationId xmlns:a16="http://schemas.microsoft.com/office/drawing/2014/main" id="{B01E2A07-C1F5-43E2-B655-BB49DA2930D4}"/>
            </a:ext>
          </a:extLst>
        </xdr:cNvPr>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915E4FE8-2ABB-450A-B923-72F91DD09B13}"/>
            </a:ext>
          </a:extLst>
        </xdr:cNvPr>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64" name="楕円 263">
          <a:extLst>
            <a:ext uri="{FF2B5EF4-FFF2-40B4-BE49-F238E27FC236}">
              <a16:creationId xmlns:a16="http://schemas.microsoft.com/office/drawing/2014/main" id="{D3F33DDC-6BB9-45D1-9277-AA4461FDCFCD}"/>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152400</xdr:rowOff>
    </xdr:to>
    <xdr:cxnSp macro="">
      <xdr:nvCxnSpPr>
        <xdr:cNvPr id="265" name="直線コネクタ 264">
          <a:extLst>
            <a:ext uri="{FF2B5EF4-FFF2-40B4-BE49-F238E27FC236}">
              <a16:creationId xmlns:a16="http://schemas.microsoft.com/office/drawing/2014/main" id="{0DF32960-C7EB-473F-8AC0-CD684687553C}"/>
            </a:ext>
          </a:extLst>
        </xdr:cNvPr>
        <xdr:cNvCxnSpPr/>
      </xdr:nvCxnSpPr>
      <xdr:spPr>
        <a:xfrm flipV="1">
          <a:off x="3797300" y="143617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266" name="楕円 265">
          <a:extLst>
            <a:ext uri="{FF2B5EF4-FFF2-40B4-BE49-F238E27FC236}">
              <a16:creationId xmlns:a16="http://schemas.microsoft.com/office/drawing/2014/main" id="{0F1F2F5F-3A49-46D6-9B84-ED1D996E3819}"/>
            </a:ext>
          </a:extLst>
        </xdr:cNvPr>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17145</xdr:rowOff>
    </xdr:to>
    <xdr:cxnSp macro="">
      <xdr:nvCxnSpPr>
        <xdr:cNvPr id="267" name="直線コネクタ 266">
          <a:extLst>
            <a:ext uri="{FF2B5EF4-FFF2-40B4-BE49-F238E27FC236}">
              <a16:creationId xmlns:a16="http://schemas.microsoft.com/office/drawing/2014/main" id="{CFDDE4FD-5A29-4420-A6BC-D8A34B7F66CD}"/>
            </a:ext>
          </a:extLst>
        </xdr:cNvPr>
        <xdr:cNvCxnSpPr/>
      </xdr:nvCxnSpPr>
      <xdr:spPr>
        <a:xfrm flipV="1">
          <a:off x="2908300" y="14382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83040B0B-C957-4F11-914F-7B7ADA639902}"/>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4ED77C97-A27D-40FD-965C-6460CE144F42}"/>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CF699743-FB1C-4407-845E-D204F62E8C44}"/>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71" name="n_1mainValue【福祉施設】&#10;有形固定資産減価償却率">
          <a:extLst>
            <a:ext uri="{FF2B5EF4-FFF2-40B4-BE49-F238E27FC236}">
              <a16:creationId xmlns:a16="http://schemas.microsoft.com/office/drawing/2014/main" id="{3FB95B3A-CDDC-4884-974E-BA0CD60645E4}"/>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272" name="n_2mainValue【福祉施設】&#10;有形固定資産減価償却率">
          <a:extLst>
            <a:ext uri="{FF2B5EF4-FFF2-40B4-BE49-F238E27FC236}">
              <a16:creationId xmlns:a16="http://schemas.microsoft.com/office/drawing/2014/main" id="{5E1BC248-3297-4992-9E35-D16FF555A98C}"/>
            </a:ext>
          </a:extLst>
        </xdr:cNvPr>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89A3168B-73EE-4FB1-8D73-714A2D5DBC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77A5A62F-3EC8-429C-88E3-8EA565BAF3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E79DC3B4-805F-4A8F-BB10-98E59FACB0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A4B89AF-18A0-4E6C-AE10-AECCEE6788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D7C9316-71EE-42FD-8719-9436072D79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E0CB714D-740C-4F44-883A-70B6E41B07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49970869-B441-4623-966F-F658A63B4E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58196BE5-2874-4FEA-8E8E-E532905AD6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AD0E45A6-11D2-42FA-B4B0-2AA1F2F3A4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A2767296-7BAF-425A-A435-AAA29FA1E6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D4B90175-E0C0-4230-AE2F-DB6FF64763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D78D09F5-B5DD-4E0D-8ACD-85005AC337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8CA2096F-B3C5-4505-A363-54572A3D65C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EC979C3D-0874-48F3-A317-7808A2A321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101D248F-37FD-4DC3-BE05-DACFEA193F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8CAA526D-5B29-495C-9CD0-43B85086482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4EB6B499-229A-4C61-9DBF-04C47B8003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9E3BDC35-551F-44F7-8BCB-01ADA3867F0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90E43732-C3D5-463A-9902-99FD9AA6C7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9AB1F0E6-EE18-4BB0-A26F-4F10CE675B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7B0858A-7D26-4C68-9EFF-0CEA74E5A3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ECFB2EB0-6D26-4025-8E0C-C3BDBFC7FD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9151B954-CB62-403C-9F88-D1E4CDEBC2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6B5CB897-6BFD-43FB-B1ED-7511FB016CA6}"/>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BCF6F8F7-EFC2-436D-BF2B-2698FAC28676}"/>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ABA99522-A18C-4D8B-8C36-F85F9F08A1C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871ED1BF-CC8D-4EB0-B043-CA949FB323BE}"/>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3161A4D9-F1FA-43FD-B5A0-AE13FE7D6369}"/>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a:extLst>
            <a:ext uri="{FF2B5EF4-FFF2-40B4-BE49-F238E27FC236}">
              <a16:creationId xmlns:a16="http://schemas.microsoft.com/office/drawing/2014/main" id="{80114C3A-6C44-422E-A395-1662D02F10A3}"/>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B84CE165-B886-442F-ABE4-50D8591EBE9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DE2AC848-1E1B-47D2-B437-774AD18C64A5}"/>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E022FEB3-F906-494C-9D9D-45DC88D0ABBD}"/>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7C4C47A2-01DE-405D-8866-97B65674EFCC}"/>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D0E87BB-350A-4968-B493-3BB25F8E10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980E6F63-5630-4029-BA6D-73B4AF9E70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BDB183B-EE2B-4E14-91B0-36C407F96E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C5D4F94-E8E5-4DD9-B597-B0EBACEB4B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85172B5-7B5B-4D13-B40D-70370D7A86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43180</xdr:rowOff>
    </xdr:from>
    <xdr:to>
      <xdr:col>55</xdr:col>
      <xdr:colOff>50800</xdr:colOff>
      <xdr:row>83</xdr:row>
      <xdr:rowOff>144780</xdr:rowOff>
    </xdr:to>
    <xdr:sp macro="" textlink="">
      <xdr:nvSpPr>
        <xdr:cNvPr id="311" name="楕円 310">
          <a:extLst>
            <a:ext uri="{FF2B5EF4-FFF2-40B4-BE49-F238E27FC236}">
              <a16:creationId xmlns:a16="http://schemas.microsoft.com/office/drawing/2014/main" id="{6D3EE585-22F6-49B4-A326-61F597ADFAC6}"/>
            </a:ext>
          </a:extLst>
        </xdr:cNvPr>
        <xdr:cNvSpPr/>
      </xdr:nvSpPr>
      <xdr:spPr>
        <a:xfrm>
          <a:off x="104267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66057</xdr:rowOff>
    </xdr:from>
    <xdr:ext cx="469744" cy="259045"/>
    <xdr:sp macro="" textlink="">
      <xdr:nvSpPr>
        <xdr:cNvPr id="312" name="【福祉施設】&#10;一人当たり面積該当値テキスト">
          <a:extLst>
            <a:ext uri="{FF2B5EF4-FFF2-40B4-BE49-F238E27FC236}">
              <a16:creationId xmlns:a16="http://schemas.microsoft.com/office/drawing/2014/main" id="{EF62FFC4-B12E-4D52-A409-8A4812FCF466}"/>
            </a:ext>
          </a:extLst>
        </xdr:cNvPr>
        <xdr:cNvSpPr txBox="1"/>
      </xdr:nvSpPr>
      <xdr:spPr>
        <a:xfrm>
          <a:off x="10515600" y="1412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13" name="楕円 312">
          <a:extLst>
            <a:ext uri="{FF2B5EF4-FFF2-40B4-BE49-F238E27FC236}">
              <a16:creationId xmlns:a16="http://schemas.microsoft.com/office/drawing/2014/main" id="{F0876E3E-77C9-4358-9E1E-CF1C73FA9BDF}"/>
            </a:ext>
          </a:extLst>
        </xdr:cNvPr>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93980</xdr:rowOff>
    </xdr:from>
    <xdr:to>
      <xdr:col>55</xdr:col>
      <xdr:colOff>0</xdr:colOff>
      <xdr:row>83</xdr:row>
      <xdr:rowOff>106680</xdr:rowOff>
    </xdr:to>
    <xdr:cxnSp macro="">
      <xdr:nvCxnSpPr>
        <xdr:cNvPr id="314" name="直線コネクタ 313">
          <a:extLst>
            <a:ext uri="{FF2B5EF4-FFF2-40B4-BE49-F238E27FC236}">
              <a16:creationId xmlns:a16="http://schemas.microsoft.com/office/drawing/2014/main" id="{DF935906-4EA3-4AEC-A175-F4CDD1C9D3E8}"/>
            </a:ext>
          </a:extLst>
        </xdr:cNvPr>
        <xdr:cNvCxnSpPr/>
      </xdr:nvCxnSpPr>
      <xdr:spPr>
        <a:xfrm flipV="1">
          <a:off x="9639300" y="1432433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48261</xdr:rowOff>
    </xdr:from>
    <xdr:to>
      <xdr:col>46</xdr:col>
      <xdr:colOff>38100</xdr:colOff>
      <xdr:row>83</xdr:row>
      <xdr:rowOff>149861</xdr:rowOff>
    </xdr:to>
    <xdr:sp macro="" textlink="">
      <xdr:nvSpPr>
        <xdr:cNvPr id="315" name="楕円 314">
          <a:extLst>
            <a:ext uri="{FF2B5EF4-FFF2-40B4-BE49-F238E27FC236}">
              <a16:creationId xmlns:a16="http://schemas.microsoft.com/office/drawing/2014/main" id="{DD0C7D0C-14F4-49A2-BFFA-1753D6AB5F5C}"/>
            </a:ext>
          </a:extLst>
        </xdr:cNvPr>
        <xdr:cNvSpPr/>
      </xdr:nvSpPr>
      <xdr:spPr>
        <a:xfrm>
          <a:off x="869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99061</xdr:rowOff>
    </xdr:from>
    <xdr:to>
      <xdr:col>50</xdr:col>
      <xdr:colOff>114300</xdr:colOff>
      <xdr:row>83</xdr:row>
      <xdr:rowOff>106680</xdr:rowOff>
    </xdr:to>
    <xdr:cxnSp macro="">
      <xdr:nvCxnSpPr>
        <xdr:cNvPr id="316" name="直線コネクタ 315">
          <a:extLst>
            <a:ext uri="{FF2B5EF4-FFF2-40B4-BE49-F238E27FC236}">
              <a16:creationId xmlns:a16="http://schemas.microsoft.com/office/drawing/2014/main" id="{608C81ED-80D7-421B-AD6D-06EA6FF7793C}"/>
            </a:ext>
          </a:extLst>
        </xdr:cNvPr>
        <xdr:cNvCxnSpPr/>
      </xdr:nvCxnSpPr>
      <xdr:spPr>
        <a:xfrm>
          <a:off x="8750300" y="1432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a:extLst>
            <a:ext uri="{FF2B5EF4-FFF2-40B4-BE49-F238E27FC236}">
              <a16:creationId xmlns:a16="http://schemas.microsoft.com/office/drawing/2014/main" id="{7C543AAE-1118-4B8E-8A2B-2693713B4FA5}"/>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a:extLst>
            <a:ext uri="{FF2B5EF4-FFF2-40B4-BE49-F238E27FC236}">
              <a16:creationId xmlns:a16="http://schemas.microsoft.com/office/drawing/2014/main" id="{5D2814F2-8835-44B0-B6AE-C2876961A955}"/>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4ED967D4-D637-4D39-A3C7-26C14638B570}"/>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20" name="n_1mainValue【福祉施設】&#10;一人当たり面積">
          <a:extLst>
            <a:ext uri="{FF2B5EF4-FFF2-40B4-BE49-F238E27FC236}">
              <a16:creationId xmlns:a16="http://schemas.microsoft.com/office/drawing/2014/main" id="{F00D10B7-A7C9-4972-ABE7-9EF0CCC5E554}"/>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166388</xdr:rowOff>
    </xdr:from>
    <xdr:ext cx="469744" cy="259045"/>
    <xdr:sp macro="" textlink="">
      <xdr:nvSpPr>
        <xdr:cNvPr id="321" name="n_2mainValue【福祉施設】&#10;一人当たり面積">
          <a:extLst>
            <a:ext uri="{FF2B5EF4-FFF2-40B4-BE49-F238E27FC236}">
              <a16:creationId xmlns:a16="http://schemas.microsoft.com/office/drawing/2014/main" id="{E75EEC1C-7BCB-4FAB-9DF1-A372A65BFFB0}"/>
            </a:ext>
          </a:extLst>
        </xdr:cNvPr>
        <xdr:cNvSpPr txBox="1"/>
      </xdr:nvSpPr>
      <xdr:spPr>
        <a:xfrm>
          <a:off x="8515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59B0C2F4-FB73-4F1E-A493-07517ADC48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9FE38FF2-D4BF-4EAF-AA1C-BF32A1379B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29986C65-7AF5-4FE2-9B10-B398CA2815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62C2E5E3-A9B5-45C3-B3BD-CB36FFC409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B8F78D8-7656-4F6B-9210-373FAFD43F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E7ADD33C-D6E7-4F9D-B991-FE198F25FF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E3CFCB46-4D84-45F5-9D8B-C73D039879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460D5059-2797-4503-93A0-A7E84606D7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8B1A3BEA-E9B1-4DC4-BE5D-52BBB8AE3D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569AB351-AC62-414A-BB34-2796DF04EB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DEA082E8-053D-4089-AC14-AAAEEFF2656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DE693767-4C0D-4894-BA84-B8F9959437DC}"/>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E06EF215-4875-4F67-B3E4-8E399C7FD21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BDA6B709-C086-4ECC-A6CD-C1E6FB5682B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41D7F5C2-3FA2-4C33-A413-4DE9E867966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8528ED2-7957-44CA-8D2D-673D20DDF0E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86793106-1723-4AB2-8D02-6091B388133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CDFDBCFD-F5D0-4EB4-BED2-16F78BB6C59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7294EBB-2DB4-4C24-A628-4BF25A2F976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CFC2ABAE-9B53-465D-B339-18679C0327C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567DF980-6713-41E6-B426-6ABD053F1FF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13187B6D-1592-4EEA-ACD1-2501F296C4C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B96029CD-136F-4948-9C1A-AE28BF214A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321E7C5F-6DF1-4FF1-B3AD-DD60A1BAEEC2}"/>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AFE71746-C3F3-44E1-9D6C-1435CA17644C}"/>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A9CDEDF-9055-4AB4-A57A-F6F8C82C4E6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3AD71CCF-0A68-4FF8-A738-C22BE203E216}"/>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ED3591AA-30D1-4DBA-AB3E-2466C6A3EB5D}"/>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D9944C71-5DBA-4894-9111-EC6D1D19AB8B}"/>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A949FC23-6B38-4AC2-8A8E-A49B83451C6A}"/>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D066EBCD-4168-4A38-9EE5-0B5322D7B766}"/>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20B27DB3-6AED-4A39-9219-6695C52DCC7D}"/>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1CED669D-8040-4656-BD96-FE27510B28DB}"/>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B634706D-4A21-4CBB-BE69-2145EFADC5C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E32B65C-73BD-42DC-B8CC-41F3B3CCEE7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87997984-246F-404A-B854-09055BD292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4554998C-3AEB-4C55-AA67-AAEFFFE2AC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1457F881-D844-4DF9-8AD0-A53579B3887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139700</xdr:rowOff>
    </xdr:from>
    <xdr:to>
      <xdr:col>24</xdr:col>
      <xdr:colOff>114300</xdr:colOff>
      <xdr:row>107</xdr:row>
      <xdr:rowOff>69850</xdr:rowOff>
    </xdr:to>
    <xdr:sp macro="" textlink="">
      <xdr:nvSpPr>
        <xdr:cNvPr id="360" name="楕円 359">
          <a:extLst>
            <a:ext uri="{FF2B5EF4-FFF2-40B4-BE49-F238E27FC236}">
              <a16:creationId xmlns:a16="http://schemas.microsoft.com/office/drawing/2014/main" id="{F2FF57CE-7DAF-4CE2-8A16-08C937359790}"/>
            </a:ext>
          </a:extLst>
        </xdr:cNvPr>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118127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88893C59-7349-46C4-BCAF-818BBD1E8F31}"/>
            </a:ext>
          </a:extLst>
        </xdr:cNvPr>
        <xdr:cNvSpPr txBox="1"/>
      </xdr:nvSpPr>
      <xdr:spPr>
        <a:xfrm>
          <a:off x="4673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165100</xdr:rowOff>
    </xdr:from>
    <xdr:to>
      <xdr:col>20</xdr:col>
      <xdr:colOff>38100</xdr:colOff>
      <xdr:row>107</xdr:row>
      <xdr:rowOff>95250</xdr:rowOff>
    </xdr:to>
    <xdr:sp macro="" textlink="">
      <xdr:nvSpPr>
        <xdr:cNvPr id="362" name="楕円 361">
          <a:extLst>
            <a:ext uri="{FF2B5EF4-FFF2-40B4-BE49-F238E27FC236}">
              <a16:creationId xmlns:a16="http://schemas.microsoft.com/office/drawing/2014/main" id="{B4C86F29-16C2-4911-AE7C-7E93725337EF}"/>
            </a:ext>
          </a:extLst>
        </xdr:cNvPr>
        <xdr:cNvSpPr/>
      </xdr:nvSpPr>
      <xdr:spPr>
        <a:xfrm>
          <a:off x="3746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44450</xdr:rowOff>
    </xdr:to>
    <xdr:cxnSp macro="">
      <xdr:nvCxnSpPr>
        <xdr:cNvPr id="363" name="直線コネクタ 362">
          <a:extLst>
            <a:ext uri="{FF2B5EF4-FFF2-40B4-BE49-F238E27FC236}">
              <a16:creationId xmlns:a16="http://schemas.microsoft.com/office/drawing/2014/main" id="{38910588-00E7-44E3-8DF0-1248D66218B4}"/>
            </a:ext>
          </a:extLst>
        </xdr:cNvPr>
        <xdr:cNvCxnSpPr/>
      </xdr:nvCxnSpPr>
      <xdr:spPr>
        <a:xfrm flipV="1">
          <a:off x="3797300" y="1836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55880</xdr:rowOff>
    </xdr:from>
    <xdr:to>
      <xdr:col>15</xdr:col>
      <xdr:colOff>101600</xdr:colOff>
      <xdr:row>106</xdr:row>
      <xdr:rowOff>157480</xdr:rowOff>
    </xdr:to>
    <xdr:sp macro="" textlink="">
      <xdr:nvSpPr>
        <xdr:cNvPr id="364" name="楕円 363">
          <a:extLst>
            <a:ext uri="{FF2B5EF4-FFF2-40B4-BE49-F238E27FC236}">
              <a16:creationId xmlns:a16="http://schemas.microsoft.com/office/drawing/2014/main" id="{5B7B1E1E-293E-49B2-9ADF-4D4D7BEABA31}"/>
            </a:ext>
          </a:extLst>
        </xdr:cNvPr>
        <xdr:cNvSpPr/>
      </xdr:nvSpPr>
      <xdr:spPr>
        <a:xfrm>
          <a:off x="2857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106680</xdr:rowOff>
    </xdr:from>
    <xdr:to>
      <xdr:col>19</xdr:col>
      <xdr:colOff>177800</xdr:colOff>
      <xdr:row>107</xdr:row>
      <xdr:rowOff>44450</xdr:rowOff>
    </xdr:to>
    <xdr:cxnSp macro="">
      <xdr:nvCxnSpPr>
        <xdr:cNvPr id="365" name="直線コネクタ 364">
          <a:extLst>
            <a:ext uri="{FF2B5EF4-FFF2-40B4-BE49-F238E27FC236}">
              <a16:creationId xmlns:a16="http://schemas.microsoft.com/office/drawing/2014/main" id="{A78B29F5-EFDE-4BD5-96BA-6009007330C9}"/>
            </a:ext>
          </a:extLst>
        </xdr:cNvPr>
        <xdr:cNvCxnSpPr/>
      </xdr:nvCxnSpPr>
      <xdr:spPr>
        <a:xfrm>
          <a:off x="2908300" y="1828038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a:extLst>
            <a:ext uri="{FF2B5EF4-FFF2-40B4-BE49-F238E27FC236}">
              <a16:creationId xmlns:a16="http://schemas.microsoft.com/office/drawing/2014/main" id="{FF41C5F6-8BA3-42BC-AFC5-760AD6819CFC}"/>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a:extLst>
            <a:ext uri="{FF2B5EF4-FFF2-40B4-BE49-F238E27FC236}">
              <a16:creationId xmlns:a16="http://schemas.microsoft.com/office/drawing/2014/main" id="{45446759-C68C-4B45-B4A1-D8D9B20595BF}"/>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0659CDB3-E91E-43D0-860C-47939AC1FC82}"/>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86377</xdr:rowOff>
    </xdr:from>
    <xdr:ext cx="405111" cy="259045"/>
    <xdr:sp macro="" textlink="">
      <xdr:nvSpPr>
        <xdr:cNvPr id="369" name="n_1mainValue【市民会館】&#10;有形固定資産減価償却率">
          <a:extLst>
            <a:ext uri="{FF2B5EF4-FFF2-40B4-BE49-F238E27FC236}">
              <a16:creationId xmlns:a16="http://schemas.microsoft.com/office/drawing/2014/main" id="{5414FDB8-E762-42CD-AE09-541CCB4B1895}"/>
            </a:ext>
          </a:extLst>
        </xdr:cNvPr>
        <xdr:cNvSpPr txBox="1"/>
      </xdr:nvSpPr>
      <xdr:spPr>
        <a:xfrm>
          <a:off x="35820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148607</xdr:rowOff>
    </xdr:from>
    <xdr:ext cx="405111" cy="259045"/>
    <xdr:sp macro="" textlink="">
      <xdr:nvSpPr>
        <xdr:cNvPr id="370" name="n_2mainValue【市民会館】&#10;有形固定資産減価償却率">
          <a:extLst>
            <a:ext uri="{FF2B5EF4-FFF2-40B4-BE49-F238E27FC236}">
              <a16:creationId xmlns:a16="http://schemas.microsoft.com/office/drawing/2014/main" id="{E8D39678-45AC-43ED-BEAA-7DEBECCE1E95}"/>
            </a:ext>
          </a:extLst>
        </xdr:cNvPr>
        <xdr:cNvSpPr txBox="1"/>
      </xdr:nvSpPr>
      <xdr:spPr>
        <a:xfrm>
          <a:off x="2705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3CC44A6-554E-4CD3-A2A4-87CBE54892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1A6D95CD-2FAD-499F-94CB-3093040E0D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8BA9BE90-F016-401E-ACF2-90C385F5CD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D1B4D964-1042-4F16-BE53-1BA896977C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AF54E23C-11D8-49A7-9064-D804084A53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B3C7BA4-0DB4-4AEC-8CEE-3EF176DE5F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80390A40-348A-43B7-A52B-D2DA98A258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61663B25-2F95-47CC-A7C0-B4025C0E8E6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CDD5CD22-0A14-44C6-AC7A-E1FAFE6BBC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1B911620-2F22-4980-8CA9-A8817825DC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D946E2E4-2448-41BF-9E1B-BE05C0ED766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E592379F-109C-47DB-BAD5-BEBB12DB5C0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7B02EDD5-3F40-4C70-A7FF-47F165CF82E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8794210D-B88E-4069-8ECA-A1D2F892759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C2C5FFBC-4E4F-4CB5-874F-45288E5F459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AA2F1D6-B5E6-4B2D-9CCA-57C29DBB85C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14C016FE-99F5-4068-AC66-1A18F664551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10B6F2BC-83CF-4BE0-A3F0-897C8BA2173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DA1C6782-2F99-4455-8B53-29089C11D7F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A1316110-F364-473C-BFDD-50E4B0CF424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F5D7A6B5-92E5-4312-98BA-E6D0765EA1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5B2DFF78-3956-4BD8-9261-F2E21ED61B6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EDA1C3BA-3C47-4C79-AC7B-E3F50F97A2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535AFC39-BD24-49B8-AA02-EFB31F67C339}"/>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C6786ACE-809C-4603-8975-56A00FC67D58}"/>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6B927FAE-097C-4E15-A217-79AF1EEF7892}"/>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B34F58A3-4DC9-4A4B-9B31-0E5DC339C539}"/>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CFB4662A-04C3-42C5-B176-EF84AED5BF01}"/>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a:extLst>
            <a:ext uri="{FF2B5EF4-FFF2-40B4-BE49-F238E27FC236}">
              <a16:creationId xmlns:a16="http://schemas.microsoft.com/office/drawing/2014/main" id="{0895F866-969E-4577-83B2-BA962D8117F9}"/>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C1A7250F-4073-44D6-82DD-D47918B890BD}"/>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DBFA8BE4-DCA2-44A2-94F6-75D7CA341C57}"/>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2C7ACF00-DD47-4243-B076-0EB31E701AE3}"/>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C33FD4DA-9DC7-4153-A6D6-450AB320B06C}"/>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FC297CB-1927-4F6D-9CBD-B4975B26721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6EE1D94-27BE-463A-ADC8-49CDC5515A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3C2F71B-4855-4FFB-ACC3-326D43FDEA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6220174-2494-475E-9D03-A84BD83AD8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338A54F-F98C-44F8-8DC0-6710722116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09" name="楕円 408">
          <a:extLst>
            <a:ext uri="{FF2B5EF4-FFF2-40B4-BE49-F238E27FC236}">
              <a16:creationId xmlns:a16="http://schemas.microsoft.com/office/drawing/2014/main" id="{36631CE7-7595-4B32-AA07-FD6C1A55FFC1}"/>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100982</xdr:rowOff>
    </xdr:from>
    <xdr:ext cx="469744" cy="259045"/>
    <xdr:sp macro="" textlink="">
      <xdr:nvSpPr>
        <xdr:cNvPr id="410" name="【市民会館】&#10;一人当たり面積該当値テキスト">
          <a:extLst>
            <a:ext uri="{FF2B5EF4-FFF2-40B4-BE49-F238E27FC236}">
              <a16:creationId xmlns:a16="http://schemas.microsoft.com/office/drawing/2014/main" id="{9731F868-F635-4D60-8903-899CE998CD3D}"/>
            </a:ext>
          </a:extLst>
        </xdr:cNvPr>
        <xdr:cNvSpPr txBox="1"/>
      </xdr:nvSpPr>
      <xdr:spPr>
        <a:xfrm>
          <a:off x="10515600"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126364</xdr:rowOff>
    </xdr:from>
    <xdr:to>
      <xdr:col>50</xdr:col>
      <xdr:colOff>165100</xdr:colOff>
      <xdr:row>107</xdr:row>
      <xdr:rowOff>56514</xdr:rowOff>
    </xdr:to>
    <xdr:sp macro="" textlink="">
      <xdr:nvSpPr>
        <xdr:cNvPr id="411" name="楕円 410">
          <a:extLst>
            <a:ext uri="{FF2B5EF4-FFF2-40B4-BE49-F238E27FC236}">
              <a16:creationId xmlns:a16="http://schemas.microsoft.com/office/drawing/2014/main" id="{0D59EE67-9D27-446F-ADF7-016B68ADBC30}"/>
            </a:ext>
          </a:extLst>
        </xdr:cNvPr>
        <xdr:cNvSpPr/>
      </xdr:nvSpPr>
      <xdr:spPr>
        <a:xfrm>
          <a:off x="958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5714</xdr:rowOff>
    </xdr:to>
    <xdr:cxnSp macro="">
      <xdr:nvCxnSpPr>
        <xdr:cNvPr id="412" name="直線コネクタ 411">
          <a:extLst>
            <a:ext uri="{FF2B5EF4-FFF2-40B4-BE49-F238E27FC236}">
              <a16:creationId xmlns:a16="http://schemas.microsoft.com/office/drawing/2014/main" id="{65296521-C5C6-4285-A1EF-8D6A60C6E037}"/>
            </a:ext>
          </a:extLst>
        </xdr:cNvPr>
        <xdr:cNvCxnSpPr/>
      </xdr:nvCxnSpPr>
      <xdr:spPr>
        <a:xfrm flipV="1">
          <a:off x="9639300" y="183470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13" name="楕円 412">
          <a:extLst>
            <a:ext uri="{FF2B5EF4-FFF2-40B4-BE49-F238E27FC236}">
              <a16:creationId xmlns:a16="http://schemas.microsoft.com/office/drawing/2014/main" id="{9C698B49-6BD7-468A-8B23-9EADB84F48B8}"/>
            </a:ext>
          </a:extLst>
        </xdr:cNvPr>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60961</xdr:rowOff>
    </xdr:from>
    <xdr:to>
      <xdr:col>50</xdr:col>
      <xdr:colOff>114300</xdr:colOff>
      <xdr:row>107</xdr:row>
      <xdr:rowOff>5714</xdr:rowOff>
    </xdr:to>
    <xdr:cxnSp macro="">
      <xdr:nvCxnSpPr>
        <xdr:cNvPr id="414" name="直線コネクタ 413">
          <a:extLst>
            <a:ext uri="{FF2B5EF4-FFF2-40B4-BE49-F238E27FC236}">
              <a16:creationId xmlns:a16="http://schemas.microsoft.com/office/drawing/2014/main" id="{9E81E44B-E709-4CC5-9CA1-BCE6F57C5FD6}"/>
            </a:ext>
          </a:extLst>
        </xdr:cNvPr>
        <xdr:cNvCxnSpPr/>
      </xdr:nvCxnSpPr>
      <xdr:spPr>
        <a:xfrm>
          <a:off x="8750300" y="1823466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a:extLst>
            <a:ext uri="{FF2B5EF4-FFF2-40B4-BE49-F238E27FC236}">
              <a16:creationId xmlns:a16="http://schemas.microsoft.com/office/drawing/2014/main" id="{CCA24B0F-81C1-45DD-9300-8EEFF481F409}"/>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a:extLst>
            <a:ext uri="{FF2B5EF4-FFF2-40B4-BE49-F238E27FC236}">
              <a16:creationId xmlns:a16="http://schemas.microsoft.com/office/drawing/2014/main" id="{B12C8947-B93A-4674-97A1-AEFCD43787EA}"/>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07398082-5DE9-4895-94F0-715C63C237B4}"/>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47641</xdr:rowOff>
    </xdr:from>
    <xdr:ext cx="469744" cy="259045"/>
    <xdr:sp macro="" textlink="">
      <xdr:nvSpPr>
        <xdr:cNvPr id="418" name="n_1mainValue【市民会館】&#10;一人当たり面積">
          <a:extLst>
            <a:ext uri="{FF2B5EF4-FFF2-40B4-BE49-F238E27FC236}">
              <a16:creationId xmlns:a16="http://schemas.microsoft.com/office/drawing/2014/main" id="{E8682C12-BBB5-4F8A-9F19-38AACE8E0225}"/>
            </a:ext>
          </a:extLst>
        </xdr:cNvPr>
        <xdr:cNvSpPr txBox="1"/>
      </xdr:nvSpPr>
      <xdr:spPr>
        <a:xfrm>
          <a:off x="93917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19" name="n_2mainValue【市民会館】&#10;一人当たり面積">
          <a:extLst>
            <a:ext uri="{FF2B5EF4-FFF2-40B4-BE49-F238E27FC236}">
              <a16:creationId xmlns:a16="http://schemas.microsoft.com/office/drawing/2014/main" id="{B9AE4013-479E-4A3D-8569-4FC403CB06A1}"/>
            </a:ext>
          </a:extLst>
        </xdr:cNvPr>
        <xdr:cNvSpPr txBox="1"/>
      </xdr:nvSpPr>
      <xdr:spPr>
        <a:xfrm>
          <a:off x="8515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37100A83-DA74-4C9A-A059-86553FAC2F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B2681DA0-DDEF-4FE5-A2C5-33E0335E48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6D6B1989-3828-44ED-BC21-9CFA584309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12004143-A302-44C2-AF5C-27298EE2AF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1A504206-9F4E-4A60-8AD2-64EE459D8A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45800C-783B-46A6-9EBA-97E8DED255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BE635601-C487-45C7-BB1E-7D9E45078D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801F4AE8-9D29-4885-BD68-6928ADF09B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F30BD7A0-CF19-4280-B1C1-A34680C834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35D7863E-0FBC-4208-A741-2C74FEE34B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90B27FFC-7799-45D2-94F2-4F07ED62DD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B9B59D97-6F73-4AE9-8976-375C2F7389C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213AFA12-EB33-4108-9B10-DE2B8519493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20C462E0-12EF-456F-9E55-9DB851160F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A4B2F8DF-1034-4B53-9562-37E51B6D866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1B83B027-E92E-48A4-BBE7-B4EA5BA58F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1FB54572-A698-47FF-9497-59A3B780BD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4C412F68-B57A-456C-B03D-6042787B0E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3C07FDAB-1B0B-4542-81FB-5201F72151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BA1E3948-7FC0-4D89-A34C-0A44B77B7BE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F9289656-4227-4939-88B1-A4D68CF9C3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C3905EBF-22D5-4018-BEA1-18FE9EB9EFC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54682045-DC80-48F9-A429-FC638CF6A0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8ED1111E-C9AD-4F9C-964C-FF0C31A8ED2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36BB6438-CCD8-44CD-A201-00E940B445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69E113A5-0E39-4FDD-82CA-37E88C575E71}"/>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8D4F6E4B-224F-4090-A9F5-5074F6BE361C}"/>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4CA4B75E-61F9-427F-B48B-860C5FDC3244}"/>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F0C56E62-F435-47F8-A742-96A8A4B0DBF1}"/>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71AC6C70-BBA0-4602-A473-8C8F3E0884A5}"/>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A94EFC5F-CDA5-4FC8-9304-F5AF6FE5B77B}"/>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0C7535CE-C124-4433-ACA7-0A40E914BFAC}"/>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8B3B398F-3753-464F-A286-339AEA474354}"/>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27CD4140-4054-4443-B2CC-956652FB9C02}"/>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D9E8B12C-B364-4517-A6E6-ED94B70B3FF7}"/>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BA4D5E2-38AD-4757-8CAC-BFD21F12FD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BDBA8931-B125-485A-BCC4-5E46576CC7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F259542B-8CDA-4C3B-8272-7CFF86D4B0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7F0C26DF-8FB2-409B-BF16-C64BCB12C7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E88249CC-B59C-4B47-AEA4-3C3FE8136C3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460" name="楕円 459">
          <a:extLst>
            <a:ext uri="{FF2B5EF4-FFF2-40B4-BE49-F238E27FC236}">
              <a16:creationId xmlns:a16="http://schemas.microsoft.com/office/drawing/2014/main" id="{D3C8878D-CE92-4A2F-8822-D533E7C1AD7A}"/>
            </a:ext>
          </a:extLst>
        </xdr:cNvPr>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160944</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7075E58C-9221-4460-843F-6C8BCC983C25}"/>
            </a:ext>
          </a:extLst>
        </xdr:cNvPr>
        <xdr:cNvSpPr txBox="1"/>
      </xdr:nvSpPr>
      <xdr:spPr>
        <a:xfrm>
          <a:off x="16357600"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462" name="楕円 461">
          <a:extLst>
            <a:ext uri="{FF2B5EF4-FFF2-40B4-BE49-F238E27FC236}">
              <a16:creationId xmlns:a16="http://schemas.microsoft.com/office/drawing/2014/main" id="{2F8EAB2C-BA05-42BC-8381-DBDC5D96A5E1}"/>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61504</xdr:rowOff>
    </xdr:to>
    <xdr:cxnSp macro="">
      <xdr:nvCxnSpPr>
        <xdr:cNvPr id="463" name="直線コネクタ 462">
          <a:extLst>
            <a:ext uri="{FF2B5EF4-FFF2-40B4-BE49-F238E27FC236}">
              <a16:creationId xmlns:a16="http://schemas.microsoft.com/office/drawing/2014/main" id="{D015751A-BD87-43E9-A81C-4E5C3B274D75}"/>
            </a:ext>
          </a:extLst>
        </xdr:cNvPr>
        <xdr:cNvCxnSpPr/>
      </xdr:nvCxnSpPr>
      <xdr:spPr>
        <a:xfrm flipV="1">
          <a:off x="15481300" y="67039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464" name="楕円 463">
          <a:extLst>
            <a:ext uri="{FF2B5EF4-FFF2-40B4-BE49-F238E27FC236}">
              <a16:creationId xmlns:a16="http://schemas.microsoft.com/office/drawing/2014/main" id="{601032F0-8A5B-4F47-938F-163469A6CE4A}"/>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105591</xdr:rowOff>
    </xdr:to>
    <xdr:cxnSp macro="">
      <xdr:nvCxnSpPr>
        <xdr:cNvPr id="465" name="直線コネクタ 464">
          <a:extLst>
            <a:ext uri="{FF2B5EF4-FFF2-40B4-BE49-F238E27FC236}">
              <a16:creationId xmlns:a16="http://schemas.microsoft.com/office/drawing/2014/main" id="{937B75E4-533D-4926-9724-D8B7460D69CF}"/>
            </a:ext>
          </a:extLst>
        </xdr:cNvPr>
        <xdr:cNvCxnSpPr/>
      </xdr:nvCxnSpPr>
      <xdr:spPr>
        <a:xfrm flipV="1">
          <a:off x="14592300" y="67480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2991A88F-69B8-45FB-8D9D-68A4A532F65C}"/>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FB7E906E-39F3-4FC2-9616-90BB92578B33}"/>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6AFCE5C-111B-4B80-B8D5-CAA62094AD8F}"/>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128831</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BB936087-27B5-40EE-8653-5B1B81C442F2}"/>
            </a:ext>
          </a:extLst>
        </xdr:cNvPr>
        <xdr:cNvSpPr txBox="1"/>
      </xdr:nvSpPr>
      <xdr:spPr>
        <a:xfrm>
          <a:off x="15266044" y="647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7D963D31-58D2-4A94-B99B-E2B739F5F8EB}"/>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22D6190E-C219-441A-83DD-529BC60F58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E2F6B7A4-A687-47D2-9015-DFDF41EA6B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E2627A2E-AF08-412C-8CC2-9CAFBD0F95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8D0F6E05-8013-4BC7-9158-8EAD4598C7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5E558966-04FB-485F-A0A9-13A18F3547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AECD9BDA-E1B3-4887-9E39-6B9D4EE118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C0A95579-E4E5-4333-9468-A8EA79BC4C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D2EE4193-3655-4D30-9287-B83E3088F6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DA124586-4707-4639-973A-A2F778CF9C6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F192191D-AF0B-4058-B655-33077DF1BD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62B4734C-3BCB-47B8-BA18-5E61EA693BB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4179020B-DFE0-45D2-953B-F12681FA3F2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C90F4D25-B677-4F86-8F12-8B5111012AC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4E953C8B-7AFD-4B3D-9F71-3E7B51BF93A7}"/>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D06D74D9-444E-4490-8126-95772B1597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BEFAF49E-2DD6-4B02-AD79-7440C8494883}"/>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12D9B264-BEF9-4146-953B-F79541F3DBA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EFB2FBD4-E84E-47AA-9070-007E4A08626E}"/>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B4FF2168-B532-4226-B095-412B9EB8587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403727B0-F0DE-45DD-A83F-286ECB19725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53BC6C4B-F0DF-4E88-BD2E-655D32EFF73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F69C1FD6-4FB4-425E-9BD7-6FA6684597BF}"/>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826E4940-AD9B-4CF5-ADFC-A48B7342D4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1C0F5856-24A3-495D-967F-CB369C26A927}"/>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51AE8E12-1953-4CD4-8E1E-5107743E92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56B1DFA5-0A80-4A4A-9F7C-16A2C1265921}"/>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BBD9DD9F-3E0B-41F7-B8D5-CB3EB17DE14E}"/>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017CF9AD-C06A-4BC4-AD3F-45F83EA17931}"/>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7AEC60F1-CC2E-4AA5-AAF3-EF848DB6A4DA}"/>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63E2276F-B758-452D-84EE-A4FCF8180842}"/>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61AF5CB0-3757-4E71-B358-8639A21EAF75}"/>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4B078ED3-A276-410A-85D8-922DE080AD6C}"/>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7DCEF1A3-0F98-41B8-9008-10B4CFF113DA}"/>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BEF6400D-E911-449B-B42B-F0B84B6E6787}"/>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a:extLst>
            <a:ext uri="{FF2B5EF4-FFF2-40B4-BE49-F238E27FC236}">
              <a16:creationId xmlns:a16="http://schemas.microsoft.com/office/drawing/2014/main" id="{51E40246-3764-41E5-BC84-B400292AA217}"/>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9C30FCCE-6609-4BDC-92EC-46B317CF90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A434646F-6620-4717-8CD5-F07C84D6D0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CF02A1BA-77D1-485E-95C3-24AC7E110C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296467F-11E1-48EA-9934-D171B52B6C7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12FD3091-950E-413E-BEC8-DFE8455B29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22787</xdr:rowOff>
    </xdr:from>
    <xdr:to>
      <xdr:col>116</xdr:col>
      <xdr:colOff>114300</xdr:colOff>
      <xdr:row>42</xdr:row>
      <xdr:rowOff>124387</xdr:rowOff>
    </xdr:to>
    <xdr:sp macro="" textlink="">
      <xdr:nvSpPr>
        <xdr:cNvPr id="511" name="楕円 510">
          <a:extLst>
            <a:ext uri="{FF2B5EF4-FFF2-40B4-BE49-F238E27FC236}">
              <a16:creationId xmlns:a16="http://schemas.microsoft.com/office/drawing/2014/main" id="{4EF470E6-5CD8-41A0-9AF7-8DD9ED90703E}"/>
            </a:ext>
          </a:extLst>
        </xdr:cNvPr>
        <xdr:cNvSpPr/>
      </xdr:nvSpPr>
      <xdr:spPr>
        <a:xfrm>
          <a:off x="22110700" y="72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12" name="【一般廃棄物処理施設】&#10;一人当たり有形固定資産（償却資産）額該当値テキスト">
          <a:extLst>
            <a:ext uri="{FF2B5EF4-FFF2-40B4-BE49-F238E27FC236}">
              <a16:creationId xmlns:a16="http://schemas.microsoft.com/office/drawing/2014/main" id="{55E148A4-D2E7-4105-BB49-69B6130FEFD5}"/>
            </a:ext>
          </a:extLst>
        </xdr:cNvPr>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23033</xdr:rowOff>
    </xdr:from>
    <xdr:to>
      <xdr:col>112</xdr:col>
      <xdr:colOff>38100</xdr:colOff>
      <xdr:row>42</xdr:row>
      <xdr:rowOff>124633</xdr:rowOff>
    </xdr:to>
    <xdr:sp macro="" textlink="">
      <xdr:nvSpPr>
        <xdr:cNvPr id="513" name="楕円 512">
          <a:extLst>
            <a:ext uri="{FF2B5EF4-FFF2-40B4-BE49-F238E27FC236}">
              <a16:creationId xmlns:a16="http://schemas.microsoft.com/office/drawing/2014/main" id="{4E47D5DC-605C-41AA-A615-BC3F72AE0F61}"/>
            </a:ext>
          </a:extLst>
        </xdr:cNvPr>
        <xdr:cNvSpPr/>
      </xdr:nvSpPr>
      <xdr:spPr>
        <a:xfrm>
          <a:off x="21272500" y="72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73587</xdr:rowOff>
    </xdr:from>
    <xdr:to>
      <xdr:col>116</xdr:col>
      <xdr:colOff>63500</xdr:colOff>
      <xdr:row>42</xdr:row>
      <xdr:rowOff>73833</xdr:rowOff>
    </xdr:to>
    <xdr:cxnSp macro="">
      <xdr:nvCxnSpPr>
        <xdr:cNvPr id="514" name="直線コネクタ 513">
          <a:extLst>
            <a:ext uri="{FF2B5EF4-FFF2-40B4-BE49-F238E27FC236}">
              <a16:creationId xmlns:a16="http://schemas.microsoft.com/office/drawing/2014/main" id="{E54A193A-C313-4566-9ECC-52D3CEBF3505}"/>
            </a:ext>
          </a:extLst>
        </xdr:cNvPr>
        <xdr:cNvCxnSpPr/>
      </xdr:nvCxnSpPr>
      <xdr:spPr>
        <a:xfrm flipV="1">
          <a:off x="21323300" y="7274487"/>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23291</xdr:rowOff>
    </xdr:from>
    <xdr:to>
      <xdr:col>107</xdr:col>
      <xdr:colOff>101600</xdr:colOff>
      <xdr:row>42</xdr:row>
      <xdr:rowOff>124891</xdr:rowOff>
    </xdr:to>
    <xdr:sp macro="" textlink="">
      <xdr:nvSpPr>
        <xdr:cNvPr id="515" name="楕円 514">
          <a:extLst>
            <a:ext uri="{FF2B5EF4-FFF2-40B4-BE49-F238E27FC236}">
              <a16:creationId xmlns:a16="http://schemas.microsoft.com/office/drawing/2014/main" id="{1F95C9D3-F582-4EE8-A7FD-D5CA1FFC4ADC}"/>
            </a:ext>
          </a:extLst>
        </xdr:cNvPr>
        <xdr:cNvSpPr/>
      </xdr:nvSpPr>
      <xdr:spPr>
        <a:xfrm>
          <a:off x="20383500" y="72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73833</xdr:rowOff>
    </xdr:from>
    <xdr:to>
      <xdr:col>111</xdr:col>
      <xdr:colOff>177800</xdr:colOff>
      <xdr:row>42</xdr:row>
      <xdr:rowOff>74091</xdr:rowOff>
    </xdr:to>
    <xdr:cxnSp macro="">
      <xdr:nvCxnSpPr>
        <xdr:cNvPr id="516" name="直線コネクタ 515">
          <a:extLst>
            <a:ext uri="{FF2B5EF4-FFF2-40B4-BE49-F238E27FC236}">
              <a16:creationId xmlns:a16="http://schemas.microsoft.com/office/drawing/2014/main" id="{2C681A7C-F8F0-473A-B0EE-88FFCF92A627}"/>
            </a:ext>
          </a:extLst>
        </xdr:cNvPr>
        <xdr:cNvCxnSpPr/>
      </xdr:nvCxnSpPr>
      <xdr:spPr>
        <a:xfrm flipV="1">
          <a:off x="20434300" y="7274733"/>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6D7387B2-C95D-4410-B8F4-E841EB59BFE6}"/>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E4D521C8-DD3C-46BA-948F-0F803EBCB608}"/>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898E3378-B5D9-4FBE-99C0-ED42338516C3}"/>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115760</xdr:rowOff>
    </xdr:from>
    <xdr:ext cx="599010" cy="259045"/>
    <xdr:sp macro="" textlink="">
      <xdr:nvSpPr>
        <xdr:cNvPr id="520" name="n_1mainValue【一般廃棄物処理施設】&#10;一人当たり有形固定資産（償却資産）額">
          <a:extLst>
            <a:ext uri="{FF2B5EF4-FFF2-40B4-BE49-F238E27FC236}">
              <a16:creationId xmlns:a16="http://schemas.microsoft.com/office/drawing/2014/main" id="{36D0AF70-D44F-475D-89D7-B851C355B668}"/>
            </a:ext>
          </a:extLst>
        </xdr:cNvPr>
        <xdr:cNvSpPr txBox="1"/>
      </xdr:nvSpPr>
      <xdr:spPr>
        <a:xfrm>
          <a:off x="21011095" y="731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141418</xdr:rowOff>
    </xdr:from>
    <xdr:ext cx="599010" cy="259045"/>
    <xdr:sp macro="" textlink="">
      <xdr:nvSpPr>
        <xdr:cNvPr id="521" name="n_2mainValue【一般廃棄物処理施設】&#10;一人当たり有形固定資産（償却資産）額">
          <a:extLst>
            <a:ext uri="{FF2B5EF4-FFF2-40B4-BE49-F238E27FC236}">
              <a16:creationId xmlns:a16="http://schemas.microsoft.com/office/drawing/2014/main" id="{E7504900-B106-44D8-951C-42217144178F}"/>
            </a:ext>
          </a:extLst>
        </xdr:cNvPr>
        <xdr:cNvSpPr txBox="1"/>
      </xdr:nvSpPr>
      <xdr:spPr>
        <a:xfrm>
          <a:off x="20134795" y="699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E2593EEB-1AF1-4856-B1C7-9629ED7D06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4DE7D768-5777-4DE7-864B-F241B31DB7B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BA06D63B-D636-49F5-A4EF-D5DC713AA1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3DC7C405-74DD-4B6A-AACD-DBE2C22DA7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7154E231-067B-4D9D-947A-891464ABD8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F1D97FFA-2206-411B-88D5-554DA47562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A55626D8-31B8-47B0-A1FE-536C852D98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7B04BE5E-B723-4FE2-AC69-771A232D5A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DA448454-6F11-4E20-94EC-80FC93B8E7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3CC5144A-B93D-4B4B-96E7-65E764279C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43BDEEA6-8FC5-48D8-9431-6563984B79E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2DD89AEC-52E9-4493-8A70-14D88E71CF7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B62E8317-B2D8-40F1-96F4-373E30E2A5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2D8E6959-95A0-4FAC-A5EA-33AB0D813F5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8C022600-D63F-4D18-8D1E-74A76EFF85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C0CB35D4-B99D-4B93-8CF3-8ED2CA6CFFE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8F869BA3-DA5A-4EEF-9E22-D7206720D9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E1A871B9-7A6A-4288-BCCB-3E4F0B2692E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15D3E1DA-2D50-486F-BB83-AC15ECA2A5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BB7435E7-135D-4248-BBE9-70245BEEEDE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7C71F877-2A19-44C7-BD7D-E03B4C9D75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3BFE7BA7-8522-47FB-9C94-3F461ED0D44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E5E37272-FE82-4635-9C85-924FF90AD2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99754EE3-F743-4357-B8A9-6F7428F28A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7C9EC6A4-2749-4C32-8648-78EF2EB984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694C420E-73C5-454D-8E8B-0CFF83F32DFB}"/>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3A54A422-E14C-438F-8CAC-24C4FED298B2}"/>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1EA5785F-D8F5-4025-99CA-23F6997F09C6}"/>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B8341EDD-BA44-4B7B-AAA5-39718AABDEAD}"/>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2A1E01E3-A6C5-4DAD-89B5-2F510550EAE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065183B6-4881-4A56-8544-C84ADB441A85}"/>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3B4B131B-0DB3-460B-8632-D1C1931D2CBB}"/>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927FC8E4-DC41-4312-9E9A-953C5C889627}"/>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4A826C74-F904-42B9-A025-A6A7C6A2CFB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a:extLst>
            <a:ext uri="{FF2B5EF4-FFF2-40B4-BE49-F238E27FC236}">
              <a16:creationId xmlns:a16="http://schemas.microsoft.com/office/drawing/2014/main" id="{9AE7A8E5-AA4B-456E-9463-93B3F7867473}"/>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220F54C-828D-4ACF-AB91-29811FD286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DD5E7117-A68B-41A8-A9E5-337C81373A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FF2BB00-773F-487F-99C2-F83058A2C1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B0772093-25D2-4276-B62E-D169A7FDBE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F56DFE8-A624-4AC4-B069-D0B96827DF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562" name="楕円 561">
          <a:extLst>
            <a:ext uri="{FF2B5EF4-FFF2-40B4-BE49-F238E27FC236}">
              <a16:creationId xmlns:a16="http://schemas.microsoft.com/office/drawing/2014/main" id="{5995AC61-9B83-442F-902F-EFD258D888B8}"/>
            </a:ext>
          </a:extLst>
        </xdr:cNvPr>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148F8E55-2D65-41A3-9B39-82F5A7215076}"/>
            </a:ext>
          </a:extLst>
        </xdr:cNvPr>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564" name="楕円 563">
          <a:extLst>
            <a:ext uri="{FF2B5EF4-FFF2-40B4-BE49-F238E27FC236}">
              <a16:creationId xmlns:a16="http://schemas.microsoft.com/office/drawing/2014/main" id="{78406C94-62F9-4B38-ABD5-FABB2E75589A}"/>
            </a:ext>
          </a:extLst>
        </xdr:cNvPr>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142059</xdr:rowOff>
    </xdr:to>
    <xdr:cxnSp macro="">
      <xdr:nvCxnSpPr>
        <xdr:cNvPr id="565" name="直線コネクタ 564">
          <a:extLst>
            <a:ext uri="{FF2B5EF4-FFF2-40B4-BE49-F238E27FC236}">
              <a16:creationId xmlns:a16="http://schemas.microsoft.com/office/drawing/2014/main" id="{32115D8D-94AC-4B69-AC28-AEDAA71E76E7}"/>
            </a:ext>
          </a:extLst>
        </xdr:cNvPr>
        <xdr:cNvCxnSpPr/>
      </xdr:nvCxnSpPr>
      <xdr:spPr>
        <a:xfrm flipV="1">
          <a:off x="15481300" y="102167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66" name="楕円 565">
          <a:extLst>
            <a:ext uri="{FF2B5EF4-FFF2-40B4-BE49-F238E27FC236}">
              <a16:creationId xmlns:a16="http://schemas.microsoft.com/office/drawing/2014/main" id="{37070F5C-0FBE-41CA-B2D1-A5B4B4D4AD4D}"/>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61</xdr:row>
      <xdr:rowOff>63681</xdr:rowOff>
    </xdr:to>
    <xdr:cxnSp macro="">
      <xdr:nvCxnSpPr>
        <xdr:cNvPr id="567" name="直線コネクタ 566">
          <a:extLst>
            <a:ext uri="{FF2B5EF4-FFF2-40B4-BE49-F238E27FC236}">
              <a16:creationId xmlns:a16="http://schemas.microsoft.com/office/drawing/2014/main" id="{621FF9E9-386F-4559-829E-13360881A070}"/>
            </a:ext>
          </a:extLst>
        </xdr:cNvPr>
        <xdr:cNvCxnSpPr/>
      </xdr:nvCxnSpPr>
      <xdr:spPr>
        <a:xfrm flipV="1">
          <a:off x="14592300" y="1025760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4D2950B8-1298-402B-AF33-DBCF10E40EDB}"/>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F1D5CFA5-EA1B-4BA0-A87F-F751722DE6F9}"/>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6894C88D-C8AB-42F8-9751-CA04A79C6A88}"/>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ED2C46B0-87B6-4BE2-9423-DD83F5F26D7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D298F1F1-E626-4655-98AB-8EFE0F59C439}"/>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C1C20FEC-DF70-49C6-A92C-281D97DB1E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4C73CD56-8435-49B7-8DA3-0E0E93883B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7D52E919-FCA7-4699-B48D-735585F011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E8378158-338A-4FFF-BC69-30C0FB0F15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94E9972E-6C1A-4F43-86D1-0077CC4463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6544AB87-3D4F-4665-A168-9C0C1B0FBC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7C657E88-AD1A-45A4-9D9A-44E5CDDCC9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28F866DA-7556-4A4B-905A-A5DEC7BCEC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30CDB28B-569C-4C29-8147-A4FF3F7D89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26AA8181-FD58-419F-8EAB-9B3FAC90B9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73C030DE-1294-4337-872E-75E50D17295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72E90802-4EB6-479A-8A27-6FF63E3A2F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252F58CD-A111-445E-94A2-90B511211E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B931ED3A-EF28-4B6A-9BC3-526EF9E7A2A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931AEC3E-58A7-43C7-83A5-E03153FC56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CC4C9905-C87A-4986-9B38-138332B2B1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1342E970-C7B3-437C-86FA-467ECB76C4A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7C647478-92F8-48FF-9AD4-242B52FF41D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B853B223-F99B-4753-A731-834E92D1B5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4B517745-CA7D-4B85-9B29-82D87ADFD72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82FA3AB2-B4BA-4FA5-A67F-00FCA75D42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775CE929-E98B-47DD-AC3E-2359C1C699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7236999F-498D-43CC-AE07-11AF4CF1EF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41EFA1DD-6733-416A-923E-7469D897A014}"/>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1198B330-B927-4508-8509-0EC9CE2182F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12237030-FE5A-4041-AB2A-C4DB0B0E88AF}"/>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CE5D0960-258A-4FEE-A5D5-4FFBA2D8434F}"/>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44BA41CF-5F5F-400D-B441-4693A74F0562}"/>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2B566001-485D-4F2A-9798-EF024497C55A}"/>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B183D029-2050-44C9-9D87-9D5DEF6BEAA1}"/>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ED9CE91D-528B-468F-BAE9-D5CEC3B0C064}"/>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9087C429-53DD-43E6-B7B9-4986A45B50D5}"/>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a:extLst>
            <a:ext uri="{FF2B5EF4-FFF2-40B4-BE49-F238E27FC236}">
              <a16:creationId xmlns:a16="http://schemas.microsoft.com/office/drawing/2014/main" id="{811A22CC-FFB4-445F-87AF-7B8D2DFE6E66}"/>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F3E62A8-76B9-410D-9872-9947830C40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9B1A94E-62CA-4DCE-B264-052DF7D11E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C799983-69DD-4D15-957D-2B1EC323F8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B27A10E-D9BE-4CAB-A2B0-1D79C8AFF8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4121341-358B-4B3B-B7A7-B206F3278B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11" name="楕円 610">
          <a:extLst>
            <a:ext uri="{FF2B5EF4-FFF2-40B4-BE49-F238E27FC236}">
              <a16:creationId xmlns:a16="http://schemas.microsoft.com/office/drawing/2014/main" id="{58795AAA-EC63-4E7A-BD02-11C0FBCF8919}"/>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5A4D707E-4C18-4499-8D3E-4BE85B8F58C4}"/>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13" name="楕円 612">
          <a:extLst>
            <a:ext uri="{FF2B5EF4-FFF2-40B4-BE49-F238E27FC236}">
              <a16:creationId xmlns:a16="http://schemas.microsoft.com/office/drawing/2014/main" id="{491DB4F3-238B-4206-8FFA-F2DB8FE53D1F}"/>
            </a:ext>
          </a:extLst>
        </xdr:cNvPr>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614" name="直線コネクタ 613">
          <a:extLst>
            <a:ext uri="{FF2B5EF4-FFF2-40B4-BE49-F238E27FC236}">
              <a16:creationId xmlns:a16="http://schemas.microsoft.com/office/drawing/2014/main" id="{5788E3FE-35F9-49AE-8ED8-B7242A28597B}"/>
            </a:ext>
          </a:extLst>
        </xdr:cNvPr>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15" name="楕円 614">
          <a:extLst>
            <a:ext uri="{FF2B5EF4-FFF2-40B4-BE49-F238E27FC236}">
              <a16:creationId xmlns:a16="http://schemas.microsoft.com/office/drawing/2014/main" id="{BE702592-F800-43BF-8A5F-2DF9FCD8D2DE}"/>
            </a:ext>
          </a:extLst>
        </xdr:cNvPr>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616" name="直線コネクタ 615">
          <a:extLst>
            <a:ext uri="{FF2B5EF4-FFF2-40B4-BE49-F238E27FC236}">
              <a16:creationId xmlns:a16="http://schemas.microsoft.com/office/drawing/2014/main" id="{558D7BCF-9289-4705-AE10-72585044E8EC}"/>
            </a:ext>
          </a:extLst>
        </xdr:cNvPr>
        <xdr:cNvCxnSpPr/>
      </xdr:nvCxnSpPr>
      <xdr:spPr>
        <a:xfrm>
          <a:off x="20434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165409A0-B413-4CDE-BF45-728E6F9BC114}"/>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6513205C-B1AE-48D5-9116-CC55D2B7EDD7}"/>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a:extLst>
            <a:ext uri="{FF2B5EF4-FFF2-40B4-BE49-F238E27FC236}">
              <a16:creationId xmlns:a16="http://schemas.microsoft.com/office/drawing/2014/main" id="{DF5D212A-E557-46C8-B5EB-EC3589345356}"/>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620" name="n_1mainValue【保健センター・保健所】&#10;一人当たり面積">
          <a:extLst>
            <a:ext uri="{FF2B5EF4-FFF2-40B4-BE49-F238E27FC236}">
              <a16:creationId xmlns:a16="http://schemas.microsoft.com/office/drawing/2014/main" id="{90839740-7F38-44B4-A28E-2C2EF0F86189}"/>
            </a:ext>
          </a:extLst>
        </xdr:cNvPr>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621" name="n_2mainValue【保健センター・保健所】&#10;一人当たり面積">
          <a:extLst>
            <a:ext uri="{FF2B5EF4-FFF2-40B4-BE49-F238E27FC236}">
              <a16:creationId xmlns:a16="http://schemas.microsoft.com/office/drawing/2014/main" id="{8EFC162C-28F5-4A51-A5F1-F0577B08CE55}"/>
            </a:ext>
          </a:extLst>
        </xdr:cNvPr>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EE867999-5E5E-441D-8F18-121846AE00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2B17E897-2587-4336-8598-A33CB143BD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35D6A27B-E1F2-4F22-A597-4BD6FB5C1C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F8656B24-6B1F-45BD-AECE-0C16C31876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A00255B0-23D9-4B6B-876F-3E70F7E0E4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2E8433E7-7D69-42A2-9FF7-05A99B486B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9FB824D7-2E82-4F18-971C-69D5B8AE6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E86C52F8-23CC-4A06-8216-7E8F6160D0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7D77F1C-7338-4F0F-8BAB-3667A7FDA9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81C7EA36-3875-4798-80A8-BB85D7BB2F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69B436D4-FA6A-491E-AAF1-63CBD689494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9DFD8586-0644-4619-91C8-07D2B260314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DBAFE285-F8B0-4120-93CF-142B07516B3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195482F0-218D-4DE6-BFA4-2663F9F9FBD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1FF55114-63DA-48DA-BCE1-6BC162F9700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83CB2E3D-7CBD-4BE4-BB17-88048B13E3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373A98A3-FF44-4607-BC6F-4FDFEBD5BFE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2D939B0B-8955-4673-B292-4E8FAD49E1E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D89F35F7-5B2F-4837-8913-D7DFF564126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CC5DBD27-11C8-402D-9E96-455819551B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87D89649-29D2-4514-99F9-C39F57C49A4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FB62D037-84BA-4D1F-B71C-041F8D649C3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FD00B1E-1369-4033-B941-C9C431B518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5CDA37A6-E3E8-41EB-834B-8413787821F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C9C7A31F-6D11-4AC6-9E82-F404E9EDC7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a:extLst>
            <a:ext uri="{FF2B5EF4-FFF2-40B4-BE49-F238E27FC236}">
              <a16:creationId xmlns:a16="http://schemas.microsoft.com/office/drawing/2014/main" id="{AE9CE809-970C-422D-B901-5D29764BBB62}"/>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a:extLst>
            <a:ext uri="{FF2B5EF4-FFF2-40B4-BE49-F238E27FC236}">
              <a16:creationId xmlns:a16="http://schemas.microsoft.com/office/drawing/2014/main" id="{B9542878-F38E-46E2-BDA3-22499A6B8B2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a:extLst>
            <a:ext uri="{FF2B5EF4-FFF2-40B4-BE49-F238E27FC236}">
              <a16:creationId xmlns:a16="http://schemas.microsoft.com/office/drawing/2014/main" id="{C692B31B-979C-4C6E-9322-02F6BBFA1A17}"/>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D1B48CA1-66A3-4EF6-BF71-D9FA447A0F31}"/>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a:extLst>
            <a:ext uri="{FF2B5EF4-FFF2-40B4-BE49-F238E27FC236}">
              <a16:creationId xmlns:a16="http://schemas.microsoft.com/office/drawing/2014/main" id="{E395B2AD-B931-4D70-AA33-B1027AD1BE06}"/>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4F61585B-0F08-474A-82B1-ECE43419CBCA}"/>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a:extLst>
            <a:ext uri="{FF2B5EF4-FFF2-40B4-BE49-F238E27FC236}">
              <a16:creationId xmlns:a16="http://schemas.microsoft.com/office/drawing/2014/main" id="{050D9808-83D8-40A7-867B-4B4910BE1301}"/>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a:extLst>
            <a:ext uri="{FF2B5EF4-FFF2-40B4-BE49-F238E27FC236}">
              <a16:creationId xmlns:a16="http://schemas.microsoft.com/office/drawing/2014/main" id="{F4FDAEB4-66CC-46BC-8B91-3D727EBD4A18}"/>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a:extLst>
            <a:ext uri="{FF2B5EF4-FFF2-40B4-BE49-F238E27FC236}">
              <a16:creationId xmlns:a16="http://schemas.microsoft.com/office/drawing/2014/main" id="{657CAA91-57FB-403F-8BC7-7051BB0FC6B2}"/>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a:extLst>
            <a:ext uri="{FF2B5EF4-FFF2-40B4-BE49-F238E27FC236}">
              <a16:creationId xmlns:a16="http://schemas.microsoft.com/office/drawing/2014/main" id="{8757DE8D-204B-459F-9917-8C338645CCEE}"/>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83B7247-9453-44F4-B847-D269996827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30F9EDF-BB04-4F8C-BA33-D2F4743022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FBB8460-C7DD-4210-83CF-C0595C804F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FFB868A-B2C3-4487-BDD6-30C5F18C37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1D470AB-A919-4642-908A-79A464399A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662" name="楕円 661">
          <a:extLst>
            <a:ext uri="{FF2B5EF4-FFF2-40B4-BE49-F238E27FC236}">
              <a16:creationId xmlns:a16="http://schemas.microsoft.com/office/drawing/2014/main" id="{DD01F12C-D1D1-4DCD-9979-01BE10E66ADD}"/>
            </a:ext>
          </a:extLst>
        </xdr:cNvPr>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6072079C-5499-4BD4-B9D9-C6874A352C3C}"/>
            </a:ext>
          </a:extLst>
        </xdr:cNvPr>
        <xdr:cNvSpPr txBox="1"/>
      </xdr:nvSpPr>
      <xdr:spPr>
        <a:xfrm>
          <a:off x="16357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91802</xdr:rowOff>
    </xdr:from>
    <xdr:to>
      <xdr:col>81</xdr:col>
      <xdr:colOff>101600</xdr:colOff>
      <xdr:row>80</xdr:row>
      <xdr:rowOff>21952</xdr:rowOff>
    </xdr:to>
    <xdr:sp macro="" textlink="">
      <xdr:nvSpPr>
        <xdr:cNvPr id="664" name="楕円 663">
          <a:extLst>
            <a:ext uri="{FF2B5EF4-FFF2-40B4-BE49-F238E27FC236}">
              <a16:creationId xmlns:a16="http://schemas.microsoft.com/office/drawing/2014/main" id="{3FB09FE0-7EA5-45AC-A69C-224B411970EC}"/>
            </a:ext>
          </a:extLst>
        </xdr:cNvPr>
        <xdr:cNvSpPr/>
      </xdr:nvSpPr>
      <xdr:spPr>
        <a:xfrm>
          <a:off x="15430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79</xdr:row>
      <xdr:rowOff>142602</xdr:rowOff>
    </xdr:to>
    <xdr:cxnSp macro="">
      <xdr:nvCxnSpPr>
        <xdr:cNvPr id="665" name="直線コネクタ 664">
          <a:extLst>
            <a:ext uri="{FF2B5EF4-FFF2-40B4-BE49-F238E27FC236}">
              <a16:creationId xmlns:a16="http://schemas.microsoft.com/office/drawing/2014/main" id="{292D1900-CBBA-4538-8175-0D4C16E85443}"/>
            </a:ext>
          </a:extLst>
        </xdr:cNvPr>
        <xdr:cNvCxnSpPr/>
      </xdr:nvCxnSpPr>
      <xdr:spPr>
        <a:xfrm flipV="1">
          <a:off x="15481300" y="1368552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666" name="楕円 665">
          <a:extLst>
            <a:ext uri="{FF2B5EF4-FFF2-40B4-BE49-F238E27FC236}">
              <a16:creationId xmlns:a16="http://schemas.microsoft.com/office/drawing/2014/main" id="{A3885CB7-9368-4D76-BB84-6F3B889A7170}"/>
            </a:ext>
          </a:extLst>
        </xdr:cNvPr>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142602</xdr:rowOff>
    </xdr:from>
    <xdr:to>
      <xdr:col>81</xdr:col>
      <xdr:colOff>50800</xdr:colOff>
      <xdr:row>82</xdr:row>
      <xdr:rowOff>5443</xdr:rowOff>
    </xdr:to>
    <xdr:cxnSp macro="">
      <xdr:nvCxnSpPr>
        <xdr:cNvPr id="667" name="直線コネクタ 666">
          <a:extLst>
            <a:ext uri="{FF2B5EF4-FFF2-40B4-BE49-F238E27FC236}">
              <a16:creationId xmlns:a16="http://schemas.microsoft.com/office/drawing/2014/main" id="{44B60E18-BA21-4739-B8AA-6D7647159317}"/>
            </a:ext>
          </a:extLst>
        </xdr:cNvPr>
        <xdr:cNvCxnSpPr/>
      </xdr:nvCxnSpPr>
      <xdr:spPr>
        <a:xfrm flipV="1">
          <a:off x="14592300" y="13687152"/>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a:extLst>
            <a:ext uri="{FF2B5EF4-FFF2-40B4-BE49-F238E27FC236}">
              <a16:creationId xmlns:a16="http://schemas.microsoft.com/office/drawing/2014/main" id="{B401175C-01DE-44E7-9CA7-8E1C341C1856}"/>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a:extLst>
            <a:ext uri="{FF2B5EF4-FFF2-40B4-BE49-F238E27FC236}">
              <a16:creationId xmlns:a16="http://schemas.microsoft.com/office/drawing/2014/main" id="{F75A75D5-019A-4E71-ACBF-E72A750FCBBB}"/>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a:extLst>
            <a:ext uri="{FF2B5EF4-FFF2-40B4-BE49-F238E27FC236}">
              <a16:creationId xmlns:a16="http://schemas.microsoft.com/office/drawing/2014/main" id="{4FEA594A-4718-4E5E-9563-AEDB514CFC29}"/>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38479</xdr:rowOff>
    </xdr:from>
    <xdr:ext cx="405111" cy="259045"/>
    <xdr:sp macro="" textlink="">
      <xdr:nvSpPr>
        <xdr:cNvPr id="671" name="n_1mainValue【消防施設】&#10;有形固定資産減価償却率">
          <a:extLst>
            <a:ext uri="{FF2B5EF4-FFF2-40B4-BE49-F238E27FC236}">
              <a16:creationId xmlns:a16="http://schemas.microsoft.com/office/drawing/2014/main" id="{991BAC5F-D71A-4B7E-8B75-77B216EFEF7D}"/>
            </a:ext>
          </a:extLst>
        </xdr:cNvPr>
        <xdr:cNvSpPr txBox="1"/>
      </xdr:nvSpPr>
      <xdr:spPr>
        <a:xfrm>
          <a:off x="15266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47370</xdr:rowOff>
    </xdr:from>
    <xdr:ext cx="405111" cy="259045"/>
    <xdr:sp macro="" textlink="">
      <xdr:nvSpPr>
        <xdr:cNvPr id="672" name="n_2mainValue【消防施設】&#10;有形固定資産減価償却率">
          <a:extLst>
            <a:ext uri="{FF2B5EF4-FFF2-40B4-BE49-F238E27FC236}">
              <a16:creationId xmlns:a16="http://schemas.microsoft.com/office/drawing/2014/main" id="{A7F5A95D-AAE8-4DD5-9BC0-005BFBB07915}"/>
            </a:ext>
          </a:extLst>
        </xdr:cNvPr>
        <xdr:cNvSpPr txBox="1"/>
      </xdr:nvSpPr>
      <xdr:spPr>
        <a:xfrm>
          <a:off x="14389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F856FE4A-D34A-4B68-9A3E-79E3039901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E8A54613-940E-42AB-8FE4-D2F8A1E712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19389C30-3172-4770-A7C9-8EA7029A8D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138C8337-622B-48CC-BECD-66889E46E4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EA3019D-0257-4092-8C9C-B299BC8530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68CEA-53D1-4F7E-9E56-ABD8321676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8F2D932-3DAF-401A-A34A-3307F4BB18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D03C3027-2C48-4C11-A306-6A9C2BCFEA2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1B49565-A73D-4DCC-A0C1-01AFFC97DB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5BB5FAA7-E844-4EB8-81AB-149765D65B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2E8E4F5D-96EC-443B-B628-D8C42DA39A0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598261E8-8064-4FF9-9231-64893604F1C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F4521110-CB6B-4B85-AD89-25CDE5ADE80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C4265702-BFFD-4033-BE7B-E6E8BDB045A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FB9CDE1E-5040-40EA-866A-2F86E843A32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1BBAF49C-4B65-4381-A9E6-BC13F91FE61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93FE884C-A484-4E0E-8465-8199158D7D7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FE60F6-EAF8-4DC9-9BFC-D9600BF5312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6DDF21F7-B897-4AFE-AA0E-35F5EAB12A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1F3BA658-A101-458C-845E-0A1282B503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CAED59E7-A73D-42EE-92AA-D47D412920F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a:extLst>
            <a:ext uri="{FF2B5EF4-FFF2-40B4-BE49-F238E27FC236}">
              <a16:creationId xmlns:a16="http://schemas.microsoft.com/office/drawing/2014/main" id="{8FD44109-FE6A-4B18-A4C0-C5B2893AF411}"/>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a:extLst>
            <a:ext uri="{FF2B5EF4-FFF2-40B4-BE49-F238E27FC236}">
              <a16:creationId xmlns:a16="http://schemas.microsoft.com/office/drawing/2014/main" id="{1D5B7C68-8C1A-430F-9D2B-795D0D19A7D6}"/>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a:extLst>
            <a:ext uri="{FF2B5EF4-FFF2-40B4-BE49-F238E27FC236}">
              <a16:creationId xmlns:a16="http://schemas.microsoft.com/office/drawing/2014/main" id="{56BA6EC6-FEA8-4FFF-9A87-421519467087}"/>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a:extLst>
            <a:ext uri="{FF2B5EF4-FFF2-40B4-BE49-F238E27FC236}">
              <a16:creationId xmlns:a16="http://schemas.microsoft.com/office/drawing/2014/main" id="{2987C706-BACE-4C9A-B09D-F0066346283B}"/>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a:extLst>
            <a:ext uri="{FF2B5EF4-FFF2-40B4-BE49-F238E27FC236}">
              <a16:creationId xmlns:a16="http://schemas.microsoft.com/office/drawing/2014/main" id="{6529A92C-8E79-4AD2-888F-EC066DF1611E}"/>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a:extLst>
            <a:ext uri="{FF2B5EF4-FFF2-40B4-BE49-F238E27FC236}">
              <a16:creationId xmlns:a16="http://schemas.microsoft.com/office/drawing/2014/main" id="{D9C17BAA-185A-4941-AA69-4CFCCE671D0A}"/>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a:extLst>
            <a:ext uri="{FF2B5EF4-FFF2-40B4-BE49-F238E27FC236}">
              <a16:creationId xmlns:a16="http://schemas.microsoft.com/office/drawing/2014/main" id="{264A3C0A-5A5A-4ECE-BEAA-57141DD3BC4D}"/>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a:extLst>
            <a:ext uri="{FF2B5EF4-FFF2-40B4-BE49-F238E27FC236}">
              <a16:creationId xmlns:a16="http://schemas.microsoft.com/office/drawing/2014/main" id="{8759EE29-FD7D-41F8-86B3-58B7DDCB73DA}"/>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a:extLst>
            <a:ext uri="{FF2B5EF4-FFF2-40B4-BE49-F238E27FC236}">
              <a16:creationId xmlns:a16="http://schemas.microsoft.com/office/drawing/2014/main" id="{683B5B9F-C0B6-41F9-B76E-722144751D44}"/>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a:extLst>
            <a:ext uri="{FF2B5EF4-FFF2-40B4-BE49-F238E27FC236}">
              <a16:creationId xmlns:a16="http://schemas.microsoft.com/office/drawing/2014/main" id="{9651BBE2-33BC-4472-AC50-4E82C7D02FD4}"/>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CD68BC09-D1EA-45F8-B58C-1D36FCAE16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79A7295-5FA8-4BC3-B4FD-562E253093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86B50A91-FAA8-4416-B7F6-D8D11EDC25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2CCA8F8-2B86-4EEE-BC48-78D7CADBD4A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89447E8-1FDA-4447-9E93-7C3C46896D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121259</xdr:rowOff>
    </xdr:from>
    <xdr:to>
      <xdr:col>116</xdr:col>
      <xdr:colOff>114300</xdr:colOff>
      <xdr:row>84</xdr:row>
      <xdr:rowOff>51409</xdr:rowOff>
    </xdr:to>
    <xdr:sp macro="" textlink="">
      <xdr:nvSpPr>
        <xdr:cNvPr id="709" name="楕円 708">
          <a:extLst>
            <a:ext uri="{FF2B5EF4-FFF2-40B4-BE49-F238E27FC236}">
              <a16:creationId xmlns:a16="http://schemas.microsoft.com/office/drawing/2014/main" id="{EA952F8C-B005-4F27-A668-B1A575190B36}"/>
            </a:ext>
          </a:extLst>
        </xdr:cNvPr>
        <xdr:cNvSpPr/>
      </xdr:nvSpPr>
      <xdr:spPr>
        <a:xfrm>
          <a:off x="22110700" y="143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144136</xdr:rowOff>
    </xdr:from>
    <xdr:ext cx="469744" cy="259045"/>
    <xdr:sp macro="" textlink="">
      <xdr:nvSpPr>
        <xdr:cNvPr id="710" name="【消防施設】&#10;一人当たり面積該当値テキスト">
          <a:extLst>
            <a:ext uri="{FF2B5EF4-FFF2-40B4-BE49-F238E27FC236}">
              <a16:creationId xmlns:a16="http://schemas.microsoft.com/office/drawing/2014/main" id="{EE0FE939-1C78-4AEF-AA51-3765288EE5FE}"/>
            </a:ext>
          </a:extLst>
        </xdr:cNvPr>
        <xdr:cNvSpPr txBox="1"/>
      </xdr:nvSpPr>
      <xdr:spPr>
        <a:xfrm>
          <a:off x="22199600" y="142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124918</xdr:rowOff>
    </xdr:from>
    <xdr:to>
      <xdr:col>112</xdr:col>
      <xdr:colOff>38100</xdr:colOff>
      <xdr:row>84</xdr:row>
      <xdr:rowOff>55068</xdr:rowOff>
    </xdr:to>
    <xdr:sp macro="" textlink="">
      <xdr:nvSpPr>
        <xdr:cNvPr id="711" name="楕円 710">
          <a:extLst>
            <a:ext uri="{FF2B5EF4-FFF2-40B4-BE49-F238E27FC236}">
              <a16:creationId xmlns:a16="http://schemas.microsoft.com/office/drawing/2014/main" id="{7FB51054-12EF-4624-AB64-805C5363BB69}"/>
            </a:ext>
          </a:extLst>
        </xdr:cNvPr>
        <xdr:cNvSpPr/>
      </xdr:nvSpPr>
      <xdr:spPr>
        <a:xfrm>
          <a:off x="21272500" y="143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xdr:rowOff>
    </xdr:from>
    <xdr:to>
      <xdr:col>116</xdr:col>
      <xdr:colOff>63500</xdr:colOff>
      <xdr:row>84</xdr:row>
      <xdr:rowOff>4268</xdr:rowOff>
    </xdr:to>
    <xdr:cxnSp macro="">
      <xdr:nvCxnSpPr>
        <xdr:cNvPr id="712" name="直線コネクタ 711">
          <a:extLst>
            <a:ext uri="{FF2B5EF4-FFF2-40B4-BE49-F238E27FC236}">
              <a16:creationId xmlns:a16="http://schemas.microsoft.com/office/drawing/2014/main" id="{39419222-C671-48FA-AF99-7DE5E187C3B9}"/>
            </a:ext>
          </a:extLst>
        </xdr:cNvPr>
        <xdr:cNvCxnSpPr/>
      </xdr:nvCxnSpPr>
      <xdr:spPr>
        <a:xfrm flipV="1">
          <a:off x="21323300" y="1440240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141376</xdr:rowOff>
    </xdr:from>
    <xdr:to>
      <xdr:col>107</xdr:col>
      <xdr:colOff>101600</xdr:colOff>
      <xdr:row>84</xdr:row>
      <xdr:rowOff>71526</xdr:rowOff>
    </xdr:to>
    <xdr:sp macro="" textlink="">
      <xdr:nvSpPr>
        <xdr:cNvPr id="713" name="楕円 712">
          <a:extLst>
            <a:ext uri="{FF2B5EF4-FFF2-40B4-BE49-F238E27FC236}">
              <a16:creationId xmlns:a16="http://schemas.microsoft.com/office/drawing/2014/main" id="{13C9AC27-A206-4E3F-AF17-6B1EE2467793}"/>
            </a:ext>
          </a:extLst>
        </xdr:cNvPr>
        <xdr:cNvSpPr/>
      </xdr:nvSpPr>
      <xdr:spPr>
        <a:xfrm>
          <a:off x="20383500" y="14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4268</xdr:rowOff>
    </xdr:from>
    <xdr:to>
      <xdr:col>111</xdr:col>
      <xdr:colOff>177800</xdr:colOff>
      <xdr:row>84</xdr:row>
      <xdr:rowOff>20726</xdr:rowOff>
    </xdr:to>
    <xdr:cxnSp macro="">
      <xdr:nvCxnSpPr>
        <xdr:cNvPr id="714" name="直線コネクタ 713">
          <a:extLst>
            <a:ext uri="{FF2B5EF4-FFF2-40B4-BE49-F238E27FC236}">
              <a16:creationId xmlns:a16="http://schemas.microsoft.com/office/drawing/2014/main" id="{8088E7E6-2EB9-463E-A01B-E6FE9F7AD6C2}"/>
            </a:ext>
          </a:extLst>
        </xdr:cNvPr>
        <xdr:cNvCxnSpPr/>
      </xdr:nvCxnSpPr>
      <xdr:spPr>
        <a:xfrm flipV="1">
          <a:off x="20434300" y="14406068"/>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a:extLst>
            <a:ext uri="{FF2B5EF4-FFF2-40B4-BE49-F238E27FC236}">
              <a16:creationId xmlns:a16="http://schemas.microsoft.com/office/drawing/2014/main" id="{FE648EFA-0F51-4C08-AF79-47019CE81A68}"/>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a:extLst>
            <a:ext uri="{FF2B5EF4-FFF2-40B4-BE49-F238E27FC236}">
              <a16:creationId xmlns:a16="http://schemas.microsoft.com/office/drawing/2014/main" id="{E24B9BB9-840D-4647-81AD-DC6CA13AF8E6}"/>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a:extLst>
            <a:ext uri="{FF2B5EF4-FFF2-40B4-BE49-F238E27FC236}">
              <a16:creationId xmlns:a16="http://schemas.microsoft.com/office/drawing/2014/main" id="{24CEE13C-9620-49E3-A85C-EC938145183B}"/>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71595</xdr:rowOff>
    </xdr:from>
    <xdr:ext cx="469744" cy="259045"/>
    <xdr:sp macro="" textlink="">
      <xdr:nvSpPr>
        <xdr:cNvPr id="718" name="n_1mainValue【消防施設】&#10;一人当たり面積">
          <a:extLst>
            <a:ext uri="{FF2B5EF4-FFF2-40B4-BE49-F238E27FC236}">
              <a16:creationId xmlns:a16="http://schemas.microsoft.com/office/drawing/2014/main" id="{D3AE7A0B-33F5-4C34-8EA1-6C16EA2FB710}"/>
            </a:ext>
          </a:extLst>
        </xdr:cNvPr>
        <xdr:cNvSpPr txBox="1"/>
      </xdr:nvSpPr>
      <xdr:spPr>
        <a:xfrm>
          <a:off x="21075727" y="1413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88053</xdr:rowOff>
    </xdr:from>
    <xdr:ext cx="469744" cy="259045"/>
    <xdr:sp macro="" textlink="">
      <xdr:nvSpPr>
        <xdr:cNvPr id="719" name="n_2mainValue【消防施設】&#10;一人当たり面積">
          <a:extLst>
            <a:ext uri="{FF2B5EF4-FFF2-40B4-BE49-F238E27FC236}">
              <a16:creationId xmlns:a16="http://schemas.microsoft.com/office/drawing/2014/main" id="{C6B1C523-F971-4C2F-A77D-27085A6E1FD6}"/>
            </a:ext>
          </a:extLst>
        </xdr:cNvPr>
        <xdr:cNvSpPr txBox="1"/>
      </xdr:nvSpPr>
      <xdr:spPr>
        <a:xfrm>
          <a:off x="20199427" y="141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7278ECCA-7B31-4F16-8C2D-AF5A7CB454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3BB4ADF-07C2-4DB5-BDBE-8D3B8CEC27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FB69CEA0-BC35-4DAB-8127-C166191082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A1C748EB-8D5D-43DB-BCDB-DB0FEF675E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54826046-C27A-4C67-A09B-E013ED8E72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9BDE86C3-9683-484C-848B-01164B0BBFA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7A2215F5-969E-4A3D-900B-81141971EE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9C5E2F6D-41C5-4D6F-B8CC-249B68C9C3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F4E6BB9F-181C-4909-BEB1-C4BF931B31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DA954D82-A2F6-4AD8-82A8-679646B087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9B5A7F95-9CEF-40F7-9B42-9BE170A6F36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A72DE602-145C-40CD-968E-09A2209925E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E0BF6EF7-991C-443B-9B5B-BEB0BF6FE8F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CA277074-6553-45EB-B653-096E820CE42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D7B6961E-B4B8-412D-B8FE-1B1F63E8A09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53621FD2-4E81-4273-97A4-C6048975713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ADA5D29F-A3D1-45E2-82E1-703A773C85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05B9AF5D-1177-4520-9B19-7503E929A64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C3634D79-ED56-4E1D-9BC9-511E664ACB6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a:extLst>
            <a:ext uri="{FF2B5EF4-FFF2-40B4-BE49-F238E27FC236}">
              <a16:creationId xmlns:a16="http://schemas.microsoft.com/office/drawing/2014/main" id="{AFF8A489-EB2B-4D21-B124-39061FBB03D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6C26BF16-4FC6-42C6-8F4C-436C26D54A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D5DB9D9D-210D-40E3-AFB2-9595A59FB01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F523DF04-3703-4FE6-8F52-BCE035FABB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BC72B1A1-ECFD-4DAA-8A23-E92A24A0F8E9}"/>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a:extLst>
            <a:ext uri="{FF2B5EF4-FFF2-40B4-BE49-F238E27FC236}">
              <a16:creationId xmlns:a16="http://schemas.microsoft.com/office/drawing/2014/main" id="{5067EEDE-06FC-408A-80EE-DACADF9F9C3F}"/>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3133E65A-8D94-42A5-8A67-1BFE26C6C44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a:extLst>
            <a:ext uri="{FF2B5EF4-FFF2-40B4-BE49-F238E27FC236}">
              <a16:creationId xmlns:a16="http://schemas.microsoft.com/office/drawing/2014/main" id="{64DC8A3A-361F-4271-A96D-9434755B52C8}"/>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a:extLst>
            <a:ext uri="{FF2B5EF4-FFF2-40B4-BE49-F238E27FC236}">
              <a16:creationId xmlns:a16="http://schemas.microsoft.com/office/drawing/2014/main" id="{0A864371-ACBD-4A71-8690-3B1B62ECF2E7}"/>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48" name="【庁舎】&#10;有形固定資産減価償却率平均値テキスト">
          <a:extLst>
            <a:ext uri="{FF2B5EF4-FFF2-40B4-BE49-F238E27FC236}">
              <a16:creationId xmlns:a16="http://schemas.microsoft.com/office/drawing/2014/main" id="{8BD4B1E6-74C5-4C0E-B6D0-B1135576E849}"/>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a:extLst>
            <a:ext uri="{FF2B5EF4-FFF2-40B4-BE49-F238E27FC236}">
              <a16:creationId xmlns:a16="http://schemas.microsoft.com/office/drawing/2014/main" id="{2C072561-E8F0-4962-BB8C-1DFE8945408B}"/>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a:extLst>
            <a:ext uri="{FF2B5EF4-FFF2-40B4-BE49-F238E27FC236}">
              <a16:creationId xmlns:a16="http://schemas.microsoft.com/office/drawing/2014/main" id="{64A893AF-BB04-4F28-B649-FA4222405C0F}"/>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a:extLst>
            <a:ext uri="{FF2B5EF4-FFF2-40B4-BE49-F238E27FC236}">
              <a16:creationId xmlns:a16="http://schemas.microsoft.com/office/drawing/2014/main" id="{26A41448-55DC-48C9-98C9-C4446BCCFE92}"/>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a:extLst>
            <a:ext uri="{FF2B5EF4-FFF2-40B4-BE49-F238E27FC236}">
              <a16:creationId xmlns:a16="http://schemas.microsoft.com/office/drawing/2014/main" id="{0001437C-806B-42BE-A55E-FD67F23530B4}"/>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BBB9E1DA-37F8-4BEA-B052-79979D2DD3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AED154CF-E471-493C-BB2C-999B3E78A0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30640767-62D4-4D6C-917B-437AEE4E1A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1677A8B6-3C9F-4C9F-B3C5-A84D74DEA8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EFD3DFB-FB96-4BEC-B934-7F2C278616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110489</xdr:rowOff>
    </xdr:from>
    <xdr:to>
      <xdr:col>85</xdr:col>
      <xdr:colOff>177800</xdr:colOff>
      <xdr:row>105</xdr:row>
      <xdr:rowOff>40639</xdr:rowOff>
    </xdr:to>
    <xdr:sp macro="" textlink="">
      <xdr:nvSpPr>
        <xdr:cNvPr id="758" name="楕円 757">
          <a:extLst>
            <a:ext uri="{FF2B5EF4-FFF2-40B4-BE49-F238E27FC236}">
              <a16:creationId xmlns:a16="http://schemas.microsoft.com/office/drawing/2014/main" id="{216B511F-EDBC-4129-95D6-71AAE267503F}"/>
            </a:ext>
          </a:extLst>
        </xdr:cNvPr>
        <xdr:cNvSpPr/>
      </xdr:nvSpPr>
      <xdr:spPr>
        <a:xfrm>
          <a:off x="162687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88916</xdr:rowOff>
    </xdr:from>
    <xdr:ext cx="405111" cy="259045"/>
    <xdr:sp macro="" textlink="">
      <xdr:nvSpPr>
        <xdr:cNvPr id="759" name="【庁舎】&#10;有形固定資産減価償却率該当値テキスト">
          <a:extLst>
            <a:ext uri="{FF2B5EF4-FFF2-40B4-BE49-F238E27FC236}">
              <a16:creationId xmlns:a16="http://schemas.microsoft.com/office/drawing/2014/main" id="{6F58A5C5-399A-4BB4-8174-E87451A86BD4}"/>
            </a:ext>
          </a:extLst>
        </xdr:cNvPr>
        <xdr:cNvSpPr txBox="1"/>
      </xdr:nvSpPr>
      <xdr:spPr>
        <a:xfrm>
          <a:off x="16357600" y="1791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120650</xdr:rowOff>
    </xdr:from>
    <xdr:to>
      <xdr:col>81</xdr:col>
      <xdr:colOff>101600</xdr:colOff>
      <xdr:row>105</xdr:row>
      <xdr:rowOff>50800</xdr:rowOff>
    </xdr:to>
    <xdr:sp macro="" textlink="">
      <xdr:nvSpPr>
        <xdr:cNvPr id="760" name="楕円 759">
          <a:extLst>
            <a:ext uri="{FF2B5EF4-FFF2-40B4-BE49-F238E27FC236}">
              <a16:creationId xmlns:a16="http://schemas.microsoft.com/office/drawing/2014/main" id="{112516EC-9D2B-4FD2-8F51-F8F38A1D2A10}"/>
            </a:ext>
          </a:extLst>
        </xdr:cNvPr>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161289</xdr:rowOff>
    </xdr:from>
    <xdr:to>
      <xdr:col>85</xdr:col>
      <xdr:colOff>127000</xdr:colOff>
      <xdr:row>105</xdr:row>
      <xdr:rowOff>0</xdr:rowOff>
    </xdr:to>
    <xdr:cxnSp macro="">
      <xdr:nvCxnSpPr>
        <xdr:cNvPr id="761" name="直線コネクタ 760">
          <a:extLst>
            <a:ext uri="{FF2B5EF4-FFF2-40B4-BE49-F238E27FC236}">
              <a16:creationId xmlns:a16="http://schemas.microsoft.com/office/drawing/2014/main" id="{2E335C95-F52A-4865-B750-8F0F90C0A442}"/>
            </a:ext>
          </a:extLst>
        </xdr:cNvPr>
        <xdr:cNvCxnSpPr/>
      </xdr:nvCxnSpPr>
      <xdr:spPr>
        <a:xfrm flipV="1">
          <a:off x="15481300" y="1799208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163830</xdr:rowOff>
    </xdr:from>
    <xdr:to>
      <xdr:col>76</xdr:col>
      <xdr:colOff>165100</xdr:colOff>
      <xdr:row>105</xdr:row>
      <xdr:rowOff>93980</xdr:rowOff>
    </xdr:to>
    <xdr:sp macro="" textlink="">
      <xdr:nvSpPr>
        <xdr:cNvPr id="762" name="楕円 761">
          <a:extLst>
            <a:ext uri="{FF2B5EF4-FFF2-40B4-BE49-F238E27FC236}">
              <a16:creationId xmlns:a16="http://schemas.microsoft.com/office/drawing/2014/main" id="{FB88FE31-6846-4805-8FCB-BF7A7FBAF2AC}"/>
            </a:ext>
          </a:extLst>
        </xdr:cNvPr>
        <xdr:cNvSpPr/>
      </xdr:nvSpPr>
      <xdr:spPr>
        <a:xfrm>
          <a:off x="14541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0</xdr:rowOff>
    </xdr:from>
    <xdr:to>
      <xdr:col>81</xdr:col>
      <xdr:colOff>50800</xdr:colOff>
      <xdr:row>105</xdr:row>
      <xdr:rowOff>43180</xdr:rowOff>
    </xdr:to>
    <xdr:cxnSp macro="">
      <xdr:nvCxnSpPr>
        <xdr:cNvPr id="763" name="直線コネクタ 762">
          <a:extLst>
            <a:ext uri="{FF2B5EF4-FFF2-40B4-BE49-F238E27FC236}">
              <a16:creationId xmlns:a16="http://schemas.microsoft.com/office/drawing/2014/main" id="{3C31FAD3-92E7-48DD-B1C1-D4D041CBC634}"/>
            </a:ext>
          </a:extLst>
        </xdr:cNvPr>
        <xdr:cNvCxnSpPr/>
      </xdr:nvCxnSpPr>
      <xdr:spPr>
        <a:xfrm flipV="1">
          <a:off x="14592300" y="180022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64" name="n_1aveValue【庁舎】&#10;有形固定資産減価償却率">
          <a:extLst>
            <a:ext uri="{FF2B5EF4-FFF2-40B4-BE49-F238E27FC236}">
              <a16:creationId xmlns:a16="http://schemas.microsoft.com/office/drawing/2014/main" id="{DEA0660E-765D-48DC-A9B5-0E5E2663DE4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65" name="n_2aveValue【庁舎】&#10;有形固定資産減価償却率">
          <a:extLst>
            <a:ext uri="{FF2B5EF4-FFF2-40B4-BE49-F238E27FC236}">
              <a16:creationId xmlns:a16="http://schemas.microsoft.com/office/drawing/2014/main" id="{01AA5423-B585-40E8-9B1F-68BC8A75D6A1}"/>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a:extLst>
            <a:ext uri="{FF2B5EF4-FFF2-40B4-BE49-F238E27FC236}">
              <a16:creationId xmlns:a16="http://schemas.microsoft.com/office/drawing/2014/main" id="{E626E7DD-63A6-45A9-A2E4-A5492EFFD8EC}"/>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41927</xdr:rowOff>
    </xdr:from>
    <xdr:ext cx="405111" cy="259045"/>
    <xdr:sp macro="" textlink="">
      <xdr:nvSpPr>
        <xdr:cNvPr id="767" name="n_1mainValue【庁舎】&#10;有形固定資産減価償却率">
          <a:extLst>
            <a:ext uri="{FF2B5EF4-FFF2-40B4-BE49-F238E27FC236}">
              <a16:creationId xmlns:a16="http://schemas.microsoft.com/office/drawing/2014/main" id="{F9DF4FA3-7D9E-4DAA-A3FB-300F2AC9FA3B}"/>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85107</xdr:rowOff>
    </xdr:from>
    <xdr:ext cx="405111" cy="259045"/>
    <xdr:sp macro="" textlink="">
      <xdr:nvSpPr>
        <xdr:cNvPr id="768" name="n_2mainValue【庁舎】&#10;有形固定資産減価償却率">
          <a:extLst>
            <a:ext uri="{FF2B5EF4-FFF2-40B4-BE49-F238E27FC236}">
              <a16:creationId xmlns:a16="http://schemas.microsoft.com/office/drawing/2014/main" id="{19E42EA1-FA2A-4253-B22F-81FFDC51B935}"/>
            </a:ext>
          </a:extLst>
        </xdr:cNvPr>
        <xdr:cNvSpPr txBox="1"/>
      </xdr:nvSpPr>
      <xdr:spPr>
        <a:xfrm>
          <a:off x="14389744" y="180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4CCD1A99-E4F1-4548-AFE5-953652D95D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25830FFD-D700-4367-83A3-004E5240D3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7642E575-DF9B-4030-B984-733A37A3BE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A93E64CF-840B-4CC6-88D0-9508D5708E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1D90434D-B0BA-4253-8F1E-37C86A9432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801392F9-C4EC-4192-8F9E-57FB8DDADD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61C6CF78-7649-4FA4-983D-266DB02D62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400E7640-C37E-4B35-ABEF-16BBE25D9A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EC769963-EB27-48CC-A3CF-1CC03CF2D7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5E7F7401-680D-4F72-9506-B44C83778D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AF316022-A410-4274-944A-8FE5BE0454A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81A35477-35DF-4342-82F2-A7AF0EEDC9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5EEF884B-FC06-4259-93F2-F0A883B2209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AD919566-9E82-4B1F-8AB5-B498D841F22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0AB50127-1A1A-4150-A16D-C54B420FC27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1FDE0755-F78B-4D5A-B3E9-D3CF21B777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9CC7BC41-F651-43A7-BCDB-B3E40D30CD1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54CEB4A7-3445-4CD8-9F8B-D0C0B934564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29D82203-7761-41BB-8013-51947E48C0F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165532E4-EFB6-49EE-93BF-03124926AE2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B5DFA5AD-A52F-4996-825B-4A4215220AD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F727E8BB-0EAB-41FE-A97E-585C25605A0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EB15BBB-7028-44B1-8972-31576909F2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190DA4F4-333A-4DDA-B8AB-89BEB3D8CB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540E8595-98E8-4E19-8D61-75A2388AE3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a:extLst>
            <a:ext uri="{FF2B5EF4-FFF2-40B4-BE49-F238E27FC236}">
              <a16:creationId xmlns:a16="http://schemas.microsoft.com/office/drawing/2014/main" id="{3760D0C2-A3F8-471E-8048-5FF18A9F4583}"/>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a:extLst>
            <a:ext uri="{FF2B5EF4-FFF2-40B4-BE49-F238E27FC236}">
              <a16:creationId xmlns:a16="http://schemas.microsoft.com/office/drawing/2014/main" id="{F5CC255A-A1D7-4734-B544-72B2FD2B4002}"/>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a:extLst>
            <a:ext uri="{FF2B5EF4-FFF2-40B4-BE49-F238E27FC236}">
              <a16:creationId xmlns:a16="http://schemas.microsoft.com/office/drawing/2014/main" id="{FFBF0310-B1C9-4FDB-8A24-F97FD8CAA0C8}"/>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a:extLst>
            <a:ext uri="{FF2B5EF4-FFF2-40B4-BE49-F238E27FC236}">
              <a16:creationId xmlns:a16="http://schemas.microsoft.com/office/drawing/2014/main" id="{6C4F8126-4391-49C8-9338-2D0DE9C1D1C8}"/>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a:extLst>
            <a:ext uri="{FF2B5EF4-FFF2-40B4-BE49-F238E27FC236}">
              <a16:creationId xmlns:a16="http://schemas.microsoft.com/office/drawing/2014/main" id="{ECC0FDE3-441B-4C40-9C52-3A8091D23B4F}"/>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a:extLst>
            <a:ext uri="{FF2B5EF4-FFF2-40B4-BE49-F238E27FC236}">
              <a16:creationId xmlns:a16="http://schemas.microsoft.com/office/drawing/2014/main" id="{6C48244C-7803-4BD1-BC7C-F272C31641CC}"/>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a:extLst>
            <a:ext uri="{FF2B5EF4-FFF2-40B4-BE49-F238E27FC236}">
              <a16:creationId xmlns:a16="http://schemas.microsoft.com/office/drawing/2014/main" id="{DD45DBD5-7A4A-4ED5-AD67-4A375E9D997B}"/>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a:extLst>
            <a:ext uri="{FF2B5EF4-FFF2-40B4-BE49-F238E27FC236}">
              <a16:creationId xmlns:a16="http://schemas.microsoft.com/office/drawing/2014/main" id="{44D6B1F4-3DB1-4555-8035-56D8D04876E9}"/>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a:extLst>
            <a:ext uri="{FF2B5EF4-FFF2-40B4-BE49-F238E27FC236}">
              <a16:creationId xmlns:a16="http://schemas.microsoft.com/office/drawing/2014/main" id="{DFE119A9-0020-4ED2-894E-CD645E871BD3}"/>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a:extLst>
            <a:ext uri="{FF2B5EF4-FFF2-40B4-BE49-F238E27FC236}">
              <a16:creationId xmlns:a16="http://schemas.microsoft.com/office/drawing/2014/main" id="{F7FCE38F-37AC-45B8-B591-53984B4C194F}"/>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6D4CE697-540B-4B85-BF1A-C3D236616F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3DCFBD08-43D0-4282-AE20-5F926F37A1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340DE4AA-5A8B-41B5-BE52-9F9BABC103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4DF2B7A9-E048-4676-9249-556DE184AC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8C0FCF06-7BAE-4BD6-9F71-69E8D9DD98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43362</xdr:rowOff>
    </xdr:from>
    <xdr:to>
      <xdr:col>116</xdr:col>
      <xdr:colOff>114300</xdr:colOff>
      <xdr:row>99</xdr:row>
      <xdr:rowOff>144962</xdr:rowOff>
    </xdr:to>
    <xdr:sp macro="" textlink="">
      <xdr:nvSpPr>
        <xdr:cNvPr id="809" name="楕円 808">
          <a:extLst>
            <a:ext uri="{FF2B5EF4-FFF2-40B4-BE49-F238E27FC236}">
              <a16:creationId xmlns:a16="http://schemas.microsoft.com/office/drawing/2014/main" id="{1CC9D56E-3005-445C-9A15-ED929D7623BB}"/>
            </a:ext>
          </a:extLst>
        </xdr:cNvPr>
        <xdr:cNvSpPr/>
      </xdr:nvSpPr>
      <xdr:spPr>
        <a:xfrm>
          <a:off x="221107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167839</xdr:rowOff>
    </xdr:from>
    <xdr:ext cx="469744" cy="259045"/>
    <xdr:sp macro="" textlink="">
      <xdr:nvSpPr>
        <xdr:cNvPr id="810" name="【庁舎】&#10;一人当たり面積該当値テキスト">
          <a:extLst>
            <a:ext uri="{FF2B5EF4-FFF2-40B4-BE49-F238E27FC236}">
              <a16:creationId xmlns:a16="http://schemas.microsoft.com/office/drawing/2014/main" id="{ED583E9D-A98D-487B-AEE9-6A5D9E92D4B7}"/>
            </a:ext>
          </a:extLst>
        </xdr:cNvPr>
        <xdr:cNvSpPr txBox="1"/>
      </xdr:nvSpPr>
      <xdr:spPr>
        <a:xfrm>
          <a:off x="22199600" y="169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64588</xdr:rowOff>
    </xdr:from>
    <xdr:to>
      <xdr:col>112</xdr:col>
      <xdr:colOff>38100</xdr:colOff>
      <xdr:row>99</xdr:row>
      <xdr:rowOff>166188</xdr:rowOff>
    </xdr:to>
    <xdr:sp macro="" textlink="">
      <xdr:nvSpPr>
        <xdr:cNvPr id="811" name="楕円 810">
          <a:extLst>
            <a:ext uri="{FF2B5EF4-FFF2-40B4-BE49-F238E27FC236}">
              <a16:creationId xmlns:a16="http://schemas.microsoft.com/office/drawing/2014/main" id="{15B966EE-5451-47FE-9961-9D697620D440}"/>
            </a:ext>
          </a:extLst>
        </xdr:cNvPr>
        <xdr:cNvSpPr/>
      </xdr:nvSpPr>
      <xdr:spPr>
        <a:xfrm>
          <a:off x="21272500" y="170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94162</xdr:rowOff>
    </xdr:from>
    <xdr:to>
      <xdr:col>116</xdr:col>
      <xdr:colOff>63500</xdr:colOff>
      <xdr:row>99</xdr:row>
      <xdr:rowOff>115388</xdr:rowOff>
    </xdr:to>
    <xdr:cxnSp macro="">
      <xdr:nvCxnSpPr>
        <xdr:cNvPr id="812" name="直線コネクタ 811">
          <a:extLst>
            <a:ext uri="{FF2B5EF4-FFF2-40B4-BE49-F238E27FC236}">
              <a16:creationId xmlns:a16="http://schemas.microsoft.com/office/drawing/2014/main" id="{2C7A513B-B384-4CBF-A557-EC2A96D64352}"/>
            </a:ext>
          </a:extLst>
        </xdr:cNvPr>
        <xdr:cNvCxnSpPr/>
      </xdr:nvCxnSpPr>
      <xdr:spPr>
        <a:xfrm flipV="1">
          <a:off x="21323300" y="170677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87449</xdr:rowOff>
    </xdr:from>
    <xdr:to>
      <xdr:col>107</xdr:col>
      <xdr:colOff>101600</xdr:colOff>
      <xdr:row>100</xdr:row>
      <xdr:rowOff>17599</xdr:rowOff>
    </xdr:to>
    <xdr:sp macro="" textlink="">
      <xdr:nvSpPr>
        <xdr:cNvPr id="813" name="楕円 812">
          <a:extLst>
            <a:ext uri="{FF2B5EF4-FFF2-40B4-BE49-F238E27FC236}">
              <a16:creationId xmlns:a16="http://schemas.microsoft.com/office/drawing/2014/main" id="{98918A13-397B-4D1F-AD4A-2E0F3A0EDBDD}"/>
            </a:ext>
          </a:extLst>
        </xdr:cNvPr>
        <xdr:cNvSpPr/>
      </xdr:nvSpPr>
      <xdr:spPr>
        <a:xfrm>
          <a:off x="20383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115388</xdr:rowOff>
    </xdr:from>
    <xdr:to>
      <xdr:col>111</xdr:col>
      <xdr:colOff>177800</xdr:colOff>
      <xdr:row>99</xdr:row>
      <xdr:rowOff>138249</xdr:rowOff>
    </xdr:to>
    <xdr:cxnSp macro="">
      <xdr:nvCxnSpPr>
        <xdr:cNvPr id="814" name="直線コネクタ 813">
          <a:extLst>
            <a:ext uri="{FF2B5EF4-FFF2-40B4-BE49-F238E27FC236}">
              <a16:creationId xmlns:a16="http://schemas.microsoft.com/office/drawing/2014/main" id="{C71933C8-BF50-418E-B360-F9FD5AB794F1}"/>
            </a:ext>
          </a:extLst>
        </xdr:cNvPr>
        <xdr:cNvCxnSpPr/>
      </xdr:nvCxnSpPr>
      <xdr:spPr>
        <a:xfrm flipV="1">
          <a:off x="20434300" y="170889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a:extLst>
            <a:ext uri="{FF2B5EF4-FFF2-40B4-BE49-F238E27FC236}">
              <a16:creationId xmlns:a16="http://schemas.microsoft.com/office/drawing/2014/main" id="{7F60FF50-E48D-4786-B32A-98DD8EA0C37F}"/>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a:extLst>
            <a:ext uri="{FF2B5EF4-FFF2-40B4-BE49-F238E27FC236}">
              <a16:creationId xmlns:a16="http://schemas.microsoft.com/office/drawing/2014/main" id="{AF1CED86-7886-41CE-BD27-B1FCBD896359}"/>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a:extLst>
            <a:ext uri="{FF2B5EF4-FFF2-40B4-BE49-F238E27FC236}">
              <a16:creationId xmlns:a16="http://schemas.microsoft.com/office/drawing/2014/main" id="{93D57B36-DD37-4F46-87B9-DF3BDE23E65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11265</xdr:rowOff>
    </xdr:from>
    <xdr:ext cx="469744" cy="259045"/>
    <xdr:sp macro="" textlink="">
      <xdr:nvSpPr>
        <xdr:cNvPr id="818" name="n_1mainValue【庁舎】&#10;一人当たり面積">
          <a:extLst>
            <a:ext uri="{FF2B5EF4-FFF2-40B4-BE49-F238E27FC236}">
              <a16:creationId xmlns:a16="http://schemas.microsoft.com/office/drawing/2014/main" id="{E4D33BB3-A86E-4722-95DD-26EB414552F5}"/>
            </a:ext>
          </a:extLst>
        </xdr:cNvPr>
        <xdr:cNvSpPr txBox="1"/>
      </xdr:nvSpPr>
      <xdr:spPr>
        <a:xfrm>
          <a:off x="21075727" y="168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34126</xdr:rowOff>
    </xdr:from>
    <xdr:ext cx="469744" cy="259045"/>
    <xdr:sp macro="" textlink="">
      <xdr:nvSpPr>
        <xdr:cNvPr id="819" name="n_2mainValue【庁舎】&#10;一人当たり面積">
          <a:extLst>
            <a:ext uri="{FF2B5EF4-FFF2-40B4-BE49-F238E27FC236}">
              <a16:creationId xmlns:a16="http://schemas.microsoft.com/office/drawing/2014/main" id="{CB036ED4-BB58-4BEE-AA35-E7F154FEF350}"/>
            </a:ext>
          </a:extLst>
        </xdr:cNvPr>
        <xdr:cNvSpPr txBox="1"/>
      </xdr:nvSpPr>
      <xdr:spPr>
        <a:xfrm>
          <a:off x="20199427" y="1683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66A02522-4CC1-436B-9016-222F469D10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C0880A6C-1726-42E4-8FDA-1B18F9AFC3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9407D347-6A8F-47A6-BB49-A3B23CE9BA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有形固定資産減価償却率が類似団体内平均値よりも</a:t>
          </a:r>
          <a:r>
            <a:rPr kumimoji="1" lang="ja-JP" altLang="en-US" sz="1100">
              <a:solidFill>
                <a:schemeClr val="dk1"/>
              </a:solidFill>
              <a:effectLst/>
              <a:latin typeface="+mn-lt"/>
              <a:ea typeface="+mn-ea"/>
              <a:cs typeface="+mn-cs"/>
            </a:rPr>
            <a:t>大きく上回って</a:t>
          </a:r>
          <a:r>
            <a:rPr kumimoji="1" lang="ja-JP" altLang="ja-JP" sz="1100">
              <a:solidFill>
                <a:schemeClr val="dk1"/>
              </a:solidFill>
              <a:effectLst/>
              <a:latin typeface="+mn-lt"/>
              <a:ea typeface="+mn-ea"/>
              <a:cs typeface="+mn-cs"/>
            </a:rPr>
            <a:t>いる施設</a:t>
          </a:r>
          <a:r>
            <a:rPr kumimoji="1" lang="ja-JP" altLang="en-US" sz="1100">
              <a:solidFill>
                <a:schemeClr val="dk1"/>
              </a:solidFill>
              <a:effectLst/>
              <a:latin typeface="+mn-lt"/>
              <a:ea typeface="+mn-ea"/>
              <a:cs typeface="+mn-cs"/>
            </a:rPr>
            <a:t>分類</a:t>
          </a:r>
          <a:r>
            <a:rPr kumimoji="1" lang="ja-JP" altLang="ja-JP" sz="1100">
              <a:solidFill>
                <a:schemeClr val="dk1"/>
              </a:solidFill>
              <a:effectLst/>
              <a:latin typeface="+mn-lt"/>
              <a:ea typeface="+mn-ea"/>
              <a:cs typeface="+mn-cs"/>
            </a:rPr>
            <a:t>は、消防施設である。</a:t>
          </a:r>
          <a:endParaRPr lang="ja-JP" altLang="ja-JP" sz="1100">
            <a:effectLst/>
          </a:endParaRPr>
        </a:p>
        <a:p>
          <a:r>
            <a:rPr kumimoji="1" lang="ja-JP" altLang="ja-JP" sz="1100">
              <a:solidFill>
                <a:schemeClr val="dk1"/>
              </a:solidFill>
              <a:effectLst/>
              <a:latin typeface="+mn-lt"/>
              <a:ea typeface="+mn-ea"/>
              <a:cs typeface="+mn-cs"/>
            </a:rPr>
            <a:t>　消防施設については多くの消防分団庫</a:t>
          </a:r>
          <a:r>
            <a:rPr kumimoji="1" lang="ja-JP" altLang="en-US" sz="1100">
              <a:solidFill>
                <a:schemeClr val="dk1"/>
              </a:solidFill>
              <a:effectLst/>
              <a:latin typeface="+mn-lt"/>
              <a:ea typeface="+mn-ea"/>
              <a:cs typeface="+mn-cs"/>
            </a:rPr>
            <a:t>や車両等</a:t>
          </a:r>
          <a:r>
            <a:rPr kumimoji="1" lang="ja-JP" altLang="ja-JP" sz="1100">
              <a:solidFill>
                <a:schemeClr val="dk1"/>
              </a:solidFill>
              <a:effectLst/>
              <a:latin typeface="+mn-lt"/>
              <a:ea typeface="+mn-ea"/>
              <a:cs typeface="+mn-cs"/>
            </a:rPr>
            <a:t>が耐用年数を経過しつつ</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優先度の高い施設から計画的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更新を実施する。</a:t>
          </a:r>
          <a:endParaRPr lang="ja-JP" altLang="ja-JP" sz="11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雇用の場が少ないこと等による人口の減少（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34,407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31,457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現状では税収の大きな伸びは期待できないが、効率的な行政運営に努めつつ、移住・定住促進、雇用機会拡充支援、子育て支援等、人口減少抑制につながる事業を展開し、市の活性化、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性質別経費毎に見ると、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扶助費、公債費については前年度に比べて減（扶助費：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普通交付税合併算定替の縮減等により人件費や物件費、補助費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、公債費等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については前年度に比べて増（人件費：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）となり、合計では対前年度比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今後は、普通交付税合併算定替の終了（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から一本算定）や近年の大型事業（対馬病院建設負担金等）に係る地方債元金償還の開始等による公債費の増額が見込まれるため、公共施設管理運営の見直し等により効率的な財政運営に努め、財政硬直化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7257</xdr:rowOff>
    </xdr:from>
    <xdr:to>
      <xdr:col>23</xdr:col>
      <xdr:colOff>133350</xdr:colOff>
      <xdr:row>59</xdr:row>
      <xdr:rowOff>52070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2280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7257</xdr:rowOff>
    </xdr:from>
    <xdr:to>
      <xdr:col>19</xdr:col>
      <xdr:colOff>133350</xdr:colOff>
      <xdr:row>59</xdr:row>
      <xdr:rowOff>31387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116659</xdr:rowOff>
    </xdr:from>
    <xdr:to>
      <xdr:col>15</xdr:col>
      <xdr:colOff>82550</xdr:colOff>
      <xdr:row>59</xdr:row>
      <xdr:rowOff>31387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6075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116659</xdr:rowOff>
    </xdr:from>
    <xdr:to>
      <xdr:col>11</xdr:col>
      <xdr:colOff>31750</xdr:colOff>
      <xdr:row>58</xdr:row>
      <xdr:rowOff>116659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60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127907</xdr:rowOff>
    </xdr:from>
    <xdr:to>
      <xdr:col>19</xdr:col>
      <xdr:colOff>184150</xdr:colOff>
      <xdr:row>59</xdr:row>
      <xdr:rowOff>58057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68234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152037</xdr:rowOff>
    </xdr:from>
    <xdr:to>
      <xdr:col>15</xdr:col>
      <xdr:colOff>133350</xdr:colOff>
      <xdr:row>59</xdr:row>
      <xdr:rowOff>82187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92364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65859</xdr:rowOff>
    </xdr:from>
    <xdr:to>
      <xdr:col>11</xdr:col>
      <xdr:colOff>82550</xdr:colOff>
      <xdr:row>58</xdr:row>
      <xdr:rowOff>167459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6186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65859</xdr:rowOff>
    </xdr:from>
    <xdr:to>
      <xdr:col>7</xdr:col>
      <xdr:colOff>31750</xdr:colOff>
      <xdr:row>58</xdr:row>
      <xdr:rowOff>167459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6186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険しい地勢で広範囲に集落が点在するため、市役所機能の分散や小規模な保育所、小・中学校の運営等、効率の悪い行政運営を余儀なくされている。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平成２８年度に策定した公共施設等総合管理計画に基づく施設の統廃合や事務の効率化等を進め、経費の抑制に努める。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70490</xdr:rowOff>
    </xdr:from>
    <xdr:to>
      <xdr:col>23</xdr:col>
      <xdr:colOff>133350</xdr:colOff>
      <xdr:row>88</xdr:row>
      <xdr:rowOff>76589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58090"/>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17097</xdr:rowOff>
    </xdr:from>
    <xdr:to>
      <xdr:col>19</xdr:col>
      <xdr:colOff>133350</xdr:colOff>
      <xdr:row>88</xdr:row>
      <xdr:rowOff>70490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104697"/>
          <a:ext cx="889000" cy="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17097</xdr:rowOff>
    </xdr:from>
    <xdr:to>
      <xdr:col>15</xdr:col>
      <xdr:colOff>82550</xdr:colOff>
      <xdr:row>88</xdr:row>
      <xdr:rowOff>41401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5104697"/>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29445</xdr:rowOff>
    </xdr:from>
    <xdr:to>
      <xdr:col>11</xdr:col>
      <xdr:colOff>31750</xdr:colOff>
      <xdr:row>88</xdr:row>
      <xdr:rowOff>41401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5117045"/>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25789</xdr:rowOff>
    </xdr:from>
    <xdr:to>
      <xdr:col>23</xdr:col>
      <xdr:colOff>184150</xdr:colOff>
      <xdr:row>88</xdr:row>
      <xdr:rowOff>127389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93116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19690</xdr:rowOff>
    </xdr:from>
    <xdr:to>
      <xdr:col>19</xdr:col>
      <xdr:colOff>184150</xdr:colOff>
      <xdr:row>88</xdr:row>
      <xdr:rowOff>121290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1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106067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93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137747</xdr:rowOff>
    </xdr:from>
    <xdr:to>
      <xdr:col>15</xdr:col>
      <xdr:colOff>133350</xdr:colOff>
      <xdr:row>88</xdr:row>
      <xdr:rowOff>67897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52674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162051</xdr:rowOff>
    </xdr:from>
    <xdr:to>
      <xdr:col>11</xdr:col>
      <xdr:colOff>82550</xdr:colOff>
      <xdr:row>88</xdr:row>
      <xdr:rowOff>92201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50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76978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16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150095</xdr:rowOff>
    </xdr:from>
    <xdr:to>
      <xdr:col>7</xdr:col>
      <xdr:colOff>31750</xdr:colOff>
      <xdr:row>88</xdr:row>
      <xdr:rowOff>80245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50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65022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15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類似団体平均と同様に推移しているが、若干平均値を上回っている。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今後は、年功的な給与体系から能力や成果を重視する給与体系への移行を図り、より一層の給与適正化に努める。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125488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3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68943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301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80434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住民基本台帳人口の減少（住民基本台帳人口：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31,413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31,005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【H31.1.1】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また、地理的要因等により類似団体平均と比較して大きく上回っている。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120469</xdr:rowOff>
    </xdr:from>
    <xdr:to>
      <xdr:col>81</xdr:col>
      <xdr:colOff>44450</xdr:colOff>
      <xdr:row>66</xdr:row>
      <xdr:rowOff>151493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361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120469</xdr:rowOff>
    </xdr:from>
    <xdr:to>
      <xdr:col>77</xdr:col>
      <xdr:colOff>44450</xdr:colOff>
      <xdr:row>66</xdr:row>
      <xdr:rowOff>123916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4361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64165</xdr:rowOff>
    </xdr:from>
    <xdr:to>
      <xdr:col>72</xdr:col>
      <xdr:colOff>203200</xdr:colOff>
      <xdr:row>66</xdr:row>
      <xdr:rowOff>123916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7986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64165</xdr:rowOff>
    </xdr:from>
    <xdr:to>
      <xdr:col>68</xdr:col>
      <xdr:colOff>152400</xdr:colOff>
      <xdr:row>66</xdr:row>
      <xdr:rowOff>66463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37986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100693</xdr:rowOff>
    </xdr:from>
    <xdr:to>
      <xdr:col>81</xdr:col>
      <xdr:colOff>95250</xdr:colOff>
      <xdr:row>67</xdr:row>
      <xdr:rowOff>30843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168020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69669</xdr:rowOff>
    </xdr:from>
    <xdr:to>
      <xdr:col>77</xdr:col>
      <xdr:colOff>95250</xdr:colOff>
      <xdr:row>66</xdr:row>
      <xdr:rowOff>171269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156046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7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73116</xdr:rowOff>
    </xdr:from>
    <xdr:to>
      <xdr:col>73</xdr:col>
      <xdr:colOff>44450</xdr:colOff>
      <xdr:row>67</xdr:row>
      <xdr:rowOff>3266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159493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13365</xdr:rowOff>
    </xdr:from>
    <xdr:to>
      <xdr:col>68</xdr:col>
      <xdr:colOff>203200</xdr:colOff>
      <xdr:row>66</xdr:row>
      <xdr:rowOff>114965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99742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15663</xdr:rowOff>
    </xdr:from>
    <xdr:to>
      <xdr:col>64</xdr:col>
      <xdr:colOff>152400</xdr:colOff>
      <xdr:row>66</xdr:row>
      <xdr:rowOff>117263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102040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繰上償還を実施してきたこと等により合併直後に比べ大幅に改善しているが、今後は合併算定替の終了等による普通交付税の減、合併特例債の終了等による交付税措置率の低い地方債発行の増が予想さ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165312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133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125959</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8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165312</xdr:rowOff>
    </xdr:from>
    <xdr:to>
      <xdr:col>77</xdr:col>
      <xdr:colOff>44450</xdr:colOff>
      <xdr:row>37</xdr:row>
      <xdr:rowOff>20003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3751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34078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6365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34078</xdr:rowOff>
    </xdr:from>
    <xdr:to>
      <xdr:col>68</xdr:col>
      <xdr:colOff>152400</xdr:colOff>
      <xdr:row>37</xdr:row>
      <xdr:rowOff>46143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77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11659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154728</xdr:rowOff>
    </xdr:from>
    <xdr:to>
      <xdr:col>68</xdr:col>
      <xdr:colOff>203200</xdr:colOff>
      <xdr:row>37</xdr:row>
      <xdr:rowOff>84878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繰上償還の実施や交付税措置率の高い地方債の活用により年々改善されてきていたが、普通交付税の合併算定替縮減による分母の減等により前年度よりも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今後、大型事業の実施による交付税措置率の低い地方債発行の増や基金取り崩しの増、普通交付税の減額による標準財政規模の減が見込まれるため、更に比率が上昇することが予想される。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145034</xdr:rowOff>
    </xdr:from>
    <xdr:to>
      <xdr:col>81</xdr:col>
      <xdr:colOff>44450</xdr:colOff>
      <xdr:row>13</xdr:row>
      <xdr:rowOff>146068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373884"/>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131245</xdr:rowOff>
    </xdr:from>
    <xdr:to>
      <xdr:col>77</xdr:col>
      <xdr:colOff>44450</xdr:colOff>
      <xdr:row>13</xdr:row>
      <xdr:rowOff>145034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36009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131245</xdr:rowOff>
    </xdr:from>
    <xdr:to>
      <xdr:col>72</xdr:col>
      <xdr:colOff>203200</xdr:colOff>
      <xdr:row>13</xdr:row>
      <xdr:rowOff>132969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3600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132969</xdr:rowOff>
    </xdr:from>
    <xdr:to>
      <xdr:col>68</xdr:col>
      <xdr:colOff>152400</xdr:colOff>
      <xdr:row>13</xdr:row>
      <xdr:rowOff>161580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361819"/>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95268</xdr:rowOff>
    </xdr:from>
    <xdr:to>
      <xdr:col>81</xdr:col>
      <xdr:colOff>95250</xdr:colOff>
      <xdr:row>14</xdr:row>
      <xdr:rowOff>25418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16545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4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94234</xdr:rowOff>
    </xdr:from>
    <xdr:to>
      <xdr:col>77</xdr:col>
      <xdr:colOff>95250</xdr:colOff>
      <xdr:row>14</xdr:row>
      <xdr:rowOff>24384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34561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09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80445</xdr:rowOff>
    </xdr:from>
    <xdr:to>
      <xdr:col>73</xdr:col>
      <xdr:colOff>44450</xdr:colOff>
      <xdr:row>14</xdr:row>
      <xdr:rowOff>10595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20772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07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82169</xdr:rowOff>
    </xdr:from>
    <xdr:to>
      <xdr:col>68</xdr:col>
      <xdr:colOff>203200</xdr:colOff>
      <xdr:row>14</xdr:row>
      <xdr:rowOff>12319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22496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07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110780</xdr:rowOff>
    </xdr:from>
    <xdr:to>
      <xdr:col>64</xdr:col>
      <xdr:colOff>152400</xdr:colOff>
      <xdr:row>14</xdr:row>
      <xdr:rowOff>40930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51107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人件費の経常収支比率は類似団体と同程度の比率で推移しているが、人口千人当たりの職員数は、類似団体平均</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人に対し本市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16.33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人と大きく上回っている。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施設の統廃合等による事務の効率化に努め、人件費の抑制を図る。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合併以降、物件費の削減にも努めてきたが、旅費、燃料費、ごみ収集に係る委託料、スクールバス運行委託料等、地理的要因により行政運営に係る物件費は、他の団体に比べどうしても割高となる。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平成２８年度に策定した公共施設等総合管理計画に基づき施設の統廃合等を計画的に進め、物件費の削減を図る。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137886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0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扶助費に係る経常収支比率については、臨時福祉給付金の減により、平成</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年度と比較し</a:t>
          </a:r>
          <a:r>
            <a:rPr kumimoji="1" lang="en-US" altLang="ja-JP" sz="1100">
              <a:latin typeface="ＭＳ ゴシック" panose="020B0609070205080204" pitchFamily="49" charset="-128"/>
              <a:ea typeface="ＭＳ ゴシック" panose="020B0609070205080204" pitchFamily="49" charset="-128"/>
            </a:rPr>
            <a:t>0.3</a:t>
          </a:r>
          <a:r>
            <a:rPr kumimoji="1" lang="ja-JP" altLang="en-US" sz="1100">
              <a:latin typeface="ＭＳ ゴシック" panose="020B0609070205080204" pitchFamily="49" charset="-128"/>
              <a:ea typeface="ＭＳ ゴシック" panose="020B0609070205080204" pitchFamily="49" charset="-128"/>
            </a:rPr>
            <a:t>ポイント減少し、</a:t>
          </a:r>
          <a:r>
            <a:rPr kumimoji="1" lang="en-US" altLang="ja-JP" sz="1100">
              <a:latin typeface="ＭＳ ゴシック" panose="020B0609070205080204" pitchFamily="49" charset="-128"/>
              <a:ea typeface="ＭＳ ゴシック" panose="020B0609070205080204" pitchFamily="49" charset="-128"/>
            </a:rPr>
            <a:t>5.9%</a:t>
          </a:r>
          <a:r>
            <a:rPr kumimoji="1" lang="ja-JP" altLang="en-US" sz="1100">
              <a:latin typeface="ＭＳ ゴシック" panose="020B0609070205080204" pitchFamily="49" charset="-128"/>
              <a:ea typeface="ＭＳ ゴシック" panose="020B0609070205080204" pitchFamily="49" charset="-128"/>
            </a:rPr>
            <a:t>となった。</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類似団体内平均と比較しても、平成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年度において、</a:t>
          </a:r>
          <a:r>
            <a:rPr kumimoji="1" lang="en-US" altLang="ja-JP" sz="1100">
              <a:latin typeface="ＭＳ ゴシック" panose="020B0609070205080204" pitchFamily="49" charset="-128"/>
              <a:ea typeface="ＭＳ ゴシック" panose="020B0609070205080204" pitchFamily="49" charset="-128"/>
            </a:rPr>
            <a:t>3.2</a:t>
          </a:r>
          <a:r>
            <a:rPr kumimoji="1" lang="ja-JP" altLang="en-US" sz="1100">
              <a:latin typeface="ＭＳ ゴシック" panose="020B0609070205080204" pitchFamily="49" charset="-128"/>
              <a:ea typeface="ＭＳ ゴシック" panose="020B0609070205080204" pitchFamily="49" charset="-128"/>
            </a:rPr>
            <a:t>ポイント下回っているが、今後、子育て世帯への支援対策や経済的弱者への対策等により、扶助費の増加が見込まれているため、その動向を注視し、</a:t>
          </a:r>
          <a:r>
            <a:rPr kumimoji="1" lang="ja-JP" altLang="ja-JP" sz="1100" b="0" i="0" baseline="0">
              <a:solidFill>
                <a:schemeClr val="dk1"/>
              </a:solidFill>
              <a:effectLst/>
              <a:latin typeface="+mn-lt"/>
              <a:ea typeface="+mn-ea"/>
              <a:cs typeface="+mn-cs"/>
            </a:rPr>
            <a:t>雇用機会拡充支援等、雇用の場の拡大につながる事業を推進し、地域経済の活性化を図る。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116115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41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また、施設の老朽化により維持補修費が増加している。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平成２８年度に策定した公共施設等総合管理計画に基づき施設の統廃合等を計画的に進め、維持補修費の削減を図る。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95976</xdr:rowOff>
    </xdr:from>
    <xdr:to>
      <xdr:col>82</xdr:col>
      <xdr:colOff>107950</xdr:colOff>
      <xdr:row>53</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82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95976</xdr:rowOff>
    </xdr:from>
    <xdr:to>
      <xdr:col>78</xdr:col>
      <xdr:colOff>69850</xdr:colOff>
      <xdr:row>54</xdr:row>
      <xdr:rowOff>9434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182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128633</xdr:rowOff>
    </xdr:from>
    <xdr:to>
      <xdr:col>73</xdr:col>
      <xdr:colOff>180975</xdr:colOff>
      <xdr:row>54</xdr:row>
      <xdr:rowOff>9434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15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53</xdr:row>
      <xdr:rowOff>128633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024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45176</xdr:rowOff>
    </xdr:from>
    <xdr:to>
      <xdr:col>78</xdr:col>
      <xdr:colOff>120650</xdr:colOff>
      <xdr:row>53</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156953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00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130084</xdr:rowOff>
    </xdr:from>
    <xdr:to>
      <xdr:col>74</xdr:col>
      <xdr:colOff>31750</xdr:colOff>
      <xdr:row>54</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70411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77833</xdr:rowOff>
    </xdr:from>
    <xdr:to>
      <xdr:col>69</xdr:col>
      <xdr:colOff>142875</xdr:colOff>
      <xdr:row>54</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18160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3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64770</xdr:rowOff>
    </xdr:from>
    <xdr:to>
      <xdr:col>65</xdr:col>
      <xdr:colOff>53975</xdr:colOff>
      <xdr:row>53</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合併以降、補助団体等への補助金の見直しを行ってきた結果、類似団体平均を下回っているが、普通交付税の減額等により前年度に比べて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77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これまでの繰上償還実施等により改善されているが、人口１人当たりの公債費は、類似団体平均</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69,834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千円、本市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142,015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今後、近年の大型事業（対馬病院建設負担金等）に係る地方債の元金償還開始等により公債費の増額が見込まれるため、積極的な繰上償還を実施するとともに起債の抑制を図り、公債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121285</xdr:rowOff>
    </xdr:from>
    <xdr:to>
      <xdr:col>24</xdr:col>
      <xdr:colOff>25400</xdr:colOff>
      <xdr:row>75</xdr:row>
      <xdr:rowOff>123190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800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159386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81940"/>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159386</xdr:rowOff>
    </xdr:from>
    <xdr:to>
      <xdr:col>15</xdr:col>
      <xdr:colOff>98425</xdr:colOff>
      <xdr:row>75</xdr:row>
      <xdr:rowOff>170814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181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170814</xdr:rowOff>
    </xdr:from>
    <xdr:to>
      <xdr:col>11</xdr:col>
      <xdr:colOff>9525</xdr:colOff>
      <xdr:row>76</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295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70485</xdr:rowOff>
    </xdr:from>
    <xdr:to>
      <xdr:col>24</xdr:col>
      <xdr:colOff>76200</xdr:colOff>
      <xdr:row>76</xdr:row>
      <xdr:rowOff>636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42562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158766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108585</xdr:rowOff>
    </xdr:from>
    <xdr:to>
      <xdr:col>15</xdr:col>
      <xdr:colOff>149225</xdr:colOff>
      <xdr:row>76</xdr:row>
      <xdr:rowOff>38736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23513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120015</xdr:rowOff>
    </xdr:from>
    <xdr:to>
      <xdr:col>11</xdr:col>
      <xdr:colOff>60325</xdr:colOff>
      <xdr:row>76</xdr:row>
      <xdr:rowOff>50164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34941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平成２６年度からの普通交付税合併算定替えの縮減による経常一般財源の減により上昇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公債費の抑制に努めるとともに、効率のいい行政運営を目指す。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58420</xdr:rowOff>
    </xdr:from>
    <xdr:to>
      <xdr:col>82</xdr:col>
      <xdr:colOff>107950</xdr:colOff>
      <xdr:row>75</xdr:row>
      <xdr:rowOff>111760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171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75</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871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75</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533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xdr:rowOff>
    </xdr:from>
    <xdr:to>
      <xdr:col>69</xdr:col>
      <xdr:colOff>92075</xdr:colOff>
      <xdr:row>74</xdr:row>
      <xdr:rowOff>66040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703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60960</xdr:rowOff>
    </xdr:from>
    <xdr:to>
      <xdr:col>82</xdr:col>
      <xdr:colOff>158750</xdr:colOff>
      <xdr:row>75</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77487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xdr:rowOff>
    </xdr:from>
    <xdr:to>
      <xdr:col>78</xdr:col>
      <xdr:colOff>120650</xdr:colOff>
      <xdr:row>75</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119397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137160</xdr:rowOff>
    </xdr:from>
    <xdr:to>
      <xdr:col>65</xdr:col>
      <xdr:colOff>53975</xdr:colOff>
      <xdr:row>74</xdr:row>
      <xdr:rowOff>67310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77487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139014</xdr:rowOff>
    </xdr:from>
    <xdr:to>
      <xdr:col>29</xdr:col>
      <xdr:colOff>127000</xdr:colOff>
      <xdr:row>13</xdr:row>
      <xdr:rowOff>171183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15489"/>
          <a:ext cx="647700" cy="3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139014</xdr:rowOff>
    </xdr:from>
    <xdr:to>
      <xdr:col>26</xdr:col>
      <xdr:colOff>50800</xdr:colOff>
      <xdr:row>14</xdr:row>
      <xdr:rowOff>23470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15489"/>
          <a:ext cx="698500" cy="5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155524</xdr:rowOff>
    </xdr:from>
    <xdr:to>
      <xdr:col>22</xdr:col>
      <xdr:colOff>114300</xdr:colOff>
      <xdr:row>14</xdr:row>
      <xdr:rowOff>23470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31999"/>
          <a:ext cx="698500" cy="39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155524</xdr:rowOff>
    </xdr:from>
    <xdr:to>
      <xdr:col>18</xdr:col>
      <xdr:colOff>177800</xdr:colOff>
      <xdr:row>14</xdr:row>
      <xdr:rowOff>38214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31999"/>
          <a:ext cx="698500" cy="5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120383</xdr:rowOff>
    </xdr:from>
    <xdr:to>
      <xdr:col>29</xdr:col>
      <xdr:colOff>177800</xdr:colOff>
      <xdr:row>14</xdr:row>
      <xdr:rowOff>50533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136910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88214</xdr:rowOff>
    </xdr:from>
    <xdr:to>
      <xdr:col>26</xdr:col>
      <xdr:colOff>101600</xdr:colOff>
      <xdr:row>14</xdr:row>
      <xdr:rowOff>18364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28541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3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144120</xdr:rowOff>
    </xdr:from>
    <xdr:to>
      <xdr:col>22</xdr:col>
      <xdr:colOff>165100</xdr:colOff>
      <xdr:row>14</xdr:row>
      <xdr:rowOff>74270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2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84447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8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104724</xdr:rowOff>
    </xdr:from>
    <xdr:to>
      <xdr:col>19</xdr:col>
      <xdr:colOff>38100</xdr:colOff>
      <xdr:row>14</xdr:row>
      <xdr:rowOff>34874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45051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158864</xdr:rowOff>
    </xdr:from>
    <xdr:to>
      <xdr:col>15</xdr:col>
      <xdr:colOff>101600</xdr:colOff>
      <xdr:row>14</xdr:row>
      <xdr:rowOff>89014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3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99191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0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338379</xdr:rowOff>
    </xdr:from>
    <xdr:to>
      <xdr:col>29</xdr:col>
      <xdr:colOff>127000</xdr:colOff>
      <xdr:row>37</xdr:row>
      <xdr:rowOff>339872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3079"/>
          <a:ext cx="647700" cy="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285690</xdr:rowOff>
    </xdr:from>
    <xdr:to>
      <xdr:col>26</xdr:col>
      <xdr:colOff>50800</xdr:colOff>
      <xdr:row>37</xdr:row>
      <xdr:rowOff>339872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10390"/>
          <a:ext cx="698500" cy="54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274691</xdr:rowOff>
    </xdr:from>
    <xdr:to>
      <xdr:col>22</xdr:col>
      <xdr:colOff>114300</xdr:colOff>
      <xdr:row>37</xdr:row>
      <xdr:rowOff>285690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99391"/>
          <a:ext cx="698500" cy="1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264560</xdr:rowOff>
    </xdr:from>
    <xdr:to>
      <xdr:col>18</xdr:col>
      <xdr:colOff>177800</xdr:colOff>
      <xdr:row>37</xdr:row>
      <xdr:rowOff>274691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89260"/>
          <a:ext cx="698500" cy="10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287579</xdr:rowOff>
    </xdr:from>
    <xdr:to>
      <xdr:col>29</xdr:col>
      <xdr:colOff>177800</xdr:colOff>
      <xdr:row>38</xdr:row>
      <xdr:rowOff>46279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289072</xdr:rowOff>
    </xdr:from>
    <xdr:to>
      <xdr:col>26</xdr:col>
      <xdr:colOff>101600</xdr:colOff>
      <xdr:row>38</xdr:row>
      <xdr:rowOff>47772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32549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234890</xdr:rowOff>
    </xdr:from>
    <xdr:to>
      <xdr:col>22</xdr:col>
      <xdr:colOff>165100</xdr:colOff>
      <xdr:row>37</xdr:row>
      <xdr:rowOff>336490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223891</xdr:rowOff>
    </xdr:from>
    <xdr:to>
      <xdr:col>19</xdr:col>
      <xdr:colOff>38100</xdr:colOff>
      <xdr:row>37</xdr:row>
      <xdr:rowOff>325491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213760</xdr:rowOff>
    </xdr:from>
    <xdr:to>
      <xdr:col>15</xdr:col>
      <xdr:colOff>101600</xdr:colOff>
      <xdr:row>37</xdr:row>
      <xdr:rowOff>315360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154087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12814</xdr:rowOff>
    </xdr:from>
    <xdr:to>
      <xdr:col>24</xdr:col>
      <xdr:colOff>63500</xdr:colOff>
      <xdr:row>30</xdr:row>
      <xdr:rowOff>39815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156314"/>
          <a:ext cx="8382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12814</xdr:rowOff>
    </xdr:from>
    <xdr:to>
      <xdr:col>19</xdr:col>
      <xdr:colOff>177800</xdr:colOff>
      <xdr:row>30</xdr:row>
      <xdr:rowOff>71222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56314"/>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50355</xdr:rowOff>
    </xdr:from>
    <xdr:to>
      <xdr:col>15</xdr:col>
      <xdr:colOff>50800</xdr:colOff>
      <xdr:row>30</xdr:row>
      <xdr:rowOff>71222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193855"/>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50355</xdr:rowOff>
    </xdr:from>
    <xdr:to>
      <xdr:col>10</xdr:col>
      <xdr:colOff>114300</xdr:colOff>
      <xdr:row>30</xdr:row>
      <xdr:rowOff>105512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193855"/>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160465</xdr:rowOff>
    </xdr:from>
    <xdr:to>
      <xdr:col>24</xdr:col>
      <xdr:colOff>114300</xdr:colOff>
      <xdr:row>30</xdr:row>
      <xdr:rowOff>90615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75392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4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133464</xdr:rowOff>
    </xdr:from>
    <xdr:to>
      <xdr:col>20</xdr:col>
      <xdr:colOff>38100</xdr:colOff>
      <xdr:row>30</xdr:row>
      <xdr:rowOff>63614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80141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8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20422</xdr:rowOff>
    </xdr:from>
    <xdr:to>
      <xdr:col>15</xdr:col>
      <xdr:colOff>101600</xdr:colOff>
      <xdr:row>30</xdr:row>
      <xdr:rowOff>122022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1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138549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9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171005</xdr:rowOff>
    </xdr:from>
    <xdr:to>
      <xdr:col>10</xdr:col>
      <xdr:colOff>165100</xdr:colOff>
      <xdr:row>30</xdr:row>
      <xdr:rowOff>101155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1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117682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491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54712</xdr:rowOff>
    </xdr:from>
    <xdr:to>
      <xdr:col>6</xdr:col>
      <xdr:colOff>38100</xdr:colOff>
      <xdr:row>30</xdr:row>
      <xdr:rowOff>156312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1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1389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49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30636</xdr:rowOff>
    </xdr:from>
    <xdr:to>
      <xdr:col>24</xdr:col>
      <xdr:colOff>63500</xdr:colOff>
      <xdr:row>52</xdr:row>
      <xdr:rowOff>74277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46036"/>
          <a:ext cx="8382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74277</xdr:rowOff>
    </xdr:from>
    <xdr:to>
      <xdr:col>19</xdr:col>
      <xdr:colOff>177800</xdr:colOff>
      <xdr:row>52</xdr:row>
      <xdr:rowOff>125984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8967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90681</xdr:rowOff>
    </xdr:from>
    <xdr:to>
      <xdr:col>15</xdr:col>
      <xdr:colOff>50800</xdr:colOff>
      <xdr:row>52</xdr:row>
      <xdr:rowOff>125984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006081"/>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49566</xdr:rowOff>
    </xdr:from>
    <xdr:to>
      <xdr:col>10</xdr:col>
      <xdr:colOff>114300</xdr:colOff>
      <xdr:row>52</xdr:row>
      <xdr:rowOff>90681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964966"/>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151286</xdr:rowOff>
    </xdr:from>
    <xdr:to>
      <xdr:col>24</xdr:col>
      <xdr:colOff>114300</xdr:colOff>
      <xdr:row>52</xdr:row>
      <xdr:rowOff>81436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2713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4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23477</xdr:rowOff>
    </xdr:from>
    <xdr:to>
      <xdr:col>20</xdr:col>
      <xdr:colOff>38100</xdr:colOff>
      <xdr:row>52</xdr:row>
      <xdr:rowOff>125077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141604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71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75184</xdr:rowOff>
    </xdr:from>
    <xdr:to>
      <xdr:col>15</xdr:col>
      <xdr:colOff>101600</xdr:colOff>
      <xdr:row>53</xdr:row>
      <xdr:rowOff>5334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9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21861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76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39881</xdr:rowOff>
    </xdr:from>
    <xdr:to>
      <xdr:col>10</xdr:col>
      <xdr:colOff>165100</xdr:colOff>
      <xdr:row>52</xdr:row>
      <xdr:rowOff>141481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9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158008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7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170216</xdr:rowOff>
    </xdr:from>
    <xdr:to>
      <xdr:col>6</xdr:col>
      <xdr:colOff>38100</xdr:colOff>
      <xdr:row>52</xdr:row>
      <xdr:rowOff>100366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116893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68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170013</xdr:rowOff>
    </xdr:from>
    <xdr:to>
      <xdr:col>24</xdr:col>
      <xdr:colOff>63500</xdr:colOff>
      <xdr:row>78</xdr:row>
      <xdr:rowOff>15250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71663"/>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159200</xdr:rowOff>
    </xdr:from>
    <xdr:to>
      <xdr:col>19</xdr:col>
      <xdr:colOff>177800</xdr:colOff>
      <xdr:row>77</xdr:row>
      <xdr:rowOff>170013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085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159200</xdr:rowOff>
    </xdr:from>
    <xdr:to>
      <xdr:col>15</xdr:col>
      <xdr:colOff>50800</xdr:colOff>
      <xdr:row>78</xdr:row>
      <xdr:rowOff>33446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0850"/>
          <a:ext cx="8890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33446</xdr:rowOff>
    </xdr:from>
    <xdr:to>
      <xdr:col>10</xdr:col>
      <xdr:colOff>114300</xdr:colOff>
      <xdr:row>78</xdr:row>
      <xdr:rowOff>62867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6546"/>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135900</xdr:rowOff>
    </xdr:from>
    <xdr:to>
      <xdr:col>24</xdr:col>
      <xdr:colOff>114300</xdr:colOff>
      <xdr:row>78</xdr:row>
      <xdr:rowOff>66050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119213</xdr:rowOff>
    </xdr:from>
    <xdr:to>
      <xdr:col>20</xdr:col>
      <xdr:colOff>38100</xdr:colOff>
      <xdr:row>78</xdr:row>
      <xdr:rowOff>49363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40490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108400</xdr:rowOff>
    </xdr:from>
    <xdr:to>
      <xdr:col>15</xdr:col>
      <xdr:colOff>101600</xdr:colOff>
      <xdr:row>78</xdr:row>
      <xdr:rowOff>38550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29677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154096</xdr:rowOff>
    </xdr:from>
    <xdr:to>
      <xdr:col>10</xdr:col>
      <xdr:colOff>165100</xdr:colOff>
      <xdr:row>78</xdr:row>
      <xdr:rowOff>84246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75373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12067</xdr:rowOff>
    </xdr:from>
    <xdr:to>
      <xdr:col>6</xdr:col>
      <xdr:colOff>38100</xdr:colOff>
      <xdr:row>78</xdr:row>
      <xdr:rowOff>113667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104794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68263</xdr:rowOff>
    </xdr:from>
    <xdr:to>
      <xdr:col>24</xdr:col>
      <xdr:colOff>63500</xdr:colOff>
      <xdr:row>94</xdr:row>
      <xdr:rowOff>105854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84563"/>
          <a:ext cx="8382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60261</xdr:rowOff>
    </xdr:from>
    <xdr:to>
      <xdr:col>19</xdr:col>
      <xdr:colOff>177800</xdr:colOff>
      <xdr:row>94</xdr:row>
      <xdr:rowOff>68263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176561"/>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60261</xdr:rowOff>
    </xdr:from>
    <xdr:to>
      <xdr:col>15</xdr:col>
      <xdr:colOff>50800</xdr:colOff>
      <xdr:row>95</xdr:row>
      <xdr:rowOff>1956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76561"/>
          <a:ext cx="889000" cy="1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1956</xdr:rowOff>
    </xdr:from>
    <xdr:to>
      <xdr:col>10</xdr:col>
      <xdr:colOff>114300</xdr:colOff>
      <xdr:row>95</xdr:row>
      <xdr:rowOff>28854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89706"/>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55054</xdr:rowOff>
    </xdr:from>
    <xdr:to>
      <xdr:col>24</xdr:col>
      <xdr:colOff>114300</xdr:colOff>
      <xdr:row>94</xdr:row>
      <xdr:rowOff>156654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77931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17463</xdr:rowOff>
    </xdr:from>
    <xdr:to>
      <xdr:col>20</xdr:col>
      <xdr:colOff>38100</xdr:colOff>
      <xdr:row>94</xdr:row>
      <xdr:rowOff>119063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135590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9461</xdr:rowOff>
    </xdr:from>
    <xdr:to>
      <xdr:col>15</xdr:col>
      <xdr:colOff>101600</xdr:colOff>
      <xdr:row>94</xdr:row>
      <xdr:rowOff>111061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127588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0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122606</xdr:rowOff>
    </xdr:from>
    <xdr:to>
      <xdr:col>10</xdr:col>
      <xdr:colOff>165100</xdr:colOff>
      <xdr:row>95</xdr:row>
      <xdr:rowOff>52756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69283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149504</xdr:rowOff>
    </xdr:from>
    <xdr:to>
      <xdr:col>6</xdr:col>
      <xdr:colOff>38100</xdr:colOff>
      <xdr:row>95</xdr:row>
      <xdr:rowOff>79654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96181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76203</xdr:rowOff>
    </xdr:from>
    <xdr:to>
      <xdr:col>55</xdr:col>
      <xdr:colOff>0</xdr:colOff>
      <xdr:row>33</xdr:row>
      <xdr:rowOff>89172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734053"/>
          <a:ext cx="8382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76203</xdr:rowOff>
    </xdr:from>
    <xdr:to>
      <xdr:col>50</xdr:col>
      <xdr:colOff>114300</xdr:colOff>
      <xdr:row>35</xdr:row>
      <xdr:rowOff>17955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734053"/>
          <a:ext cx="889000" cy="28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75989</xdr:rowOff>
    </xdr:from>
    <xdr:to>
      <xdr:col>45</xdr:col>
      <xdr:colOff>177800</xdr:colOff>
      <xdr:row>35</xdr:row>
      <xdr:rowOff>17955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05289"/>
          <a:ext cx="889000" cy="1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104374</xdr:rowOff>
    </xdr:from>
    <xdr:to>
      <xdr:col>41</xdr:col>
      <xdr:colOff>50800</xdr:colOff>
      <xdr:row>34</xdr:row>
      <xdr:rowOff>75989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590774"/>
          <a:ext cx="889000" cy="3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38372</xdr:rowOff>
    </xdr:from>
    <xdr:to>
      <xdr:col>55</xdr:col>
      <xdr:colOff>50800</xdr:colOff>
      <xdr:row>33</xdr:row>
      <xdr:rowOff>139972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61249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4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25403</xdr:rowOff>
    </xdr:from>
    <xdr:to>
      <xdr:col>50</xdr:col>
      <xdr:colOff>165100</xdr:colOff>
      <xdr:row>33</xdr:row>
      <xdr:rowOff>127003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6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143530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138605</xdr:rowOff>
    </xdr:from>
    <xdr:to>
      <xdr:col>46</xdr:col>
      <xdr:colOff>38100</xdr:colOff>
      <xdr:row>35</xdr:row>
      <xdr:rowOff>68755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85282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25189</xdr:rowOff>
    </xdr:from>
    <xdr:to>
      <xdr:col>41</xdr:col>
      <xdr:colOff>101600</xdr:colOff>
      <xdr:row>34</xdr:row>
      <xdr:rowOff>126789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143316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2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53574</xdr:rowOff>
    </xdr:from>
    <xdr:to>
      <xdr:col>36</xdr:col>
      <xdr:colOff>165100</xdr:colOff>
      <xdr:row>32</xdr:row>
      <xdr:rowOff>155174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5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251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31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125723</xdr:rowOff>
    </xdr:from>
    <xdr:to>
      <xdr:col>55</xdr:col>
      <xdr:colOff>0</xdr:colOff>
      <xdr:row>53</xdr:row>
      <xdr:rowOff>7185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041123"/>
          <a:ext cx="838200" cy="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7185</xdr:rowOff>
    </xdr:from>
    <xdr:to>
      <xdr:col>50</xdr:col>
      <xdr:colOff>114300</xdr:colOff>
      <xdr:row>54</xdr:row>
      <xdr:rowOff>3774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094035"/>
          <a:ext cx="8890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103504</xdr:rowOff>
    </xdr:from>
    <xdr:to>
      <xdr:col>45</xdr:col>
      <xdr:colOff>177800</xdr:colOff>
      <xdr:row>54</xdr:row>
      <xdr:rowOff>3774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190354"/>
          <a:ext cx="889000" cy="7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62836</xdr:rowOff>
    </xdr:from>
    <xdr:to>
      <xdr:col>41</xdr:col>
      <xdr:colOff>50800</xdr:colOff>
      <xdr:row>53</xdr:row>
      <xdr:rowOff>103504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8978236"/>
          <a:ext cx="8890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74923</xdr:rowOff>
    </xdr:from>
    <xdr:to>
      <xdr:col>55</xdr:col>
      <xdr:colOff>50800</xdr:colOff>
      <xdr:row>53</xdr:row>
      <xdr:rowOff>5073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9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97800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84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127835</xdr:rowOff>
    </xdr:from>
    <xdr:to>
      <xdr:col>50</xdr:col>
      <xdr:colOff>165100</xdr:colOff>
      <xdr:row>53</xdr:row>
      <xdr:rowOff>57985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0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74512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81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124424</xdr:rowOff>
    </xdr:from>
    <xdr:to>
      <xdr:col>46</xdr:col>
      <xdr:colOff>38100</xdr:colOff>
      <xdr:row>54</xdr:row>
      <xdr:rowOff>54574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71101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98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52704</xdr:rowOff>
    </xdr:from>
    <xdr:to>
      <xdr:col>41</xdr:col>
      <xdr:colOff>101600</xdr:colOff>
      <xdr:row>53</xdr:row>
      <xdr:rowOff>154304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1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170831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9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12036</xdr:rowOff>
    </xdr:from>
    <xdr:to>
      <xdr:col>36</xdr:col>
      <xdr:colOff>165100</xdr:colOff>
      <xdr:row>52</xdr:row>
      <xdr:rowOff>113636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89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130163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70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33493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77893"/>
          <a:ext cx="1270" cy="121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151620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1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33493</xdr:rowOff>
    </xdr:from>
    <xdr:to>
      <xdr:col>55</xdr:col>
      <xdr:colOff>88900</xdr:colOff>
      <xdr:row>72</xdr:row>
      <xdr:rowOff>33493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7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93416</xdr:rowOff>
    </xdr:from>
    <xdr:to>
      <xdr:col>55</xdr:col>
      <xdr:colOff>0</xdr:colOff>
      <xdr:row>76</xdr:row>
      <xdr:rowOff>422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780716"/>
          <a:ext cx="838200" cy="24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128050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9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149623</xdr:rowOff>
    </xdr:from>
    <xdr:to>
      <xdr:col>55</xdr:col>
      <xdr:colOff>50800</xdr:colOff>
      <xdr:row>78</xdr:row>
      <xdr:rowOff>79773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422</xdr:rowOff>
    </xdr:from>
    <xdr:to>
      <xdr:col>50</xdr:col>
      <xdr:colOff>114300</xdr:colOff>
      <xdr:row>76</xdr:row>
      <xdr:rowOff>109296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030622"/>
          <a:ext cx="889000" cy="10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130719</xdr:rowOff>
    </xdr:from>
    <xdr:to>
      <xdr:col>50</xdr:col>
      <xdr:colOff>165100</xdr:colOff>
      <xdr:row>78</xdr:row>
      <xdr:rowOff>60869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51996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88912</xdr:rowOff>
    </xdr:from>
    <xdr:to>
      <xdr:col>45</xdr:col>
      <xdr:colOff>177800</xdr:colOff>
      <xdr:row>76</xdr:row>
      <xdr:rowOff>109296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433312"/>
          <a:ext cx="889000" cy="7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110038</xdr:rowOff>
    </xdr:from>
    <xdr:to>
      <xdr:col>46</xdr:col>
      <xdr:colOff>38100</xdr:colOff>
      <xdr:row>78</xdr:row>
      <xdr:rowOff>40188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31315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93766</xdr:rowOff>
    </xdr:from>
    <xdr:to>
      <xdr:col>41</xdr:col>
      <xdr:colOff>50800</xdr:colOff>
      <xdr:row>72</xdr:row>
      <xdr:rowOff>88912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095266"/>
          <a:ext cx="889000" cy="3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28535</xdr:rowOff>
    </xdr:from>
    <xdr:to>
      <xdr:col>41</xdr:col>
      <xdr:colOff>101600</xdr:colOff>
      <xdr:row>77</xdr:row>
      <xdr:rowOff>130135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110617</xdr:rowOff>
    </xdr:from>
    <xdr:to>
      <xdr:col>36</xdr:col>
      <xdr:colOff>165100</xdr:colOff>
      <xdr:row>77</xdr:row>
      <xdr:rowOff>40767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42616</xdr:rowOff>
    </xdr:from>
    <xdr:to>
      <xdr:col>55</xdr:col>
      <xdr:colOff>50800</xdr:colOff>
      <xdr:row>74</xdr:row>
      <xdr:rowOff>144216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65493</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58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121072</xdr:rowOff>
    </xdr:from>
    <xdr:to>
      <xdr:col>50</xdr:col>
      <xdr:colOff>165100</xdr:colOff>
      <xdr:row>76</xdr:row>
      <xdr:rowOff>51222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9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67749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7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58496</xdr:rowOff>
    </xdr:from>
    <xdr:to>
      <xdr:col>46</xdr:col>
      <xdr:colOff>38100</xdr:colOff>
      <xdr:row>76</xdr:row>
      <xdr:rowOff>160096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5173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38112</xdr:rowOff>
    </xdr:from>
    <xdr:to>
      <xdr:col>41</xdr:col>
      <xdr:colOff>101600</xdr:colOff>
      <xdr:row>72</xdr:row>
      <xdr:rowOff>139712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156239</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1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42966</xdr:rowOff>
    </xdr:from>
    <xdr:to>
      <xdr:col>36</xdr:col>
      <xdr:colOff>165100</xdr:colOff>
      <xdr:row>70</xdr:row>
      <xdr:rowOff>144566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0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161093</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18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29755</xdr:rowOff>
    </xdr:from>
    <xdr:to>
      <xdr:col>55</xdr:col>
      <xdr:colOff>0</xdr:colOff>
      <xdr:row>92</xdr:row>
      <xdr:rowOff>39388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803155"/>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29755</xdr:rowOff>
    </xdr:from>
    <xdr:to>
      <xdr:col>50</xdr:col>
      <xdr:colOff>114300</xdr:colOff>
      <xdr:row>93</xdr:row>
      <xdr:rowOff>64371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803155"/>
          <a:ext cx="889000" cy="20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64371</xdr:rowOff>
    </xdr:from>
    <xdr:to>
      <xdr:col>45</xdr:col>
      <xdr:colOff>177800</xdr:colOff>
      <xdr:row>97</xdr:row>
      <xdr:rowOff>75158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09221"/>
          <a:ext cx="889000" cy="69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75158</xdr:rowOff>
    </xdr:from>
    <xdr:to>
      <xdr:col>41</xdr:col>
      <xdr:colOff>50800</xdr:colOff>
      <xdr:row>97</xdr:row>
      <xdr:rowOff>103254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05808"/>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160038</xdr:rowOff>
    </xdr:from>
    <xdr:to>
      <xdr:col>55</xdr:col>
      <xdr:colOff>50800</xdr:colOff>
      <xdr:row>92</xdr:row>
      <xdr:rowOff>90188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7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11465</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61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150405</xdr:rowOff>
    </xdr:from>
    <xdr:to>
      <xdr:col>50</xdr:col>
      <xdr:colOff>165100</xdr:colOff>
      <xdr:row>92</xdr:row>
      <xdr:rowOff>80555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97082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52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13571</xdr:rowOff>
    </xdr:from>
    <xdr:to>
      <xdr:col>46</xdr:col>
      <xdr:colOff>38100</xdr:colOff>
      <xdr:row>93</xdr:row>
      <xdr:rowOff>115171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9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131698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7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24358</xdr:rowOff>
    </xdr:from>
    <xdr:to>
      <xdr:col>41</xdr:col>
      <xdr:colOff>101600</xdr:colOff>
      <xdr:row>97</xdr:row>
      <xdr:rowOff>125958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142485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52454</xdr:rowOff>
    </xdr:from>
    <xdr:to>
      <xdr:col>36</xdr:col>
      <xdr:colOff>165100</xdr:colOff>
      <xdr:row>97</xdr:row>
      <xdr:rowOff>154054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100647</xdr:rowOff>
    </xdr:from>
    <xdr:to>
      <xdr:col>85</xdr:col>
      <xdr:colOff>127000</xdr:colOff>
      <xdr:row>38</xdr:row>
      <xdr:rowOff>119025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15747"/>
          <a:ext cx="8382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52819</xdr:rowOff>
    </xdr:from>
    <xdr:to>
      <xdr:col>81</xdr:col>
      <xdr:colOff>50800</xdr:colOff>
      <xdr:row>38</xdr:row>
      <xdr:rowOff>100647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67919"/>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52819</xdr:rowOff>
    </xdr:from>
    <xdr:to>
      <xdr:col>76</xdr:col>
      <xdr:colOff>114300</xdr:colOff>
      <xdr:row>38</xdr:row>
      <xdr:rowOff>107137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67919"/>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107137</xdr:rowOff>
    </xdr:from>
    <xdr:to>
      <xdr:col>71</xdr:col>
      <xdr:colOff>177800</xdr:colOff>
      <xdr:row>38</xdr:row>
      <xdr:rowOff>149072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2237"/>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68225</xdr:rowOff>
    </xdr:from>
    <xdr:to>
      <xdr:col>85</xdr:col>
      <xdr:colOff>177800</xdr:colOff>
      <xdr:row>38</xdr:row>
      <xdr:rowOff>169825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49847</xdr:rowOff>
    </xdr:from>
    <xdr:to>
      <xdr:col>81</xdr:col>
      <xdr:colOff>101600</xdr:colOff>
      <xdr:row>38</xdr:row>
      <xdr:rowOff>151447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167974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2019</xdr:rowOff>
    </xdr:from>
    <xdr:to>
      <xdr:col>76</xdr:col>
      <xdr:colOff>165100</xdr:colOff>
      <xdr:row>38</xdr:row>
      <xdr:rowOff>103619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120146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56337</xdr:rowOff>
    </xdr:from>
    <xdr:to>
      <xdr:col>72</xdr:col>
      <xdr:colOff>38100</xdr:colOff>
      <xdr:row>38</xdr:row>
      <xdr:rowOff>157937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3014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98272</xdr:rowOff>
    </xdr:from>
    <xdr:to>
      <xdr:col>67</xdr:col>
      <xdr:colOff>101600</xdr:colOff>
      <xdr:row>39</xdr:row>
      <xdr:rowOff>28422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19549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8998</xdr:rowOff>
    </xdr:from>
    <xdr:to>
      <xdr:col>85</xdr:col>
      <xdr:colOff>127000</xdr:colOff>
      <xdr:row>76</xdr:row>
      <xdr:rowOff>17723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03919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97150</xdr:rowOff>
    </xdr:from>
    <xdr:to>
      <xdr:col>81</xdr:col>
      <xdr:colOff>50800</xdr:colOff>
      <xdr:row>76</xdr:row>
      <xdr:rowOff>8998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55900"/>
          <a:ext cx="889000" cy="8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46793</xdr:rowOff>
    </xdr:from>
    <xdr:to>
      <xdr:col>76</xdr:col>
      <xdr:colOff>114300</xdr:colOff>
      <xdr:row>75</xdr:row>
      <xdr:rowOff>97150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905543"/>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19163</xdr:rowOff>
    </xdr:from>
    <xdr:to>
      <xdr:col>71</xdr:col>
      <xdr:colOff>177800</xdr:colOff>
      <xdr:row>75</xdr:row>
      <xdr:rowOff>46793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877913"/>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138373</xdr:rowOff>
    </xdr:from>
    <xdr:to>
      <xdr:col>85</xdr:col>
      <xdr:colOff>177800</xdr:colOff>
      <xdr:row>76</xdr:row>
      <xdr:rowOff>68523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161250</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8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129648</xdr:rowOff>
    </xdr:from>
    <xdr:to>
      <xdr:col>81</xdr:col>
      <xdr:colOff>101600</xdr:colOff>
      <xdr:row>76</xdr:row>
      <xdr:rowOff>59798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76325</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181795" y="127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46350</xdr:rowOff>
    </xdr:from>
    <xdr:to>
      <xdr:col>76</xdr:col>
      <xdr:colOff>165100</xdr:colOff>
      <xdr:row>75</xdr:row>
      <xdr:rowOff>147951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05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164477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268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167443</xdr:rowOff>
    </xdr:from>
    <xdr:to>
      <xdr:col>72</xdr:col>
      <xdr:colOff>38100</xdr:colOff>
      <xdr:row>75</xdr:row>
      <xdr:rowOff>97593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8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114120</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262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139813</xdr:rowOff>
    </xdr:from>
    <xdr:to>
      <xdr:col>67</xdr:col>
      <xdr:colOff>101600</xdr:colOff>
      <xdr:row>75</xdr:row>
      <xdr:rowOff>69963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86490</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26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140802</xdr:rowOff>
    </xdr:from>
    <xdr:to>
      <xdr:col>85</xdr:col>
      <xdr:colOff>127000</xdr:colOff>
      <xdr:row>97</xdr:row>
      <xdr:rowOff>70252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00002"/>
          <a:ext cx="8382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140802</xdr:rowOff>
    </xdr:from>
    <xdr:to>
      <xdr:col>81</xdr:col>
      <xdr:colOff>50800</xdr:colOff>
      <xdr:row>97</xdr:row>
      <xdr:rowOff>146489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00002"/>
          <a:ext cx="889000" cy="1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148775</xdr:rowOff>
    </xdr:from>
    <xdr:to>
      <xdr:col>76</xdr:col>
      <xdr:colOff>114300</xdr:colOff>
      <xdr:row>97</xdr:row>
      <xdr:rowOff>146489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0797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75612</xdr:rowOff>
    </xdr:from>
    <xdr:to>
      <xdr:col>71</xdr:col>
      <xdr:colOff>177800</xdr:colOff>
      <xdr:row>96</xdr:row>
      <xdr:rowOff>148775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534812"/>
          <a:ext cx="8890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19452</xdr:rowOff>
    </xdr:from>
    <xdr:to>
      <xdr:col>85</xdr:col>
      <xdr:colOff>177800</xdr:colOff>
      <xdr:row>97</xdr:row>
      <xdr:rowOff>121052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150279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90002</xdr:rowOff>
    </xdr:from>
    <xdr:to>
      <xdr:col>81</xdr:col>
      <xdr:colOff>101600</xdr:colOff>
      <xdr:row>97</xdr:row>
      <xdr:rowOff>20152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95689</xdr:rowOff>
    </xdr:from>
    <xdr:to>
      <xdr:col>76</xdr:col>
      <xdr:colOff>165100</xdr:colOff>
      <xdr:row>98</xdr:row>
      <xdr:rowOff>25839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16966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97975</xdr:rowOff>
    </xdr:from>
    <xdr:to>
      <xdr:col>72</xdr:col>
      <xdr:colOff>38100</xdr:colOff>
      <xdr:row>97</xdr:row>
      <xdr:rowOff>28125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44652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24812</xdr:rowOff>
    </xdr:from>
    <xdr:to>
      <xdr:col>67</xdr:col>
      <xdr:colOff>101600</xdr:colOff>
      <xdr:row>96</xdr:row>
      <xdr:rowOff>126412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142939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2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32486</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1903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32486</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1903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153136</xdr:rowOff>
    </xdr:from>
    <xdr:to>
      <xdr:col>107</xdr:col>
      <xdr:colOff>101600</xdr:colOff>
      <xdr:row>39</xdr:row>
      <xdr:rowOff>83286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74413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127356</xdr:rowOff>
    </xdr:from>
    <xdr:to>
      <xdr:col>116</xdr:col>
      <xdr:colOff>63500</xdr:colOff>
      <xdr:row>58</xdr:row>
      <xdr:rowOff>128201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71456"/>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128887</xdr:rowOff>
    </xdr:from>
    <xdr:to>
      <xdr:col>111</xdr:col>
      <xdr:colOff>177800</xdr:colOff>
      <xdr:row>58</xdr:row>
      <xdr:rowOff>127356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730087"/>
          <a:ext cx="889000" cy="3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128887</xdr:rowOff>
    </xdr:from>
    <xdr:to>
      <xdr:col>107</xdr:col>
      <xdr:colOff>50800</xdr:colOff>
      <xdr:row>58</xdr:row>
      <xdr:rowOff>127561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730087"/>
          <a:ext cx="889000" cy="3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118806</xdr:rowOff>
    </xdr:from>
    <xdr:to>
      <xdr:col>102</xdr:col>
      <xdr:colOff>114300</xdr:colOff>
      <xdr:row>58</xdr:row>
      <xdr:rowOff>127561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62906"/>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77401</xdr:rowOff>
    </xdr:from>
    <xdr:to>
      <xdr:col>116</xdr:col>
      <xdr:colOff>114300</xdr:colOff>
      <xdr:row>59</xdr:row>
      <xdr:rowOff>7551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163778</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36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76556</xdr:rowOff>
    </xdr:from>
    <xdr:to>
      <xdr:col>112</xdr:col>
      <xdr:colOff>38100</xdr:colOff>
      <xdr:row>59</xdr:row>
      <xdr:rowOff>6706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169283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78087</xdr:rowOff>
    </xdr:from>
    <xdr:to>
      <xdr:col>107</xdr:col>
      <xdr:colOff>101600</xdr:colOff>
      <xdr:row>57</xdr:row>
      <xdr:rowOff>8237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24764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4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76761</xdr:rowOff>
    </xdr:from>
    <xdr:to>
      <xdr:col>102</xdr:col>
      <xdr:colOff>165100</xdr:colOff>
      <xdr:row>59</xdr:row>
      <xdr:rowOff>6911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169488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1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68006</xdr:rowOff>
    </xdr:from>
    <xdr:to>
      <xdr:col>98</xdr:col>
      <xdr:colOff>38100</xdr:colOff>
      <xdr:row>58</xdr:row>
      <xdr:rowOff>169606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160733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0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113934</xdr:rowOff>
    </xdr:from>
    <xdr:to>
      <xdr:col>116</xdr:col>
      <xdr:colOff>63500</xdr:colOff>
      <xdr:row>76</xdr:row>
      <xdr:rowOff>127110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4134"/>
          <a:ext cx="8382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142949</xdr:rowOff>
    </xdr:from>
    <xdr:to>
      <xdr:col>111</xdr:col>
      <xdr:colOff>177800</xdr:colOff>
      <xdr:row>76</xdr:row>
      <xdr:rowOff>127110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01699"/>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83514</xdr:rowOff>
    </xdr:from>
    <xdr:to>
      <xdr:col>107</xdr:col>
      <xdr:colOff>50800</xdr:colOff>
      <xdr:row>75</xdr:row>
      <xdr:rowOff>142949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770814"/>
          <a:ext cx="8890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83514</xdr:rowOff>
    </xdr:from>
    <xdr:to>
      <xdr:col>102</xdr:col>
      <xdr:colOff>114300</xdr:colOff>
      <xdr:row>75</xdr:row>
      <xdr:rowOff>154967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70814"/>
          <a:ext cx="889000" cy="2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63134</xdr:rowOff>
    </xdr:from>
    <xdr:to>
      <xdr:col>116</xdr:col>
      <xdr:colOff>114300</xdr:colOff>
      <xdr:row>76</xdr:row>
      <xdr:rowOff>164734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41561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76310</xdr:rowOff>
    </xdr:from>
    <xdr:to>
      <xdr:col>112</xdr:col>
      <xdr:colOff>38100</xdr:colOff>
      <xdr:row>77</xdr:row>
      <xdr:rowOff>6460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169037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92149</xdr:rowOff>
    </xdr:from>
    <xdr:to>
      <xdr:col>107</xdr:col>
      <xdr:colOff>101600</xdr:colOff>
      <xdr:row>76</xdr:row>
      <xdr:rowOff>22299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32714</xdr:rowOff>
    </xdr:from>
    <xdr:to>
      <xdr:col>102</xdr:col>
      <xdr:colOff>165100</xdr:colOff>
      <xdr:row>74</xdr:row>
      <xdr:rowOff>134314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150841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104167</xdr:rowOff>
    </xdr:from>
    <xdr:to>
      <xdr:col>98</xdr:col>
      <xdr:colOff>38100</xdr:colOff>
      <xdr:row>76</xdr:row>
      <xdr:rowOff>34317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25444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年度策定の公共施設等総合管理計画に基づき、施設の統廃合、事務の効率化等を進め、経費の抑制に努める。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年度と比較して普通建設事業費が増となったが、農林水産振興施設建設事業及び博物館建設事業等が増加したことが主な要因である。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31,005
30,770
707.42
32,497,322
31,208,277
695,475
17,034,385
44,196,437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109791</xdr:rowOff>
    </xdr:from>
    <xdr:to>
      <xdr:col>24</xdr:col>
      <xdr:colOff>63500</xdr:colOff>
      <xdr:row>34</xdr:row>
      <xdr:rowOff>164274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9091"/>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164274</xdr:rowOff>
    </xdr:from>
    <xdr:to>
      <xdr:col>19</xdr:col>
      <xdr:colOff>177800</xdr:colOff>
      <xdr:row>35</xdr:row>
      <xdr:rowOff>4064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357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35</xdr:row>
      <xdr:rowOff>4064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55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55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58991</xdr:rowOff>
    </xdr:from>
    <xdr:to>
      <xdr:col>24</xdr:col>
      <xdr:colOff>114300</xdr:colOff>
      <xdr:row>34</xdr:row>
      <xdr:rowOff>160591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113474</xdr:rowOff>
    </xdr:from>
    <xdr:to>
      <xdr:col>20</xdr:col>
      <xdr:colOff>38100</xdr:colOff>
      <xdr:row>35</xdr:row>
      <xdr:rowOff>43624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124714</xdr:rowOff>
    </xdr:from>
    <xdr:to>
      <xdr:col>15</xdr:col>
      <xdr:colOff>101600</xdr:colOff>
      <xdr:row>35</xdr:row>
      <xdr:rowOff>54864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71391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127762</xdr:rowOff>
    </xdr:from>
    <xdr:to>
      <xdr:col>6</xdr:col>
      <xdr:colOff>38100</xdr:colOff>
      <xdr:row>35</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74439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142653</xdr:rowOff>
    </xdr:from>
    <xdr:to>
      <xdr:col>24</xdr:col>
      <xdr:colOff>63500</xdr:colOff>
      <xdr:row>56</xdr:row>
      <xdr:rowOff>66209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72403"/>
          <a:ext cx="8382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142653</xdr:rowOff>
    </xdr:from>
    <xdr:to>
      <xdr:col>19</xdr:col>
      <xdr:colOff>177800</xdr:colOff>
      <xdr:row>56</xdr:row>
      <xdr:rowOff>165695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72403"/>
          <a:ext cx="889000" cy="19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62567</xdr:rowOff>
    </xdr:from>
    <xdr:to>
      <xdr:col>15</xdr:col>
      <xdr:colOff>50800</xdr:colOff>
      <xdr:row>56</xdr:row>
      <xdr:rowOff>165695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63767"/>
          <a:ext cx="889000" cy="1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15071</xdr:rowOff>
    </xdr:from>
    <xdr:to>
      <xdr:col>10</xdr:col>
      <xdr:colOff>114300</xdr:colOff>
      <xdr:row>56</xdr:row>
      <xdr:rowOff>62567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16271"/>
          <a:ext cx="8890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15409</xdr:rowOff>
    </xdr:from>
    <xdr:to>
      <xdr:col>24</xdr:col>
      <xdr:colOff>114300</xdr:colOff>
      <xdr:row>56</xdr:row>
      <xdr:rowOff>117009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38286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91853</xdr:rowOff>
    </xdr:from>
    <xdr:to>
      <xdr:col>20</xdr:col>
      <xdr:colOff>38100</xdr:colOff>
      <xdr:row>56</xdr:row>
      <xdr:rowOff>22003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38530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114895</xdr:rowOff>
    </xdr:from>
    <xdr:to>
      <xdr:col>15</xdr:col>
      <xdr:colOff>101600</xdr:colOff>
      <xdr:row>57</xdr:row>
      <xdr:rowOff>45045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11767</xdr:rowOff>
    </xdr:from>
    <xdr:to>
      <xdr:col>10</xdr:col>
      <xdr:colOff>165100</xdr:colOff>
      <xdr:row>56</xdr:row>
      <xdr:rowOff>113367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129894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8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135721</xdr:rowOff>
    </xdr:from>
    <xdr:to>
      <xdr:col>6</xdr:col>
      <xdr:colOff>38100</xdr:colOff>
      <xdr:row>56</xdr:row>
      <xdr:rowOff>65871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82398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4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26726</xdr:rowOff>
    </xdr:from>
    <xdr:to>
      <xdr:col>24</xdr:col>
      <xdr:colOff>63500</xdr:colOff>
      <xdr:row>74</xdr:row>
      <xdr:rowOff>48397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14026"/>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26726</xdr:rowOff>
    </xdr:from>
    <xdr:to>
      <xdr:col>19</xdr:col>
      <xdr:colOff>177800</xdr:colOff>
      <xdr:row>74</xdr:row>
      <xdr:rowOff>53434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402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144676</xdr:rowOff>
    </xdr:from>
    <xdr:to>
      <xdr:col>15</xdr:col>
      <xdr:colOff>50800</xdr:colOff>
      <xdr:row>74</xdr:row>
      <xdr:rowOff>53434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660526"/>
          <a:ext cx="8890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144676</xdr:rowOff>
    </xdr:from>
    <xdr:to>
      <xdr:col>10</xdr:col>
      <xdr:colOff>114300</xdr:colOff>
      <xdr:row>74</xdr:row>
      <xdr:rowOff>90201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60526"/>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169047</xdr:rowOff>
    </xdr:from>
    <xdr:to>
      <xdr:col>24</xdr:col>
      <xdr:colOff>114300</xdr:colOff>
      <xdr:row>74</xdr:row>
      <xdr:rowOff>99197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20474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147376</xdr:rowOff>
    </xdr:from>
    <xdr:to>
      <xdr:col>20</xdr:col>
      <xdr:colOff>38100</xdr:colOff>
      <xdr:row>74</xdr:row>
      <xdr:rowOff>77526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94053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2634</xdr:rowOff>
    </xdr:from>
    <xdr:to>
      <xdr:col>15</xdr:col>
      <xdr:colOff>101600</xdr:colOff>
      <xdr:row>74</xdr:row>
      <xdr:rowOff>104234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120761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93876</xdr:rowOff>
    </xdr:from>
    <xdr:to>
      <xdr:col>10</xdr:col>
      <xdr:colOff>165100</xdr:colOff>
      <xdr:row>74</xdr:row>
      <xdr:rowOff>24026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40553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8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39401</xdr:rowOff>
    </xdr:from>
    <xdr:to>
      <xdr:col>6</xdr:col>
      <xdr:colOff>38100</xdr:colOff>
      <xdr:row>74</xdr:row>
      <xdr:rowOff>141001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157528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0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142870</xdr:rowOff>
    </xdr:from>
    <xdr:to>
      <xdr:col>24</xdr:col>
      <xdr:colOff>62865</xdr:colOff>
      <xdr:row>98</xdr:row>
      <xdr:rowOff>70900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916270"/>
          <a:ext cx="1270" cy="95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74727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70900</xdr:rowOff>
    </xdr:from>
    <xdr:to>
      <xdr:col>24</xdr:col>
      <xdr:colOff>152400</xdr:colOff>
      <xdr:row>98</xdr:row>
      <xdr:rowOff>70900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89547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6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142870</xdr:rowOff>
    </xdr:from>
    <xdr:to>
      <xdr:col>24</xdr:col>
      <xdr:colOff>152400</xdr:colOff>
      <xdr:row>92</xdr:row>
      <xdr:rowOff>142870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9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142870</xdr:rowOff>
    </xdr:from>
    <xdr:to>
      <xdr:col>24</xdr:col>
      <xdr:colOff>63500</xdr:colOff>
      <xdr:row>93</xdr:row>
      <xdr:rowOff>22825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916270"/>
          <a:ext cx="8382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80670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102243</xdr:rowOff>
    </xdr:from>
    <xdr:to>
      <xdr:col>24</xdr:col>
      <xdr:colOff>114300</xdr:colOff>
      <xdr:row>97</xdr:row>
      <xdr:rowOff>32393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22825</xdr:rowOff>
    </xdr:from>
    <xdr:to>
      <xdr:col>19</xdr:col>
      <xdr:colOff>177800</xdr:colOff>
      <xdr:row>93</xdr:row>
      <xdr:rowOff>128499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967675"/>
          <a:ext cx="889000" cy="1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101274</xdr:rowOff>
    </xdr:from>
    <xdr:to>
      <xdr:col>20</xdr:col>
      <xdr:colOff>38100</xdr:colOff>
      <xdr:row>97</xdr:row>
      <xdr:rowOff>31424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22551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92883</xdr:rowOff>
    </xdr:from>
    <xdr:to>
      <xdr:col>15</xdr:col>
      <xdr:colOff>50800</xdr:colOff>
      <xdr:row>93</xdr:row>
      <xdr:rowOff>128499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037733"/>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99826</xdr:rowOff>
    </xdr:from>
    <xdr:to>
      <xdr:col>15</xdr:col>
      <xdr:colOff>101600</xdr:colOff>
      <xdr:row>97</xdr:row>
      <xdr:rowOff>29976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21103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166782</xdr:rowOff>
    </xdr:from>
    <xdr:to>
      <xdr:col>10</xdr:col>
      <xdr:colOff>114300</xdr:colOff>
      <xdr:row>93</xdr:row>
      <xdr:rowOff>92883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597282"/>
          <a:ext cx="889000" cy="4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117232</xdr:rowOff>
    </xdr:from>
    <xdr:to>
      <xdr:col>10</xdr:col>
      <xdr:colOff>165100</xdr:colOff>
      <xdr:row>97</xdr:row>
      <xdr:rowOff>47382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38509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92070</xdr:rowOff>
    </xdr:from>
    <xdr:to>
      <xdr:col>24</xdr:col>
      <xdr:colOff>114300</xdr:colOff>
      <xdr:row>93</xdr:row>
      <xdr:rowOff>22220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8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45097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1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143475</xdr:rowOff>
    </xdr:from>
    <xdr:to>
      <xdr:col>20</xdr:col>
      <xdr:colOff>38100</xdr:colOff>
      <xdr:row>93</xdr:row>
      <xdr:rowOff>73625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9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90152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69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77699</xdr:rowOff>
    </xdr:from>
    <xdr:to>
      <xdr:col>15</xdr:col>
      <xdr:colOff>101600</xdr:colOff>
      <xdr:row>94</xdr:row>
      <xdr:rowOff>7849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0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24376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42083</xdr:rowOff>
    </xdr:from>
    <xdr:to>
      <xdr:col>10</xdr:col>
      <xdr:colOff>165100</xdr:colOff>
      <xdr:row>93</xdr:row>
      <xdr:rowOff>143683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9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160210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76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115982</xdr:rowOff>
    </xdr:from>
    <xdr:to>
      <xdr:col>6</xdr:col>
      <xdr:colOff>38100</xdr:colOff>
      <xdr:row>91</xdr:row>
      <xdr:rowOff>46132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5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62659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53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171378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43578"/>
          <a:ext cx="889000" cy="4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86469</xdr:rowOff>
    </xdr:from>
    <xdr:to>
      <xdr:col>41</xdr:col>
      <xdr:colOff>50800</xdr:colOff>
      <xdr:row>36</xdr:row>
      <xdr:rowOff>171378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15769"/>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120578</xdr:rowOff>
    </xdr:from>
    <xdr:to>
      <xdr:col>41</xdr:col>
      <xdr:colOff>101600</xdr:colOff>
      <xdr:row>37</xdr:row>
      <xdr:rowOff>50728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67255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6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35669</xdr:rowOff>
    </xdr:from>
    <xdr:to>
      <xdr:col>36</xdr:col>
      <xdr:colOff>165100</xdr:colOff>
      <xdr:row>34</xdr:row>
      <xdr:rowOff>137269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153796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6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108164</xdr:rowOff>
    </xdr:from>
    <xdr:to>
      <xdr:col>54</xdr:col>
      <xdr:colOff>189865</xdr:colOff>
      <xdr:row>59</xdr:row>
      <xdr:rowOff>44581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52114"/>
          <a:ext cx="1270" cy="130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48408</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44581</xdr:rowOff>
    </xdr:from>
    <xdr:to>
      <xdr:col>55</xdr:col>
      <xdr:colOff>88900</xdr:colOff>
      <xdr:row>59</xdr:row>
      <xdr:rowOff>44581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6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54841</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2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108164</xdr:rowOff>
    </xdr:from>
    <xdr:to>
      <xdr:col>55</xdr:col>
      <xdr:colOff>88900</xdr:colOff>
      <xdr:row>51</xdr:row>
      <xdr:rowOff>108164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5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135335</xdr:rowOff>
    </xdr:from>
    <xdr:to>
      <xdr:col>55</xdr:col>
      <xdr:colOff>0</xdr:colOff>
      <xdr:row>52</xdr:row>
      <xdr:rowOff>30266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8879285"/>
          <a:ext cx="838200" cy="6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147707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48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169280</xdr:rowOff>
    </xdr:from>
    <xdr:to>
      <xdr:col>55</xdr:col>
      <xdr:colOff>50800</xdr:colOff>
      <xdr:row>57</xdr:row>
      <xdr:rowOff>99430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11586</xdr:rowOff>
    </xdr:from>
    <xdr:to>
      <xdr:col>50</xdr:col>
      <xdr:colOff>114300</xdr:colOff>
      <xdr:row>52</xdr:row>
      <xdr:rowOff>30266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8926986"/>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6462</xdr:rowOff>
    </xdr:from>
    <xdr:to>
      <xdr:col>50</xdr:col>
      <xdr:colOff>165100</xdr:colOff>
      <xdr:row>57</xdr:row>
      <xdr:rowOff>108062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99189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167839</xdr:rowOff>
    </xdr:from>
    <xdr:to>
      <xdr:col>45</xdr:col>
      <xdr:colOff>177800</xdr:colOff>
      <xdr:row>52</xdr:row>
      <xdr:rowOff>11586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8911789"/>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32000</xdr:rowOff>
    </xdr:from>
    <xdr:to>
      <xdr:col>46</xdr:col>
      <xdr:colOff>38100</xdr:colOff>
      <xdr:row>57</xdr:row>
      <xdr:rowOff>133600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124727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929</xdr:rowOff>
    </xdr:from>
    <xdr:to>
      <xdr:col>41</xdr:col>
      <xdr:colOff>50800</xdr:colOff>
      <xdr:row>51</xdr:row>
      <xdr:rowOff>167839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8744879"/>
          <a:ext cx="889000" cy="1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39153</xdr:rowOff>
    </xdr:from>
    <xdr:to>
      <xdr:col>41</xdr:col>
      <xdr:colOff>101600</xdr:colOff>
      <xdr:row>57</xdr:row>
      <xdr:rowOff>140753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131880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73616</xdr:rowOff>
    </xdr:from>
    <xdr:to>
      <xdr:col>36</xdr:col>
      <xdr:colOff>165100</xdr:colOff>
      <xdr:row>58</xdr:row>
      <xdr:rowOff>3766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166343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84535</xdr:rowOff>
    </xdr:from>
    <xdr:to>
      <xdr:col>55</xdr:col>
      <xdr:colOff>50800</xdr:colOff>
      <xdr:row>52</xdr:row>
      <xdr:rowOff>14685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8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10391</xdr:rowOff>
    </xdr:from>
    <xdr:ext cx="599010"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75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150916</xdr:rowOff>
    </xdr:from>
    <xdr:to>
      <xdr:col>50</xdr:col>
      <xdr:colOff>165100</xdr:colOff>
      <xdr:row>52</xdr:row>
      <xdr:rowOff>81066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8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97593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39795" y="867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132236</xdr:rowOff>
    </xdr:from>
    <xdr:to>
      <xdr:col>46</xdr:col>
      <xdr:colOff>38100</xdr:colOff>
      <xdr:row>52</xdr:row>
      <xdr:rowOff>62386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88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78913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50795" y="865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117039</xdr:rowOff>
    </xdr:from>
    <xdr:to>
      <xdr:col>41</xdr:col>
      <xdr:colOff>101600</xdr:colOff>
      <xdr:row>52</xdr:row>
      <xdr:rowOff>47189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88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63716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61795" y="863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121579</xdr:rowOff>
    </xdr:from>
    <xdr:to>
      <xdr:col>36</xdr:col>
      <xdr:colOff>165100</xdr:colOff>
      <xdr:row>51</xdr:row>
      <xdr:rowOff>51729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6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68256</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72795" y="84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34376</xdr:rowOff>
    </xdr:from>
    <xdr:to>
      <xdr:col>55</xdr:col>
      <xdr:colOff>0</xdr:colOff>
      <xdr:row>78</xdr:row>
      <xdr:rowOff>45571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07476"/>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102073</xdr:rowOff>
    </xdr:from>
    <xdr:to>
      <xdr:col>50</xdr:col>
      <xdr:colOff>114300</xdr:colOff>
      <xdr:row>78</xdr:row>
      <xdr:rowOff>45571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03723"/>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102073</xdr:rowOff>
    </xdr:from>
    <xdr:to>
      <xdr:col>45</xdr:col>
      <xdr:colOff>177800</xdr:colOff>
      <xdr:row>77</xdr:row>
      <xdr:rowOff>159330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03723"/>
          <a:ext cx="889000" cy="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159330</xdr:rowOff>
    </xdr:from>
    <xdr:to>
      <xdr:col>41</xdr:col>
      <xdr:colOff>50800</xdr:colOff>
      <xdr:row>78</xdr:row>
      <xdr:rowOff>22253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0980"/>
          <a:ext cx="889000" cy="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155026</xdr:rowOff>
    </xdr:from>
    <xdr:to>
      <xdr:col>55</xdr:col>
      <xdr:colOff>50800</xdr:colOff>
      <xdr:row>78</xdr:row>
      <xdr:rowOff>85176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6453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166221</xdr:rowOff>
    </xdr:from>
    <xdr:to>
      <xdr:col>50</xdr:col>
      <xdr:colOff>165100</xdr:colOff>
      <xdr:row>78</xdr:row>
      <xdr:rowOff>96371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112898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51273</xdr:rowOff>
    </xdr:from>
    <xdr:to>
      <xdr:col>46</xdr:col>
      <xdr:colOff>38100</xdr:colOff>
      <xdr:row>77</xdr:row>
      <xdr:rowOff>152873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169400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108530</xdr:rowOff>
    </xdr:from>
    <xdr:to>
      <xdr:col>41</xdr:col>
      <xdr:colOff>101600</xdr:colOff>
      <xdr:row>78</xdr:row>
      <xdr:rowOff>38680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55207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142903</xdr:rowOff>
    </xdr:from>
    <xdr:to>
      <xdr:col>36</xdr:col>
      <xdr:colOff>165100</xdr:colOff>
      <xdr:row>78</xdr:row>
      <xdr:rowOff>73053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89580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32928</xdr:rowOff>
    </xdr:from>
    <xdr:to>
      <xdr:col>55</xdr:col>
      <xdr:colOff>0</xdr:colOff>
      <xdr:row>95</xdr:row>
      <xdr:rowOff>165219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20678"/>
          <a:ext cx="838200" cy="1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32928</xdr:rowOff>
    </xdr:from>
    <xdr:to>
      <xdr:col>50</xdr:col>
      <xdr:colOff>114300</xdr:colOff>
      <xdr:row>96</xdr:row>
      <xdr:rowOff>34468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20678"/>
          <a:ext cx="889000" cy="17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116162</xdr:rowOff>
    </xdr:from>
    <xdr:to>
      <xdr:col>45</xdr:col>
      <xdr:colOff>177800</xdr:colOff>
      <xdr:row>96</xdr:row>
      <xdr:rowOff>34468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03912"/>
          <a:ext cx="889000" cy="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95008</xdr:rowOff>
    </xdr:from>
    <xdr:to>
      <xdr:col>41</xdr:col>
      <xdr:colOff>50800</xdr:colOff>
      <xdr:row>95</xdr:row>
      <xdr:rowOff>116162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82758"/>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114419</xdr:rowOff>
    </xdr:from>
    <xdr:to>
      <xdr:col>55</xdr:col>
      <xdr:colOff>50800</xdr:colOff>
      <xdr:row>96</xdr:row>
      <xdr:rowOff>44569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137296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153578</xdr:rowOff>
    </xdr:from>
    <xdr:to>
      <xdr:col>50</xdr:col>
      <xdr:colOff>165100</xdr:colOff>
      <xdr:row>95</xdr:row>
      <xdr:rowOff>83728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100255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0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155118</xdr:rowOff>
    </xdr:from>
    <xdr:to>
      <xdr:col>46</xdr:col>
      <xdr:colOff>38100</xdr:colOff>
      <xdr:row>96</xdr:row>
      <xdr:rowOff>85268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101795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65362</xdr:rowOff>
    </xdr:from>
    <xdr:to>
      <xdr:col>41</xdr:col>
      <xdr:colOff>101600</xdr:colOff>
      <xdr:row>95</xdr:row>
      <xdr:rowOff>166962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44208</xdr:rowOff>
    </xdr:from>
    <xdr:to>
      <xdr:col>36</xdr:col>
      <xdr:colOff>165100</xdr:colOff>
      <xdr:row>95</xdr:row>
      <xdr:rowOff>145808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162335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139967</xdr:rowOff>
    </xdr:from>
    <xdr:to>
      <xdr:col>85</xdr:col>
      <xdr:colOff>127000</xdr:colOff>
      <xdr:row>35</xdr:row>
      <xdr:rowOff>151663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40717"/>
          <a:ext cx="8382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139967</xdr:rowOff>
    </xdr:from>
    <xdr:to>
      <xdr:col>81</xdr:col>
      <xdr:colOff>50800</xdr:colOff>
      <xdr:row>35</xdr:row>
      <xdr:rowOff>154273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40717"/>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154273</xdr:rowOff>
    </xdr:from>
    <xdr:to>
      <xdr:col>76</xdr:col>
      <xdr:colOff>114300</xdr:colOff>
      <xdr:row>36</xdr:row>
      <xdr:rowOff>21018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55023"/>
          <a:ext cx="8890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170275</xdr:rowOff>
    </xdr:from>
    <xdr:to>
      <xdr:col>71</xdr:col>
      <xdr:colOff>177800</xdr:colOff>
      <xdr:row>36</xdr:row>
      <xdr:rowOff>21018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656675"/>
          <a:ext cx="889000" cy="5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100863</xdr:rowOff>
    </xdr:from>
    <xdr:to>
      <xdr:col>85</xdr:col>
      <xdr:colOff>177800</xdr:colOff>
      <xdr:row>36</xdr:row>
      <xdr:rowOff>31013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123740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89167</xdr:rowOff>
    </xdr:from>
    <xdr:to>
      <xdr:col>81</xdr:col>
      <xdr:colOff>101600</xdr:colOff>
      <xdr:row>36</xdr:row>
      <xdr:rowOff>19317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35844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103473</xdr:rowOff>
    </xdr:from>
    <xdr:to>
      <xdr:col>76</xdr:col>
      <xdr:colOff>165100</xdr:colOff>
      <xdr:row>36</xdr:row>
      <xdr:rowOff>33623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50150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141668</xdr:rowOff>
    </xdr:from>
    <xdr:to>
      <xdr:col>72</xdr:col>
      <xdr:colOff>38100</xdr:colOff>
      <xdr:row>36</xdr:row>
      <xdr:rowOff>71818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88345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119475</xdr:rowOff>
    </xdr:from>
    <xdr:to>
      <xdr:col>67</xdr:col>
      <xdr:colOff>101600</xdr:colOff>
      <xdr:row>33</xdr:row>
      <xdr:rowOff>49625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6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66152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36319</xdr:rowOff>
    </xdr:from>
    <xdr:to>
      <xdr:col>85</xdr:col>
      <xdr:colOff>127000</xdr:colOff>
      <xdr:row>55</xdr:row>
      <xdr:rowOff>35778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94619"/>
          <a:ext cx="838200" cy="17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35778</xdr:rowOff>
    </xdr:from>
    <xdr:to>
      <xdr:col>81</xdr:col>
      <xdr:colOff>50800</xdr:colOff>
      <xdr:row>55</xdr:row>
      <xdr:rowOff>138184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65528"/>
          <a:ext cx="889000" cy="1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108161</xdr:rowOff>
    </xdr:from>
    <xdr:to>
      <xdr:col>76</xdr:col>
      <xdr:colOff>114300</xdr:colOff>
      <xdr:row>55</xdr:row>
      <xdr:rowOff>138184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3791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108161</xdr:rowOff>
    </xdr:from>
    <xdr:to>
      <xdr:col>71</xdr:col>
      <xdr:colOff>177800</xdr:colOff>
      <xdr:row>56</xdr:row>
      <xdr:rowOff>44976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37911"/>
          <a:ext cx="889000" cy="10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156969</xdr:rowOff>
    </xdr:from>
    <xdr:to>
      <xdr:col>85</xdr:col>
      <xdr:colOff>177800</xdr:colOff>
      <xdr:row>54</xdr:row>
      <xdr:rowOff>87119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8396</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9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156428</xdr:rowOff>
    </xdr:from>
    <xdr:to>
      <xdr:col>81</xdr:col>
      <xdr:colOff>101600</xdr:colOff>
      <xdr:row>55</xdr:row>
      <xdr:rowOff>86578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103105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87384</xdr:rowOff>
    </xdr:from>
    <xdr:to>
      <xdr:col>76</xdr:col>
      <xdr:colOff>165100</xdr:colOff>
      <xdr:row>56</xdr:row>
      <xdr:rowOff>17534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34061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57361</xdr:rowOff>
    </xdr:from>
    <xdr:to>
      <xdr:col>72</xdr:col>
      <xdr:colOff>38100</xdr:colOff>
      <xdr:row>55</xdr:row>
      <xdr:rowOff>158961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165626</xdr:rowOff>
    </xdr:from>
    <xdr:to>
      <xdr:col>67</xdr:col>
      <xdr:colOff>101600</xdr:colOff>
      <xdr:row>56</xdr:row>
      <xdr:rowOff>95776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112303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100648</xdr:rowOff>
    </xdr:from>
    <xdr:to>
      <xdr:col>85</xdr:col>
      <xdr:colOff>127000</xdr:colOff>
      <xdr:row>78</xdr:row>
      <xdr:rowOff>119024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3748"/>
          <a:ext cx="8382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52820</xdr:rowOff>
    </xdr:from>
    <xdr:to>
      <xdr:col>81</xdr:col>
      <xdr:colOff>50800</xdr:colOff>
      <xdr:row>78</xdr:row>
      <xdr:rowOff>100648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25920"/>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52820</xdr:rowOff>
    </xdr:from>
    <xdr:to>
      <xdr:col>76</xdr:col>
      <xdr:colOff>114300</xdr:colOff>
      <xdr:row>78</xdr:row>
      <xdr:rowOff>107138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25920"/>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107138</xdr:rowOff>
    </xdr:from>
    <xdr:to>
      <xdr:col>71</xdr:col>
      <xdr:colOff>177800</xdr:colOff>
      <xdr:row>78</xdr:row>
      <xdr:rowOff>149073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0238"/>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68224</xdr:rowOff>
    </xdr:from>
    <xdr:to>
      <xdr:col>85</xdr:col>
      <xdr:colOff>177800</xdr:colOff>
      <xdr:row>78</xdr:row>
      <xdr:rowOff>169824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49848</xdr:rowOff>
    </xdr:from>
    <xdr:to>
      <xdr:col>81</xdr:col>
      <xdr:colOff>101600</xdr:colOff>
      <xdr:row>78</xdr:row>
      <xdr:rowOff>151448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167975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2020</xdr:rowOff>
    </xdr:from>
    <xdr:to>
      <xdr:col>76</xdr:col>
      <xdr:colOff>165100</xdr:colOff>
      <xdr:row>78</xdr:row>
      <xdr:rowOff>103620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120147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1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56338</xdr:rowOff>
    </xdr:from>
    <xdr:to>
      <xdr:col>72</xdr:col>
      <xdr:colOff>38100</xdr:colOff>
      <xdr:row>78</xdr:row>
      <xdr:rowOff>157938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3015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98273</xdr:rowOff>
    </xdr:from>
    <xdr:to>
      <xdr:col>67</xdr:col>
      <xdr:colOff>101600</xdr:colOff>
      <xdr:row>79</xdr:row>
      <xdr:rowOff>28423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19550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8998</xdr:rowOff>
    </xdr:from>
    <xdr:to>
      <xdr:col>85</xdr:col>
      <xdr:colOff>127000</xdr:colOff>
      <xdr:row>96</xdr:row>
      <xdr:rowOff>17723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6819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97151</xdr:rowOff>
    </xdr:from>
    <xdr:to>
      <xdr:col>81</xdr:col>
      <xdr:colOff>50800</xdr:colOff>
      <xdr:row>96</xdr:row>
      <xdr:rowOff>8998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84901"/>
          <a:ext cx="889000" cy="8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46792</xdr:rowOff>
    </xdr:from>
    <xdr:to>
      <xdr:col>76</xdr:col>
      <xdr:colOff>114300</xdr:colOff>
      <xdr:row>95</xdr:row>
      <xdr:rowOff>97151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34542"/>
          <a:ext cx="889000" cy="5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19163</xdr:rowOff>
    </xdr:from>
    <xdr:to>
      <xdr:col>71</xdr:col>
      <xdr:colOff>177800</xdr:colOff>
      <xdr:row>95</xdr:row>
      <xdr:rowOff>46792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06913"/>
          <a:ext cx="889000" cy="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138373</xdr:rowOff>
    </xdr:from>
    <xdr:to>
      <xdr:col>85</xdr:col>
      <xdr:colOff>177800</xdr:colOff>
      <xdr:row>96</xdr:row>
      <xdr:rowOff>68523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161250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7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129648</xdr:rowOff>
    </xdr:from>
    <xdr:to>
      <xdr:col>81</xdr:col>
      <xdr:colOff>101600</xdr:colOff>
      <xdr:row>96</xdr:row>
      <xdr:rowOff>59798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76325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46351</xdr:rowOff>
    </xdr:from>
    <xdr:to>
      <xdr:col>76</xdr:col>
      <xdr:colOff>165100</xdr:colOff>
      <xdr:row>95</xdr:row>
      <xdr:rowOff>147951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164478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167442</xdr:rowOff>
    </xdr:from>
    <xdr:to>
      <xdr:col>72</xdr:col>
      <xdr:colOff>38100</xdr:colOff>
      <xdr:row>95</xdr:row>
      <xdr:rowOff>97592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114119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139813</xdr:rowOff>
    </xdr:from>
    <xdr:to>
      <xdr:col>67</xdr:col>
      <xdr:colOff>101600</xdr:colOff>
      <xdr:row>95</xdr:row>
      <xdr:rowOff>69963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86490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133604</xdr:rowOff>
    </xdr:from>
    <xdr:to>
      <xdr:col>116</xdr:col>
      <xdr:colOff>63500</xdr:colOff>
      <xdr:row>38</xdr:row>
      <xdr:rowOff>151511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4870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133604</xdr:rowOff>
    </xdr:from>
    <xdr:to>
      <xdr:col>111</xdr:col>
      <xdr:colOff>177800</xdr:colOff>
      <xdr:row>38</xdr:row>
      <xdr:rowOff>133604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4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38735</xdr:rowOff>
    </xdr:from>
    <xdr:to>
      <xdr:col>107</xdr:col>
      <xdr:colOff>50800</xdr:colOff>
      <xdr:row>38</xdr:row>
      <xdr:rowOff>133604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382385"/>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38735</xdr:rowOff>
    </xdr:from>
    <xdr:to>
      <xdr:col>102</xdr:col>
      <xdr:colOff>114300</xdr:colOff>
      <xdr:row>38</xdr:row>
      <xdr:rowOff>122745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382385"/>
          <a:ext cx="889000" cy="2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100711</xdr:rowOff>
    </xdr:from>
    <xdr:to>
      <xdr:col>116</xdr:col>
      <xdr:colOff>114300</xdr:colOff>
      <xdr:row>39</xdr:row>
      <xdr:rowOff>30861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60088</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03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82804</xdr:rowOff>
    </xdr:from>
    <xdr:to>
      <xdr:col>112</xdr:col>
      <xdr:colOff>38100</xdr:colOff>
      <xdr:row>39</xdr:row>
      <xdr:rowOff>12954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29481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82804</xdr:rowOff>
    </xdr:from>
    <xdr:to>
      <xdr:col>107</xdr:col>
      <xdr:colOff>101600</xdr:colOff>
      <xdr:row>39</xdr:row>
      <xdr:rowOff>12954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29481</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159385</xdr:rowOff>
    </xdr:from>
    <xdr:to>
      <xdr:col>102</xdr:col>
      <xdr:colOff>165100</xdr:colOff>
      <xdr:row>37</xdr:row>
      <xdr:rowOff>89535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106062</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71945</xdr:rowOff>
    </xdr:from>
    <xdr:to>
      <xdr:col>98</xdr:col>
      <xdr:colOff>38100</xdr:colOff>
      <xdr:row>39</xdr:row>
      <xdr:rowOff>2095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18623</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36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減額については、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の減及びＣＡＴＶ施設整備事業の減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衛生費が類似団体に比べて高額となっているのは、海岸漂着物対策に多額の費用を要することや、地理的要因等により塵芥処理、し尿処理に割高な費用を要するためである。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農林水産業費については、漁港整備に係る費用が多額となっている他、農林水産品の輸送コスト助成や有害鳥獣対策にも多額の費用を要している。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土木費の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減額については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、市道改良事業費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都市再生事業の減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教育費の増額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、博物館建設事業費の増が主な要因である。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年度については、将来の繰上償還財源確保のための減債基金への積み立て等により実質単年度収支は赤字となっているが、財政調整基金の取り崩しにより実質収支は黒字となっている。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今後は、普通交付税の合併算定替終了等により財政調整基金の取り崩しを余儀なくされる見込みである。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産業の活性化、税徴収率の向上による歳入の確保、効率的な行政運営による歳出の削減に努め、財政運営の健全性を保ちながら将来のための財源確保を図る。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これまで、特別養護老人ホームの民間譲渡（平成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年度で特別養護老人ホーム特別会計を廃止）、簡易水道事業の水道事業（公営企業会計）への統合（平成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年度で簡易水道事業特別会計を廃止）等により行政の効率化を図ってきた。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各会計とも黒字決算となっており、今後も水道料金等の適正化を図るとともに健全な財政運営に努めていく。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4"/>
      <c r="DK3" s="184"/>
      <c r="DL3" s="184"/>
      <c r="DM3" s="184"/>
      <c r="DN3" s="184"/>
      <c r="DO3" s="184"/>
    </row>
    <row r="4" spans="1:119" ht="18.75" customHeight="1" x14ac:dyDescent="0.15">
      <c r="A4" s="185"/>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32497322</v>
      </c>
      <c r="BO4" s="430"/>
      <c r="BP4" s="430"/>
      <c r="BQ4" s="430"/>
      <c r="BR4" s="430"/>
      <c r="BS4" s="430"/>
      <c r="BT4" s="430"/>
      <c r="BU4" s="431"/>
      <c r="BV4" s="429">
        <v>32895394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2.7</v>
      </c>
      <c r="DC4" s="436"/>
      <c r="DD4" s="436"/>
      <c r="DE4" s="436"/>
      <c r="DF4" s="436"/>
      <c r="DG4" s="436"/>
      <c r="DH4" s="436"/>
      <c r="DI4" s="437"/>
      <c r="DJ4" s="184"/>
      <c r="DK4" s="184"/>
      <c r="DL4" s="184"/>
      <c r="DM4" s="184"/>
      <c r="DN4" s="184"/>
      <c r="DO4" s="184"/>
    </row>
    <row r="5" spans="1:119" ht="18.75" customHeight="1" x14ac:dyDescent="0.15">
      <c r="A5" s="185"/>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31208277</v>
      </c>
      <c r="BO5" s="467"/>
      <c r="BP5" s="467"/>
      <c r="BQ5" s="467"/>
      <c r="BR5" s="467"/>
      <c r="BS5" s="467"/>
      <c r="BT5" s="467"/>
      <c r="BU5" s="468"/>
      <c r="BV5" s="466">
        <v>32013420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86.8</v>
      </c>
      <c r="CU5" s="464"/>
      <c r="CV5" s="464"/>
      <c r="CW5" s="464"/>
      <c r="CX5" s="464"/>
      <c r="CY5" s="464"/>
      <c r="CZ5" s="464"/>
      <c r="DA5" s="465"/>
      <c r="DB5" s="463">
        <v>85.5</v>
      </c>
      <c r="DC5" s="464"/>
      <c r="DD5" s="464"/>
      <c r="DE5" s="464"/>
      <c r="DF5" s="464"/>
      <c r="DG5" s="464"/>
      <c r="DH5" s="464"/>
      <c r="DI5" s="465"/>
      <c r="DJ5" s="184"/>
      <c r="DK5" s="184"/>
      <c r="DL5" s="184"/>
      <c r="DM5" s="184"/>
      <c r="DN5" s="184"/>
      <c r="DO5" s="184"/>
    </row>
    <row r="6" spans="1:119" ht="18.75" customHeight="1" x14ac:dyDescent="0.15">
      <c r="A6" s="185"/>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1289045</v>
      </c>
      <c r="BO6" s="467"/>
      <c r="BP6" s="467"/>
      <c r="BQ6" s="467"/>
      <c r="BR6" s="467"/>
      <c r="BS6" s="467"/>
      <c r="BT6" s="467"/>
      <c r="BU6" s="468"/>
      <c r="BV6" s="466">
        <v>881974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90.1</v>
      </c>
      <c r="CU6" s="504"/>
      <c r="CV6" s="504"/>
      <c r="CW6" s="504"/>
      <c r="CX6" s="504"/>
      <c r="CY6" s="504"/>
      <c r="CZ6" s="504"/>
      <c r="DA6" s="505"/>
      <c r="DB6" s="503">
        <v>88.8</v>
      </c>
      <c r="DC6" s="504"/>
      <c r="DD6" s="504"/>
      <c r="DE6" s="504"/>
      <c r="DF6" s="504"/>
      <c r="DG6" s="504"/>
      <c r="DH6" s="504"/>
      <c r="DI6" s="505"/>
      <c r="DJ6" s="184"/>
      <c r="DK6" s="184"/>
      <c r="DL6" s="184"/>
      <c r="DM6" s="184"/>
      <c r="DN6" s="184"/>
      <c r="DO6" s="184"/>
    </row>
    <row r="7" spans="1:119" ht="18.75" customHeight="1" x14ac:dyDescent="0.15">
      <c r="A7" s="185"/>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593570</v>
      </c>
      <c r="BO7" s="467"/>
      <c r="BP7" s="467"/>
      <c r="BQ7" s="467"/>
      <c r="BR7" s="467"/>
      <c r="BS7" s="467"/>
      <c r="BT7" s="467"/>
      <c r="BU7" s="468"/>
      <c r="BV7" s="466">
        <v>412299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17034385</v>
      </c>
      <c r="CU7" s="467"/>
      <c r="CV7" s="467"/>
      <c r="CW7" s="467"/>
      <c r="CX7" s="467"/>
      <c r="CY7" s="467"/>
      <c r="CZ7" s="467"/>
      <c r="DA7" s="468"/>
      <c r="DB7" s="466">
        <v>17536489</v>
      </c>
      <c r="DC7" s="467"/>
      <c r="DD7" s="467"/>
      <c r="DE7" s="467"/>
      <c r="DF7" s="467"/>
      <c r="DG7" s="467"/>
      <c r="DH7" s="467"/>
      <c r="DI7" s="468"/>
      <c r="DJ7" s="184"/>
      <c r="DK7" s="184"/>
      <c r="DL7" s="184"/>
      <c r="DM7" s="184"/>
      <c r="DN7" s="184"/>
      <c r="DO7" s="184"/>
    </row>
    <row r="8" spans="1:119" ht="18.75" customHeight="1" thickBot="1" x14ac:dyDescent="0.2">
      <c r="A8" s="185"/>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695475</v>
      </c>
      <c r="BO8" s="467"/>
      <c r="BP8" s="467"/>
      <c r="BQ8" s="467"/>
      <c r="BR8" s="467"/>
      <c r="BS8" s="467"/>
      <c r="BT8" s="467"/>
      <c r="BU8" s="468"/>
      <c r="BV8" s="466">
        <v>469675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0.19</v>
      </c>
      <c r="DC8" s="507"/>
      <c r="DD8" s="507"/>
      <c r="DE8" s="507"/>
      <c r="DF8" s="507"/>
      <c r="DG8" s="507"/>
      <c r="DH8" s="507"/>
      <c r="DI8" s="508"/>
      <c r="DJ8" s="184"/>
      <c r="DK8" s="184"/>
      <c r="DL8" s="184"/>
      <c r="DM8" s="184"/>
      <c r="DN8" s="184"/>
      <c r="DO8" s="184"/>
    </row>
    <row r="9" spans="1:119" ht="18.75" customHeight="1" thickBot="1" x14ac:dyDescent="0.2">
      <c r="A9" s="185"/>
      <c r="B9" s="460" t="s">
        <v>112</v>
      </c>
      <c r="C9" s="461"/>
      <c r="D9" s="461"/>
      <c r="E9" s="461"/>
      <c r="F9" s="461"/>
      <c r="G9" s="461"/>
      <c r="H9" s="461"/>
      <c r="I9" s="461"/>
      <c r="J9" s="461"/>
      <c r="K9" s="509"/>
      <c r="L9" s="510" t="s">
        <v>113</v>
      </c>
      <c r="M9" s="511"/>
      <c r="N9" s="511"/>
      <c r="O9" s="511"/>
      <c r="P9" s="511"/>
      <c r="Q9" s="512"/>
      <c r="R9" s="513">
        <v>31457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225800</v>
      </c>
      <c r="BO9" s="467"/>
      <c r="BP9" s="467"/>
      <c r="BQ9" s="467"/>
      <c r="BR9" s="467"/>
      <c r="BS9" s="467"/>
      <c r="BT9" s="467"/>
      <c r="BU9" s="468"/>
      <c r="BV9" s="466">
        <v>204950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22.1</v>
      </c>
      <c r="CU9" s="464"/>
      <c r="CV9" s="464"/>
      <c r="CW9" s="464"/>
      <c r="CX9" s="464"/>
      <c r="CY9" s="464"/>
      <c r="CZ9" s="464"/>
      <c r="DA9" s="465"/>
      <c r="DB9" s="463">
        <v>22</v>
      </c>
      <c r="DC9" s="464"/>
      <c r="DD9" s="464"/>
      <c r="DE9" s="464"/>
      <c r="DF9" s="464"/>
      <c r="DG9" s="464"/>
      <c r="DH9" s="464"/>
      <c r="DI9" s="465"/>
      <c r="DJ9" s="184"/>
      <c r="DK9" s="184"/>
      <c r="DL9" s="184"/>
      <c r="DM9" s="184"/>
      <c r="DN9" s="184"/>
      <c r="DO9" s="184"/>
    </row>
    <row r="10" spans="1:119" ht="18.75" customHeight="1" thickBot="1" x14ac:dyDescent="0.2">
      <c r="A10" s="185"/>
      <c r="B10" s="460"/>
      <c r="C10" s="461"/>
      <c r="D10" s="461"/>
      <c r="E10" s="461"/>
      <c r="F10" s="461"/>
      <c r="G10" s="461"/>
      <c r="H10" s="461"/>
      <c r="I10" s="461"/>
      <c r="J10" s="461"/>
      <c r="K10" s="509"/>
      <c r="L10" s="516" t="s">
        <v>118</v>
      </c>
      <c r="M10" s="496"/>
      <c r="N10" s="496"/>
      <c r="O10" s="496"/>
      <c r="P10" s="496"/>
      <c r="Q10" s="497"/>
      <c r="R10" s="517">
        <v>34407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800</v>
      </c>
      <c r="BO10" s="467"/>
      <c r="BP10" s="467"/>
      <c r="BQ10" s="467"/>
      <c r="BR10" s="467"/>
      <c r="BS10" s="467"/>
      <c r="BT10" s="467"/>
      <c r="BU10" s="468"/>
      <c r="BV10" s="466">
        <v>900</v>
      </c>
      <c r="BW10" s="467"/>
      <c r="BX10" s="467"/>
      <c r="BY10" s="467"/>
      <c r="BZ10" s="467"/>
      <c r="CA10" s="467"/>
      <c r="CB10" s="467"/>
      <c r="CC10" s="46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4"/>
      <c r="DK11" s="184"/>
      <c r="DL11" s="184"/>
      <c r="DM11" s="184"/>
      <c r="DN11" s="184"/>
      <c r="DO11" s="184"/>
    </row>
    <row r="12" spans="1:119" ht="18.75" customHeight="1" x14ac:dyDescent="0.15">
      <c r="A12" s="185"/>
      <c r="B12" s="526" t="s">
        <v>129</v>
      </c>
      <c r="C12" s="527"/>
      <c r="D12" s="527"/>
      <c r="E12" s="527"/>
      <c r="F12" s="527"/>
      <c r="G12" s="527"/>
      <c r="H12" s="527"/>
      <c r="I12" s="527"/>
      <c r="J12" s="527"/>
      <c r="K12" s="528"/>
      <c r="L12" s="535" t="s">
        <v>130</v>
      </c>
      <c r="M12" s="536"/>
      <c r="N12" s="536"/>
      <c r="O12" s="536"/>
      <c r="P12" s="536"/>
      <c r="Q12" s="537"/>
      <c r="R12" s="538">
        <v>31005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700000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4"/>
      <c r="DK12" s="184"/>
      <c r="DL12" s="184"/>
      <c r="DM12" s="184"/>
      <c r="DN12" s="184"/>
      <c r="DO12" s="184"/>
    </row>
    <row r="13" spans="1:119" ht="18.75" customHeight="1" x14ac:dyDescent="0.15">
      <c r="A13" s="185"/>
      <c r="B13" s="529"/>
      <c r="C13" s="530"/>
      <c r="D13" s="530"/>
      <c r="E13" s="530"/>
      <c r="F13" s="530"/>
      <c r="G13" s="530"/>
      <c r="H13" s="530"/>
      <c r="I13" s="530"/>
      <c r="J13" s="530"/>
      <c r="K13" s="531"/>
      <c r="L13" s="195"/>
      <c r="M13" s="554" t="s">
        <v>137</v>
      </c>
      <c r="N13" s="555"/>
      <c r="O13" s="555"/>
      <c r="P13" s="555"/>
      <c r="Q13" s="556"/>
      <c r="R13" s="547">
        <v>30770</v>
      </c>
      <c r="S13" s="548"/>
      <c r="T13" s="548"/>
      <c r="U13" s="548"/>
      <c r="V13" s="549"/>
      <c r="W13" s="482" t="s">
        <v>138</v>
      </c>
      <c r="X13" s="483"/>
      <c r="Y13" s="483"/>
      <c r="Z13" s="483"/>
      <c r="AA13" s="483"/>
      <c r="AB13" s="473"/>
      <c r="AC13" s="517">
        <v>2944</v>
      </c>
      <c r="AD13" s="518"/>
      <c r="AE13" s="518"/>
      <c r="AF13" s="518"/>
      <c r="AG13" s="557"/>
      <c r="AH13" s="517">
        <v>3357</v>
      </c>
      <c r="AI13" s="518"/>
      <c r="AJ13" s="518"/>
      <c r="AK13" s="518"/>
      <c r="AL13" s="519"/>
      <c r="AM13" s="495" t="s">
        <v>139</v>
      </c>
      <c r="AN13" s="496"/>
      <c r="AO13" s="496"/>
      <c r="AP13" s="496"/>
      <c r="AQ13" s="496"/>
      <c r="AR13" s="496"/>
      <c r="AS13" s="496"/>
      <c r="AT13" s="497"/>
      <c r="AU13" s="498" t="s">
        <v>120</v>
      </c>
      <c r="AV13" s="499"/>
      <c r="AW13" s="499"/>
      <c r="AX13" s="499"/>
      <c r="AY13" s="500" t="s">
        <v>140</v>
      </c>
      <c r="AZ13" s="501"/>
      <c r="BA13" s="501"/>
      <c r="BB13" s="501"/>
      <c r="BC13" s="501"/>
      <c r="BD13" s="501"/>
      <c r="BE13" s="501"/>
      <c r="BF13" s="501"/>
      <c r="BG13" s="501"/>
      <c r="BH13" s="501"/>
      <c r="BI13" s="501"/>
      <c r="BJ13" s="501"/>
      <c r="BK13" s="501"/>
      <c r="BL13" s="501"/>
      <c r="BM13" s="502"/>
      <c r="BN13" s="466">
        <v>-73400</v>
      </c>
      <c r="BO13" s="467"/>
      <c r="BP13" s="467"/>
      <c r="BQ13" s="467"/>
      <c r="BR13" s="467"/>
      <c r="BS13" s="467"/>
      <c r="BT13" s="467"/>
      <c r="BU13" s="468"/>
      <c r="BV13" s="466">
        <v>-494150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6.6</v>
      </c>
      <c r="CU13" s="464"/>
      <c r="CV13" s="464"/>
      <c r="CW13" s="464"/>
      <c r="CX13" s="464"/>
      <c r="CY13" s="464"/>
      <c r="CZ13" s="464"/>
      <c r="DA13" s="465"/>
      <c r="DB13" s="463">
        <v>7.8</v>
      </c>
      <c r="DC13" s="464"/>
      <c r="DD13" s="464"/>
      <c r="DE13" s="464"/>
      <c r="DF13" s="464"/>
      <c r="DG13" s="464"/>
      <c r="DH13" s="464"/>
      <c r="DI13" s="465"/>
      <c r="DJ13" s="184"/>
      <c r="DK13" s="184"/>
      <c r="DL13" s="184"/>
      <c r="DM13" s="184"/>
      <c r="DN13" s="184"/>
      <c r="DO13" s="184"/>
    </row>
    <row r="14" spans="1:119" ht="18.75" customHeight="1" thickBot="1" x14ac:dyDescent="0.2">
      <c r="A14" s="185"/>
      <c r="B14" s="529"/>
      <c r="C14" s="530"/>
      <c r="D14" s="530"/>
      <c r="E14" s="530"/>
      <c r="F14" s="530"/>
      <c r="G14" s="530"/>
      <c r="H14" s="530"/>
      <c r="I14" s="530"/>
      <c r="J14" s="530"/>
      <c r="K14" s="531"/>
      <c r="L14" s="544" t="s">
        <v>142</v>
      </c>
      <c r="M14" s="545"/>
      <c r="N14" s="545"/>
      <c r="O14" s="545"/>
      <c r="P14" s="545"/>
      <c r="Q14" s="546"/>
      <c r="R14" s="547">
        <v>31413</v>
      </c>
      <c r="S14" s="548"/>
      <c r="T14" s="548"/>
      <c r="U14" s="548"/>
      <c r="V14" s="549"/>
      <c r="W14" s="456"/>
      <c r="X14" s="457"/>
      <c r="Y14" s="457"/>
      <c r="Z14" s="457"/>
      <c r="AA14" s="457"/>
      <c r="AB14" s="446"/>
      <c r="AC14" s="550">
        <v>19.899999999999999</v>
      </c>
      <c r="AD14" s="551"/>
      <c r="AE14" s="551"/>
      <c r="AF14" s="551"/>
      <c r="AG14" s="552"/>
      <c r="AH14" s="550">
        <v>21.7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17.899999999999999</v>
      </c>
      <c r="CU14" s="562"/>
      <c r="CV14" s="562"/>
      <c r="CW14" s="562"/>
      <c r="CX14" s="562"/>
      <c r="CY14" s="562"/>
      <c r="CZ14" s="562"/>
      <c r="DA14" s="563"/>
      <c r="DB14" s="561">
        <v>17.600000000000001</v>
      </c>
      <c r="DC14" s="562"/>
      <c r="DD14" s="562"/>
      <c r="DE14" s="562"/>
      <c r="DF14" s="562"/>
      <c r="DG14" s="562"/>
      <c r="DH14" s="562"/>
      <c r="DI14" s="563"/>
      <c r="DJ14" s="184"/>
      <c r="DK14" s="184"/>
      <c r="DL14" s="184"/>
      <c r="DM14" s="184"/>
      <c r="DN14" s="184"/>
      <c r="DO14" s="184"/>
    </row>
    <row r="15" spans="1:119" ht="18.75" customHeight="1" x14ac:dyDescent="0.15">
      <c r="A15" s="185"/>
      <c r="B15" s="529"/>
      <c r="C15" s="530"/>
      <c r="D15" s="530"/>
      <c r="E15" s="530"/>
      <c r="F15" s="530"/>
      <c r="G15" s="530"/>
      <c r="H15" s="530"/>
      <c r="I15" s="530"/>
      <c r="J15" s="530"/>
      <c r="K15" s="531"/>
      <c r="L15" s="195"/>
      <c r="M15" s="554" t="s">
        <v>144</v>
      </c>
      <c r="N15" s="555"/>
      <c r="O15" s="555"/>
      <c r="P15" s="555"/>
      <c r="Q15" s="556"/>
      <c r="R15" s="547">
        <v>31225</v>
      </c>
      <c r="S15" s="548"/>
      <c r="T15" s="548"/>
      <c r="U15" s="548"/>
      <c r="V15" s="549"/>
      <c r="W15" s="482" t="s">
        <v>145</v>
      </c>
      <c r="X15" s="483"/>
      <c r="Y15" s="483"/>
      <c r="Z15" s="483"/>
      <c r="AA15" s="483"/>
      <c r="AB15" s="473"/>
      <c r="AC15" s="517">
        <v>1938</v>
      </c>
      <c r="AD15" s="518"/>
      <c r="AE15" s="518"/>
      <c r="AF15" s="518"/>
      <c r="AG15" s="557"/>
      <c r="AH15" s="517">
        <v>1910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2919573</v>
      </c>
      <c r="BO15" s="430"/>
      <c r="BP15" s="430"/>
      <c r="BQ15" s="430"/>
      <c r="BR15" s="430"/>
      <c r="BS15" s="430"/>
      <c r="BT15" s="430"/>
      <c r="BU15" s="431"/>
      <c r="BV15" s="429">
        <v>2917467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13.1</v>
      </c>
      <c r="AD16" s="551"/>
      <c r="AE16" s="551"/>
      <c r="AF16" s="551"/>
      <c r="AG16" s="552"/>
      <c r="AH16" s="550">
        <v>12.3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15379874</v>
      </c>
      <c r="BO16" s="467"/>
      <c r="BP16" s="467"/>
      <c r="BQ16" s="467"/>
      <c r="BR16" s="467"/>
      <c r="BS16" s="467"/>
      <c r="BT16" s="467"/>
      <c r="BU16" s="468"/>
      <c r="BV16" s="466">
        <v>15358385</v>
      </c>
      <c r="BW16" s="467"/>
      <c r="BX16" s="467"/>
      <c r="BY16" s="467"/>
      <c r="BZ16" s="467"/>
      <c r="CA16" s="467"/>
      <c r="CB16" s="467"/>
      <c r="CC16" s="468"/>
      <c r="CD16" s="199"/>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4"/>
      <c r="DK16" s="184"/>
      <c r="DL16" s="184"/>
      <c r="DM16" s="184"/>
      <c r="DN16" s="184"/>
      <c r="DO16" s="184"/>
    </row>
    <row r="17" spans="1:119" ht="18.75" customHeight="1" thickBot="1" x14ac:dyDescent="0.2">
      <c r="A17" s="185"/>
      <c r="B17" s="532"/>
      <c r="C17" s="533"/>
      <c r="D17" s="533"/>
      <c r="E17" s="533"/>
      <c r="F17" s="533"/>
      <c r="G17" s="533"/>
      <c r="H17" s="533"/>
      <c r="I17" s="533"/>
      <c r="J17" s="533"/>
      <c r="K17" s="534"/>
      <c r="L17" s="200"/>
      <c r="M17" s="570" t="s">
        <v>151</v>
      </c>
      <c r="N17" s="571"/>
      <c r="O17" s="571"/>
      <c r="P17" s="571"/>
      <c r="Q17" s="572"/>
      <c r="R17" s="567" t="s">
        <v>152</v>
      </c>
      <c r="S17" s="568"/>
      <c r="T17" s="568"/>
      <c r="U17" s="568"/>
      <c r="V17" s="569"/>
      <c r="W17" s="482" t="s">
        <v>153</v>
      </c>
      <c r="X17" s="483"/>
      <c r="Y17" s="483"/>
      <c r="Z17" s="483"/>
      <c r="AA17" s="483"/>
      <c r="AB17" s="473"/>
      <c r="AC17" s="517">
        <v>9910</v>
      </c>
      <c r="AD17" s="518"/>
      <c r="AE17" s="518"/>
      <c r="AF17" s="518"/>
      <c r="AG17" s="557"/>
      <c r="AH17" s="517">
        <v>10223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3674849</v>
      </c>
      <c r="BO17" s="467"/>
      <c r="BP17" s="467"/>
      <c r="BQ17" s="467"/>
      <c r="BR17" s="467"/>
      <c r="BS17" s="467"/>
      <c r="BT17" s="467"/>
      <c r="BU17" s="468"/>
      <c r="BV17" s="466">
        <v>3696172</v>
      </c>
      <c r="BW17" s="467"/>
      <c r="BX17" s="467"/>
      <c r="BY17" s="467"/>
      <c r="BZ17" s="467"/>
      <c r="CA17" s="467"/>
      <c r="CB17" s="467"/>
      <c r="CC17" s="468"/>
      <c r="CD17" s="199"/>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4"/>
      <c r="DK17" s="184"/>
      <c r="DL17" s="184"/>
      <c r="DM17" s="184"/>
      <c r="DN17" s="184"/>
      <c r="DO17" s="184"/>
    </row>
    <row r="18" spans="1:119" ht="18.75" customHeight="1" thickBot="1" x14ac:dyDescent="0.2">
      <c r="A18" s="185"/>
      <c r="B18" s="577" t="s">
        <v>155</v>
      </c>
      <c r="C18" s="509"/>
      <c r="D18" s="509"/>
      <c r="E18" s="578"/>
      <c r="F18" s="578"/>
      <c r="G18" s="578"/>
      <c r="H18" s="578"/>
      <c r="I18" s="578"/>
      <c r="J18" s="578"/>
      <c r="K18" s="578"/>
      <c r="L18" s="579">
        <v>707.42</v>
      </c>
      <c r="M18" s="579"/>
      <c r="N18" s="579"/>
      <c r="O18" s="579"/>
      <c r="P18" s="579"/>
      <c r="Q18" s="579"/>
      <c r="R18" s="580"/>
      <c r="S18" s="580"/>
      <c r="T18" s="580"/>
      <c r="U18" s="580"/>
      <c r="V18" s="581"/>
      <c r="W18" s="484"/>
      <c r="X18" s="485"/>
      <c r="Y18" s="485"/>
      <c r="Z18" s="485"/>
      <c r="AA18" s="485"/>
      <c r="AB18" s="476"/>
      <c r="AC18" s="582">
        <v>67</v>
      </c>
      <c r="AD18" s="583"/>
      <c r="AE18" s="583"/>
      <c r="AF18" s="583"/>
      <c r="AG18" s="584"/>
      <c r="AH18" s="582">
        <v>66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14935080</v>
      </c>
      <c r="BO18" s="467"/>
      <c r="BP18" s="467"/>
      <c r="BQ18" s="467"/>
      <c r="BR18" s="467"/>
      <c r="BS18" s="467"/>
      <c r="BT18" s="467"/>
      <c r="BU18" s="468"/>
      <c r="BV18" s="466">
        <v>15069763</v>
      </c>
      <c r="BW18" s="467"/>
      <c r="BX18" s="467"/>
      <c r="BY18" s="467"/>
      <c r="BZ18" s="467"/>
      <c r="CA18" s="467"/>
      <c r="CB18" s="467"/>
      <c r="CC18" s="468"/>
      <c r="CD18" s="199"/>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4"/>
      <c r="DK18" s="184"/>
      <c r="DL18" s="184"/>
      <c r="DM18" s="184"/>
      <c r="DN18" s="184"/>
      <c r="DO18" s="184"/>
    </row>
    <row r="19" spans="1:119" ht="18.75" customHeight="1" thickBot="1" x14ac:dyDescent="0.2">
      <c r="A19" s="185"/>
      <c r="B19" s="577" t="s">
        <v>157</v>
      </c>
      <c r="C19" s="509"/>
      <c r="D19" s="509"/>
      <c r="E19" s="578"/>
      <c r="F19" s="578"/>
      <c r="G19" s="578"/>
      <c r="H19" s="578"/>
      <c r="I19" s="578"/>
      <c r="J19" s="578"/>
      <c r="K19" s="578"/>
      <c r="L19" s="586">
        <v>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19222166</v>
      </c>
      <c r="BO19" s="467"/>
      <c r="BP19" s="467"/>
      <c r="BQ19" s="467"/>
      <c r="BR19" s="467"/>
      <c r="BS19" s="467"/>
      <c r="BT19" s="467"/>
      <c r="BU19" s="468"/>
      <c r="BV19" s="466">
        <v>19912584</v>
      </c>
      <c r="BW19" s="467"/>
      <c r="BX19" s="467"/>
      <c r="BY19" s="467"/>
      <c r="BZ19" s="467"/>
      <c r="CA19" s="467"/>
      <c r="CB19" s="467"/>
      <c r="CC19" s="468"/>
      <c r="CD19" s="199"/>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4"/>
      <c r="DK19" s="184"/>
      <c r="DL19" s="184"/>
      <c r="DM19" s="184"/>
      <c r="DN19" s="184"/>
      <c r="DO19" s="184"/>
    </row>
    <row r="20" spans="1:119" ht="18.75" customHeight="1" thickBot="1" x14ac:dyDescent="0.2">
      <c r="A20" s="185"/>
      <c r="B20" s="577" t="s">
        <v>159</v>
      </c>
      <c r="C20" s="509"/>
      <c r="D20" s="509"/>
      <c r="E20" s="578"/>
      <c r="F20" s="578"/>
      <c r="G20" s="578"/>
      <c r="H20" s="578"/>
      <c r="I20" s="578"/>
      <c r="J20" s="578"/>
      <c r="K20" s="578"/>
      <c r="L20" s="586">
        <v>13393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9"/>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4"/>
      <c r="DK20" s="184"/>
      <c r="DL20" s="184"/>
      <c r="DM20" s="184"/>
      <c r="DN20" s="184"/>
      <c r="DO20" s="184"/>
    </row>
    <row r="21" spans="1:119" ht="18.75" customHeight="1" x14ac:dyDescent="0.15">
      <c r="A21" s="185"/>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9"/>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4"/>
      <c r="DK21" s="184"/>
      <c r="DL21" s="184"/>
      <c r="DM21" s="184"/>
      <c r="DN21" s="184"/>
      <c r="DO21" s="184"/>
    </row>
    <row r="22" spans="1:119" ht="18.75" customHeight="1" thickBot="1" x14ac:dyDescent="0.2">
      <c r="A22" s="185"/>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9"/>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4"/>
      <c r="DK22" s="184"/>
      <c r="DL22" s="184"/>
      <c r="DM22" s="184"/>
      <c r="DN22" s="184"/>
      <c r="DO22" s="184"/>
    </row>
    <row r="23" spans="1:119" ht="18.75" customHeight="1" x14ac:dyDescent="0.15">
      <c r="A23" s="185"/>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44196437</v>
      </c>
      <c r="BO23" s="467"/>
      <c r="BP23" s="467"/>
      <c r="BQ23" s="467"/>
      <c r="BR23" s="467"/>
      <c r="BS23" s="467"/>
      <c r="BT23" s="467"/>
      <c r="BU23" s="468"/>
      <c r="BV23" s="466">
        <v>43923370</v>
      </c>
      <c r="BW23" s="467"/>
      <c r="BX23" s="467"/>
      <c r="BY23" s="467"/>
      <c r="BZ23" s="467"/>
      <c r="CA23" s="467"/>
      <c r="CB23" s="467"/>
      <c r="CC23" s="468"/>
      <c r="CD23" s="199"/>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4"/>
      <c r="DK23" s="184"/>
      <c r="DL23" s="184"/>
      <c r="DM23" s="184"/>
      <c r="DN23" s="184"/>
      <c r="DO23" s="184"/>
    </row>
    <row r="24" spans="1:119" ht="18.75" customHeight="1" thickBot="1" x14ac:dyDescent="0.2">
      <c r="A24" s="185"/>
      <c r="B24" s="603"/>
      <c r="C24" s="604"/>
      <c r="D24" s="605"/>
      <c r="E24" s="516" t="s">
        <v>168</v>
      </c>
      <c r="F24" s="496"/>
      <c r="G24" s="496"/>
      <c r="H24" s="496"/>
      <c r="I24" s="496"/>
      <c r="J24" s="496"/>
      <c r="K24" s="497"/>
      <c r="L24" s="517">
        <v>1</v>
      </c>
      <c r="M24" s="518"/>
      <c r="N24" s="518"/>
      <c r="O24" s="518"/>
      <c r="P24" s="557"/>
      <c r="Q24" s="517">
        <v>8000</v>
      </c>
      <c r="R24" s="518"/>
      <c r="S24" s="518"/>
      <c r="T24" s="518"/>
      <c r="U24" s="518"/>
      <c r="V24" s="557"/>
      <c r="W24" s="616"/>
      <c r="X24" s="604"/>
      <c r="Y24" s="605"/>
      <c r="Z24" s="516" t="s">
        <v>169</v>
      </c>
      <c r="AA24" s="496"/>
      <c r="AB24" s="496"/>
      <c r="AC24" s="496"/>
      <c r="AD24" s="496"/>
      <c r="AE24" s="496"/>
      <c r="AF24" s="496"/>
      <c r="AG24" s="497"/>
      <c r="AH24" s="517">
        <v>490</v>
      </c>
      <c r="AI24" s="518"/>
      <c r="AJ24" s="518"/>
      <c r="AK24" s="518"/>
      <c r="AL24" s="557"/>
      <c r="AM24" s="517">
        <v>1506750</v>
      </c>
      <c r="AN24" s="518"/>
      <c r="AO24" s="518"/>
      <c r="AP24" s="518"/>
      <c r="AQ24" s="518"/>
      <c r="AR24" s="557"/>
      <c r="AS24" s="517">
        <v>3075</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19741671</v>
      </c>
      <c r="BO24" s="467"/>
      <c r="BP24" s="467"/>
      <c r="BQ24" s="467"/>
      <c r="BR24" s="467"/>
      <c r="BS24" s="467"/>
      <c r="BT24" s="467"/>
      <c r="BU24" s="468"/>
      <c r="BV24" s="466">
        <v>20299984</v>
      </c>
      <c r="BW24" s="467"/>
      <c r="BX24" s="467"/>
      <c r="BY24" s="467"/>
      <c r="BZ24" s="467"/>
      <c r="CA24" s="467"/>
      <c r="CB24" s="467"/>
      <c r="CC24" s="468"/>
      <c r="CD24" s="199"/>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4"/>
      <c r="DK24" s="184"/>
      <c r="DL24" s="184"/>
      <c r="DM24" s="184"/>
      <c r="DN24" s="184"/>
      <c r="DO24" s="184"/>
    </row>
    <row r="25" spans="1:119" s="184" customFormat="1" ht="18.75" customHeight="1" x14ac:dyDescent="0.15">
      <c r="A25" s="185"/>
      <c r="B25" s="603"/>
      <c r="C25" s="604"/>
      <c r="D25" s="605"/>
      <c r="E25" s="516" t="s">
        <v>171</v>
      </c>
      <c r="F25" s="496"/>
      <c r="G25" s="496"/>
      <c r="H25" s="496"/>
      <c r="I25" s="496"/>
      <c r="J25" s="496"/>
      <c r="K25" s="497"/>
      <c r="L25" s="517">
        <v>3</v>
      </c>
      <c r="M25" s="518"/>
      <c r="N25" s="518"/>
      <c r="O25" s="518"/>
      <c r="P25" s="557"/>
      <c r="Q25" s="517">
        <v>6520</v>
      </c>
      <c r="R25" s="518"/>
      <c r="S25" s="518"/>
      <c r="T25" s="518"/>
      <c r="U25" s="518"/>
      <c r="V25" s="557"/>
      <c r="W25" s="616"/>
      <c r="X25" s="604"/>
      <c r="Y25" s="605"/>
      <c r="Z25" s="516" t="s">
        <v>172</v>
      </c>
      <c r="AA25" s="496"/>
      <c r="AB25" s="496"/>
      <c r="AC25" s="496"/>
      <c r="AD25" s="496"/>
      <c r="AE25" s="496"/>
      <c r="AF25" s="496"/>
      <c r="AG25" s="497"/>
      <c r="AH25" s="517">
        <v>94</v>
      </c>
      <c r="AI25" s="518"/>
      <c r="AJ25" s="518"/>
      <c r="AK25" s="518"/>
      <c r="AL25" s="557"/>
      <c r="AM25" s="517">
        <v>229266</v>
      </c>
      <c r="AN25" s="518"/>
      <c r="AO25" s="518"/>
      <c r="AP25" s="518"/>
      <c r="AQ25" s="518"/>
      <c r="AR25" s="557"/>
      <c r="AS25" s="517">
        <v>2439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1049456</v>
      </c>
      <c r="BO25" s="430"/>
      <c r="BP25" s="430"/>
      <c r="BQ25" s="430"/>
      <c r="BR25" s="430"/>
      <c r="BS25" s="430"/>
      <c r="BT25" s="430"/>
      <c r="BU25" s="431"/>
      <c r="BV25" s="429">
        <v>766177</v>
      </c>
      <c r="BW25" s="430"/>
      <c r="BX25" s="430"/>
      <c r="BY25" s="430"/>
      <c r="BZ25" s="430"/>
      <c r="CA25" s="430"/>
      <c r="CB25" s="430"/>
      <c r="CC25" s="431"/>
      <c r="CD25" s="199"/>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4" customFormat="1" ht="18.75" customHeight="1" x14ac:dyDescent="0.15">
      <c r="A26" s="185"/>
      <c r="B26" s="603"/>
      <c r="C26" s="604"/>
      <c r="D26" s="605"/>
      <c r="E26" s="516" t="s">
        <v>174</v>
      </c>
      <c r="F26" s="496"/>
      <c r="G26" s="496"/>
      <c r="H26" s="496"/>
      <c r="I26" s="496"/>
      <c r="J26" s="496"/>
      <c r="K26" s="497"/>
      <c r="L26" s="517">
        <v>1</v>
      </c>
      <c r="M26" s="518"/>
      <c r="N26" s="518"/>
      <c r="O26" s="518"/>
      <c r="P26" s="557"/>
      <c r="Q26" s="517">
        <v>5900</v>
      </c>
      <c r="R26" s="518"/>
      <c r="S26" s="518"/>
      <c r="T26" s="518"/>
      <c r="U26" s="518"/>
      <c r="V26" s="557"/>
      <c r="W26" s="616"/>
      <c r="X26" s="604"/>
      <c r="Y26" s="605"/>
      <c r="Z26" s="516" t="s">
        <v>175</v>
      </c>
      <c r="AA26" s="626"/>
      <c r="AB26" s="626"/>
      <c r="AC26" s="626"/>
      <c r="AD26" s="626"/>
      <c r="AE26" s="626"/>
      <c r="AF26" s="626"/>
      <c r="AG26" s="627"/>
      <c r="AH26" s="517">
        <v>2</v>
      </c>
      <c r="AI26" s="518"/>
      <c r="AJ26" s="518"/>
      <c r="AK26" s="518"/>
      <c r="AL26" s="557"/>
      <c r="AM26" s="517" t="s">
        <v>176</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179</v>
      </c>
      <c r="BW26" s="467"/>
      <c r="BX26" s="467"/>
      <c r="BY26" s="467"/>
      <c r="BZ26" s="467"/>
      <c r="CA26" s="467"/>
      <c r="CB26" s="467"/>
      <c r="CC26" s="468"/>
      <c r="CD26" s="199"/>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5"/>
      <c r="B27" s="603"/>
      <c r="C27" s="604"/>
      <c r="D27" s="605"/>
      <c r="E27" s="516" t="s">
        <v>180</v>
      </c>
      <c r="F27" s="496"/>
      <c r="G27" s="496"/>
      <c r="H27" s="496"/>
      <c r="I27" s="496"/>
      <c r="J27" s="496"/>
      <c r="K27" s="497"/>
      <c r="L27" s="517">
        <v>1</v>
      </c>
      <c r="M27" s="518"/>
      <c r="N27" s="518"/>
      <c r="O27" s="518"/>
      <c r="P27" s="557"/>
      <c r="Q27" s="517">
        <v>4000</v>
      </c>
      <c r="R27" s="518"/>
      <c r="S27" s="518"/>
      <c r="T27" s="518"/>
      <c r="U27" s="518"/>
      <c r="V27" s="557"/>
      <c r="W27" s="616"/>
      <c r="X27" s="604"/>
      <c r="Y27" s="605"/>
      <c r="Z27" s="516" t="s">
        <v>181</v>
      </c>
      <c r="AA27" s="496"/>
      <c r="AB27" s="496"/>
      <c r="AC27" s="496"/>
      <c r="AD27" s="496"/>
      <c r="AE27" s="496"/>
      <c r="AF27" s="496"/>
      <c r="AG27" s="497"/>
      <c r="AH27" s="517">
        <v>17</v>
      </c>
      <c r="AI27" s="518"/>
      <c r="AJ27" s="518"/>
      <c r="AK27" s="518"/>
      <c r="AL27" s="557"/>
      <c r="AM27" s="517">
        <v>57258</v>
      </c>
      <c r="AN27" s="518"/>
      <c r="AO27" s="518"/>
      <c r="AP27" s="518"/>
      <c r="AQ27" s="518"/>
      <c r="AR27" s="557"/>
      <c r="AS27" s="517">
        <v>3368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818120</v>
      </c>
      <c r="BO27" s="640"/>
      <c r="BP27" s="640"/>
      <c r="BQ27" s="640"/>
      <c r="BR27" s="640"/>
      <c r="BS27" s="640"/>
      <c r="BT27" s="640"/>
      <c r="BU27" s="641"/>
      <c r="BV27" s="639">
        <v>818070</v>
      </c>
      <c r="BW27" s="640"/>
      <c r="BX27" s="640"/>
      <c r="BY27" s="640"/>
      <c r="BZ27" s="640"/>
      <c r="CA27" s="640"/>
      <c r="CB27" s="640"/>
      <c r="CC27" s="641"/>
      <c r="CD27" s="201"/>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4"/>
      <c r="DK27" s="184"/>
      <c r="DL27" s="184"/>
      <c r="DM27" s="184"/>
      <c r="DN27" s="184"/>
      <c r="DO27" s="184"/>
    </row>
    <row r="28" spans="1:119" ht="18.75" customHeight="1" x14ac:dyDescent="0.15">
      <c r="A28" s="185"/>
      <c r="B28" s="603"/>
      <c r="C28" s="604"/>
      <c r="D28" s="605"/>
      <c r="E28" s="516" t="s">
        <v>183</v>
      </c>
      <c r="F28" s="496"/>
      <c r="G28" s="496"/>
      <c r="H28" s="496"/>
      <c r="I28" s="496"/>
      <c r="J28" s="496"/>
      <c r="K28" s="497"/>
      <c r="L28" s="517">
        <v>1</v>
      </c>
      <c r="M28" s="518"/>
      <c r="N28" s="518"/>
      <c r="O28" s="518"/>
      <c r="P28" s="557"/>
      <c r="Q28" s="517">
        <v>3400</v>
      </c>
      <c r="R28" s="518"/>
      <c r="S28" s="518"/>
      <c r="T28" s="518"/>
      <c r="U28" s="518"/>
      <c r="V28" s="557"/>
      <c r="W28" s="616"/>
      <c r="X28" s="604"/>
      <c r="Y28" s="605"/>
      <c r="Z28" s="516" t="s">
        <v>184</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2246982</v>
      </c>
      <c r="BO28" s="430"/>
      <c r="BP28" s="430"/>
      <c r="BQ28" s="430"/>
      <c r="BR28" s="430"/>
      <c r="BS28" s="430"/>
      <c r="BT28" s="430"/>
      <c r="BU28" s="431"/>
      <c r="BV28" s="429">
        <v>2306182</v>
      </c>
      <c r="BW28" s="430"/>
      <c r="BX28" s="430"/>
      <c r="BY28" s="430"/>
      <c r="BZ28" s="430"/>
      <c r="CA28" s="430"/>
      <c r="CB28" s="430"/>
      <c r="CC28" s="431"/>
      <c r="CD28" s="199"/>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4"/>
      <c r="DK28" s="184"/>
      <c r="DL28" s="184"/>
      <c r="DM28" s="184"/>
      <c r="DN28" s="184"/>
      <c r="DO28" s="184"/>
    </row>
    <row r="29" spans="1:119" ht="18.75" customHeight="1" x14ac:dyDescent="0.15">
      <c r="A29" s="185"/>
      <c r="B29" s="603"/>
      <c r="C29" s="604"/>
      <c r="D29" s="605"/>
      <c r="E29" s="516" t="s">
        <v>186</v>
      </c>
      <c r="F29" s="496"/>
      <c r="G29" s="496"/>
      <c r="H29" s="496"/>
      <c r="I29" s="496"/>
      <c r="J29" s="496"/>
      <c r="K29" s="497"/>
      <c r="L29" s="517">
        <v>17</v>
      </c>
      <c r="M29" s="518"/>
      <c r="N29" s="518"/>
      <c r="O29" s="518"/>
      <c r="P29" s="557"/>
      <c r="Q29" s="517">
        <v>3200</v>
      </c>
      <c r="R29" s="518"/>
      <c r="S29" s="518"/>
      <c r="T29" s="518"/>
      <c r="U29" s="518"/>
      <c r="V29" s="557"/>
      <c r="W29" s="617"/>
      <c r="X29" s="618"/>
      <c r="Y29" s="619"/>
      <c r="Z29" s="516" t="s">
        <v>187</v>
      </c>
      <c r="AA29" s="496"/>
      <c r="AB29" s="496"/>
      <c r="AC29" s="496"/>
      <c r="AD29" s="496"/>
      <c r="AE29" s="496"/>
      <c r="AF29" s="496"/>
      <c r="AG29" s="497"/>
      <c r="AH29" s="517">
        <v>507</v>
      </c>
      <c r="AI29" s="518"/>
      <c r="AJ29" s="518"/>
      <c r="AK29" s="518"/>
      <c r="AL29" s="557"/>
      <c r="AM29" s="517">
        <v>1564008</v>
      </c>
      <c r="AN29" s="518"/>
      <c r="AO29" s="518"/>
      <c r="AP29" s="518"/>
      <c r="AQ29" s="518"/>
      <c r="AR29" s="557"/>
      <c r="AS29" s="517">
        <v>3085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4349335</v>
      </c>
      <c r="BO29" s="467"/>
      <c r="BP29" s="467"/>
      <c r="BQ29" s="467"/>
      <c r="BR29" s="467"/>
      <c r="BS29" s="467"/>
      <c r="BT29" s="467"/>
      <c r="BU29" s="468"/>
      <c r="BV29" s="466">
        <v>4048535</v>
      </c>
      <c r="BW29" s="467"/>
      <c r="BX29" s="467"/>
      <c r="BY29" s="467"/>
      <c r="BZ29" s="467"/>
      <c r="CA29" s="467"/>
      <c r="CB29" s="467"/>
      <c r="CC29" s="468"/>
      <c r="CD29" s="201"/>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4"/>
      <c r="DK29" s="184"/>
      <c r="DL29" s="184"/>
      <c r="DM29" s="184"/>
      <c r="DN29" s="184"/>
      <c r="DO29" s="184"/>
    </row>
    <row r="30" spans="1:119" ht="18.75" customHeight="1" thickBot="1" x14ac:dyDescent="0.2">
      <c r="A30" s="185"/>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8470791</v>
      </c>
      <c r="BO30" s="640"/>
      <c r="BP30" s="640"/>
      <c r="BQ30" s="640"/>
      <c r="BR30" s="640"/>
      <c r="BS30" s="640"/>
      <c r="BT30" s="640"/>
      <c r="BU30" s="641"/>
      <c r="BV30" s="639">
        <v>8754846</v>
      </c>
      <c r="BW30" s="640"/>
      <c r="BX30" s="640"/>
      <c r="BY30" s="640"/>
      <c r="BZ30" s="640"/>
      <c r="CA30" s="640"/>
      <c r="CB30" s="640"/>
      <c r="CC30" s="64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0" t="s">
        <v>196</v>
      </c>
      <c r="D33" s="490"/>
      <c r="E33" s="455" t="s">
        <v>197</v>
      </c>
      <c r="F33" s="455"/>
      <c r="G33" s="455"/>
      <c r="H33" s="455"/>
      <c r="I33" s="455"/>
      <c r="J33" s="455"/>
      <c r="K33" s="455"/>
      <c r="L33" s="455"/>
      <c r="M33" s="455"/>
      <c r="N33" s="455"/>
      <c r="O33" s="455"/>
      <c r="P33" s="455"/>
      <c r="Q33" s="455"/>
      <c r="R33" s="455"/>
      <c r="S33" s="455"/>
      <c r="T33" s="214"/>
      <c r="U33" s="490" t="s">
        <v>198</v>
      </c>
      <c r="V33" s="490"/>
      <c r="W33" s="455" t="s">
        <v>199</v>
      </c>
      <c r="X33" s="455"/>
      <c r="Y33" s="455"/>
      <c r="Z33" s="455"/>
      <c r="AA33" s="455"/>
      <c r="AB33" s="455"/>
      <c r="AC33" s="455"/>
      <c r="AD33" s="455"/>
      <c r="AE33" s="455"/>
      <c r="AF33" s="455"/>
      <c r="AG33" s="455"/>
      <c r="AH33" s="455"/>
      <c r="AI33" s="455"/>
      <c r="AJ33" s="455"/>
      <c r="AK33" s="455"/>
      <c r="AL33" s="214"/>
      <c r="AM33" s="490" t="s">
        <v>200</v>
      </c>
      <c r="AN33" s="490"/>
      <c r="AO33" s="455" t="s">
        <v>197</v>
      </c>
      <c r="AP33" s="455"/>
      <c r="AQ33" s="455"/>
      <c r="AR33" s="455"/>
      <c r="AS33" s="455"/>
      <c r="AT33" s="455"/>
      <c r="AU33" s="455"/>
      <c r="AV33" s="455"/>
      <c r="AW33" s="455"/>
      <c r="AX33" s="455"/>
      <c r="AY33" s="455"/>
      <c r="AZ33" s="455"/>
      <c r="BA33" s="455"/>
      <c r="BB33" s="455"/>
      <c r="BC33" s="455"/>
      <c r="BD33" s="215"/>
      <c r="BE33" s="455" t="s">
        <v>201</v>
      </c>
      <c r="BF33" s="455"/>
      <c r="BG33" s="455" t="s">
        <v>202</v>
      </c>
      <c r="BH33" s="455"/>
      <c r="BI33" s="455"/>
      <c r="BJ33" s="455"/>
      <c r="BK33" s="455"/>
      <c r="BL33" s="455"/>
      <c r="BM33" s="455"/>
      <c r="BN33" s="455"/>
      <c r="BO33" s="455"/>
      <c r="BP33" s="455"/>
      <c r="BQ33" s="455"/>
      <c r="BR33" s="455"/>
      <c r="BS33" s="455"/>
      <c r="BT33" s="455"/>
      <c r="BU33" s="455"/>
      <c r="BV33" s="215"/>
      <c r="BW33" s="490" t="s">
        <v>201</v>
      </c>
      <c r="BX33" s="490"/>
      <c r="BY33" s="455" t="s">
        <v>203</v>
      </c>
      <c r="BZ33" s="455"/>
      <c r="CA33" s="455"/>
      <c r="CB33" s="455"/>
      <c r="CC33" s="455"/>
      <c r="CD33" s="455"/>
      <c r="CE33" s="455"/>
      <c r="CF33" s="455"/>
      <c r="CG33" s="455"/>
      <c r="CH33" s="455"/>
      <c r="CI33" s="455"/>
      <c r="CJ33" s="455"/>
      <c r="CK33" s="455"/>
      <c r="CL33" s="455"/>
      <c r="CM33" s="455"/>
      <c r="CN33" s="214"/>
      <c r="CO33" s="490" t="s">
        <v>196</v>
      </c>
      <c r="CP33" s="490"/>
      <c r="CQ33" s="455" t="s">
        <v>204</v>
      </c>
      <c r="CR33" s="455"/>
      <c r="CS33" s="455"/>
      <c r="CT33" s="455"/>
      <c r="CU33" s="455"/>
      <c r="CV33" s="455"/>
      <c r="CW33" s="455"/>
      <c r="CX33" s="455"/>
      <c r="CY33" s="455"/>
      <c r="CZ33" s="455"/>
      <c r="DA33" s="455"/>
      <c r="DB33" s="455"/>
      <c r="DC33" s="455"/>
      <c r="DD33" s="455"/>
      <c r="DE33" s="455"/>
      <c r="DF33" s="214"/>
      <c r="DG33" s="651" t="s">
        <v>205</v>
      </c>
      <c r="DH33" s="651"/>
      <c r="DI33" s="216"/>
      <c r="DJ33" s="184"/>
      <c r="DK33" s="184"/>
      <c r="DL33" s="184"/>
      <c r="DM33" s="184"/>
      <c r="DN33" s="184"/>
      <c r="DO33" s="184"/>
    </row>
    <row r="34" spans="1:119" ht="32.25" customHeight="1" x14ac:dyDescent="0.15">
      <c r="A34" s="185"/>
      <c r="B34" s="211"/>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2"/>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2"/>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2"/>
      <c r="BE34" s="652">
        <f>IF(BG34="","",MAX(C34:D43,U34:V43,AM34:AN43)+1)</f>
        <v>8</v>
      </c>
      <c r="BF34" s="652"/>
      <c r="BG34" s="653" t="str">
        <f>IF('各会計、関係団体の財政状況及び健全化判断比率'!B33="","",'各会計、関係団体の財政状況及び健全化判断比率'!B33)</f>
        <v>旅客定期航路事業特別会計</v>
      </c>
      <c r="BH34" s="653"/>
      <c r="BI34" s="653"/>
      <c r="BJ34" s="653"/>
      <c r="BK34" s="653"/>
      <c r="BL34" s="653"/>
      <c r="BM34" s="653"/>
      <c r="BN34" s="653"/>
      <c r="BO34" s="653"/>
      <c r="BP34" s="653"/>
      <c r="BQ34" s="653"/>
      <c r="BR34" s="653"/>
      <c r="BS34" s="653"/>
      <c r="BT34" s="653"/>
      <c r="BU34" s="653"/>
      <c r="BV34" s="212"/>
      <c r="BW34" s="652">
        <f>IF(BY34="","",MAX(C34:D43,U34:V43,AM34:AN43,BE34:BF43)+1)</f>
        <v>10</v>
      </c>
      <c r="BX34" s="652"/>
      <c r="BY34" s="653" t="str">
        <f>IF('各会計、関係団体の財政状況及び健全化判断比率'!B68="","",'各会計、関係団体の財政状況及び健全化判断比率'!B68)</f>
        <v>長崎県病院企業団（対馬市関係分）</v>
      </c>
      <c r="BZ34" s="653"/>
      <c r="CA34" s="653"/>
      <c r="CB34" s="653"/>
      <c r="CC34" s="653"/>
      <c r="CD34" s="653"/>
      <c r="CE34" s="653"/>
      <c r="CF34" s="653"/>
      <c r="CG34" s="653"/>
      <c r="CH34" s="653"/>
      <c r="CI34" s="653"/>
      <c r="CJ34" s="653"/>
      <c r="CK34" s="653"/>
      <c r="CL34" s="653"/>
      <c r="CM34" s="653"/>
      <c r="CN34" s="212"/>
      <c r="CO34" s="652">
        <f>IF(CQ34="","",MAX(C34:D43,U34:V43,AM34:AN43,BE34:BF43,BW34:BX43)+1)</f>
        <v>19</v>
      </c>
      <c r="CP34" s="652"/>
      <c r="CQ34" s="653" t="str">
        <f>IF('各会計、関係団体の財政状況及び健全化判断比率'!BS7="","",'各会計、関係団体の財政状況及び健全化判断比率'!BS7)</f>
        <v>（一財）対馬市農業振興公社</v>
      </c>
      <c r="CR34" s="653"/>
      <c r="CS34" s="653"/>
      <c r="CT34" s="653"/>
      <c r="CU34" s="653"/>
      <c r="CV34" s="653"/>
      <c r="CW34" s="653"/>
      <c r="CX34" s="653"/>
      <c r="CY34" s="653"/>
      <c r="CZ34" s="653"/>
      <c r="DA34" s="653"/>
      <c r="DB34" s="653"/>
      <c r="DC34" s="653"/>
      <c r="DD34" s="653"/>
      <c r="DE34" s="653"/>
      <c r="DF34" s="209"/>
      <c r="DG34" s="654" t="str">
        <f>IF('各会計、関係団体の財政状況及び健全化判断比率'!BR7="","",'各会計、関係団体の財政状況及び健全化判断比率'!BR7)</f>
        <v/>
      </c>
      <c r="DH34" s="654"/>
      <c r="DI34" s="216"/>
      <c r="DJ34" s="184"/>
      <c r="DK34" s="184"/>
      <c r="DL34" s="184"/>
      <c r="DM34" s="184"/>
      <c r="DN34" s="184"/>
      <c r="DO34" s="184"/>
    </row>
    <row r="35" spans="1:119" ht="32.25" customHeight="1" x14ac:dyDescent="0.15">
      <c r="A35" s="185"/>
      <c r="B35" s="211"/>
      <c r="C35" s="652">
        <f>IF(E35="","",C34+1)</f>
        <v>2</v>
      </c>
      <c r="D35" s="652"/>
      <c r="E35" s="653" t="str">
        <f>IF('各会計、関係団体の財政状況及び健全化判断比率'!B8="","",'各会計、関係団体の財政状況及び健全化判断比率'!B8)</f>
        <v>診療所特別会計</v>
      </c>
      <c r="F35" s="653"/>
      <c r="G35" s="653"/>
      <c r="H35" s="653"/>
      <c r="I35" s="653"/>
      <c r="J35" s="653"/>
      <c r="K35" s="653"/>
      <c r="L35" s="653"/>
      <c r="M35" s="653"/>
      <c r="N35" s="653"/>
      <c r="O35" s="653"/>
      <c r="P35" s="653"/>
      <c r="Q35" s="653"/>
      <c r="R35" s="653"/>
      <c r="S35" s="653"/>
      <c r="T35" s="212"/>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2"/>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2"/>
      <c r="BE35" s="652">
        <f t="shared" ref="BE35:BE43" si="1">IF(BG35="","",BE34+1)</f>
        <v>9</v>
      </c>
      <c r="BF35" s="652"/>
      <c r="BG35" s="653" t="str">
        <f>IF('各会計、関係団体の財政状況及び健全化判断比率'!B34="","",'各会計、関係団体の財政状況及び健全化判断比率'!B34)</f>
        <v>集落排水処理施設特別会計</v>
      </c>
      <c r="BH35" s="653"/>
      <c r="BI35" s="653"/>
      <c r="BJ35" s="653"/>
      <c r="BK35" s="653"/>
      <c r="BL35" s="653"/>
      <c r="BM35" s="653"/>
      <c r="BN35" s="653"/>
      <c r="BO35" s="653"/>
      <c r="BP35" s="653"/>
      <c r="BQ35" s="653"/>
      <c r="BR35" s="653"/>
      <c r="BS35" s="653"/>
      <c r="BT35" s="653"/>
      <c r="BU35" s="653"/>
      <c r="BV35" s="212"/>
      <c r="BW35" s="652">
        <f t="shared" ref="BW35:BW43" si="2">IF(BY35="","",BW34+1)</f>
        <v>11</v>
      </c>
      <c r="BX35" s="652"/>
      <c r="BY35" s="653" t="str">
        <f>IF('各会計、関係団体の財政状況及び健全化判断比率'!B69="","",'各会計、関係団体の財政状況及び健全化判断比率'!B69)</f>
        <v>　うち対馬病院</v>
      </c>
      <c r="BZ35" s="653"/>
      <c r="CA35" s="653"/>
      <c r="CB35" s="653"/>
      <c r="CC35" s="653"/>
      <c r="CD35" s="653"/>
      <c r="CE35" s="653"/>
      <c r="CF35" s="653"/>
      <c r="CG35" s="653"/>
      <c r="CH35" s="653"/>
      <c r="CI35" s="653"/>
      <c r="CJ35" s="653"/>
      <c r="CK35" s="653"/>
      <c r="CL35" s="653"/>
      <c r="CM35" s="653"/>
      <c r="CN35" s="212"/>
      <c r="CO35" s="652">
        <f t="shared" ref="CO35:CO43" si="3">IF(CQ35="","",CO34+1)</f>
        <v>20</v>
      </c>
      <c r="CP35" s="652"/>
      <c r="CQ35" s="653" t="str">
        <f>IF('各会計、関係団体の財政状況及び健全化判断比率'!BS8="","",'各会計、関係団体の財政状況及び健全化判断比率'!BS8)</f>
        <v>（一財）対馬地域商社</v>
      </c>
      <c r="CR35" s="653"/>
      <c r="CS35" s="653"/>
      <c r="CT35" s="653"/>
      <c r="CU35" s="653"/>
      <c r="CV35" s="653"/>
      <c r="CW35" s="653"/>
      <c r="CX35" s="653"/>
      <c r="CY35" s="653"/>
      <c r="CZ35" s="653"/>
      <c r="DA35" s="653"/>
      <c r="DB35" s="653"/>
      <c r="DC35" s="653"/>
      <c r="DD35" s="653"/>
      <c r="DE35" s="653"/>
      <c r="DF35" s="209"/>
      <c r="DG35" s="654" t="str">
        <f>IF('各会計、関係団体の財政状況及び健全化判断比率'!BR8="","",'各会計、関係団体の財政状況及び健全化判断比率'!BR8)</f>
        <v/>
      </c>
      <c r="DH35" s="654"/>
      <c r="DI35" s="216"/>
      <c r="DJ35" s="184"/>
      <c r="DK35" s="184"/>
      <c r="DL35" s="184"/>
      <c r="DM35" s="184"/>
      <c r="DN35" s="184"/>
      <c r="DO35" s="184"/>
    </row>
    <row r="36" spans="1:119" ht="32.25" customHeight="1" x14ac:dyDescent="0.15">
      <c r="A36" s="185"/>
      <c r="B36" s="211"/>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2"/>
      <c r="U36" s="652">
        <f t="shared" ref="U36:U43" si="4">IF(W36="","",U35+1)</f>
        <v>5</v>
      </c>
      <c r="V36" s="652"/>
      <c r="W36" s="653" t="str">
        <f>IF('各会計、関係団体の財政状況及び健全化判断比率'!B30="","",'各会計、関係団体の財政状況及び健全化判断比率'!B30)</f>
        <v>介護保険地域支援事業特別会計</v>
      </c>
      <c r="X36" s="653"/>
      <c r="Y36" s="653"/>
      <c r="Z36" s="653"/>
      <c r="AA36" s="653"/>
      <c r="AB36" s="653"/>
      <c r="AC36" s="653"/>
      <c r="AD36" s="653"/>
      <c r="AE36" s="653"/>
      <c r="AF36" s="653"/>
      <c r="AG36" s="653"/>
      <c r="AH36" s="653"/>
      <c r="AI36" s="653"/>
      <c r="AJ36" s="653"/>
      <c r="AK36" s="653"/>
      <c r="AL36" s="212"/>
      <c r="AM36" s="652" t="str">
        <f t="shared" si="0"/>
        <v/>
      </c>
      <c r="AN36" s="652"/>
      <c r="AO36" s="653"/>
      <c r="AP36" s="653"/>
      <c r="AQ36" s="653"/>
      <c r="AR36" s="653"/>
      <c r="AS36" s="653"/>
      <c r="AT36" s="653"/>
      <c r="AU36" s="653"/>
      <c r="AV36" s="653"/>
      <c r="AW36" s="653"/>
      <c r="AX36" s="653"/>
      <c r="AY36" s="653"/>
      <c r="AZ36" s="653"/>
      <c r="BA36" s="653"/>
      <c r="BB36" s="653"/>
      <c r="BC36" s="653"/>
      <c r="BD36" s="212"/>
      <c r="BE36" s="652" t="str">
        <f t="shared" si="1"/>
        <v/>
      </c>
      <c r="BF36" s="652"/>
      <c r="BG36" s="653"/>
      <c r="BH36" s="653"/>
      <c r="BI36" s="653"/>
      <c r="BJ36" s="653"/>
      <c r="BK36" s="653"/>
      <c r="BL36" s="653"/>
      <c r="BM36" s="653"/>
      <c r="BN36" s="653"/>
      <c r="BO36" s="653"/>
      <c r="BP36" s="653"/>
      <c r="BQ36" s="653"/>
      <c r="BR36" s="653"/>
      <c r="BS36" s="653"/>
      <c r="BT36" s="653"/>
      <c r="BU36" s="653"/>
      <c r="BV36" s="212"/>
      <c r="BW36" s="652">
        <f t="shared" si="2"/>
        <v>12</v>
      </c>
      <c r="BX36" s="652"/>
      <c r="BY36" s="653" t="str">
        <f>IF('各会計、関係団体の財政状況及び健全化判断比率'!B70="","",'各会計、関係団体の財政状況及び健全化判断比率'!B70)</f>
        <v>　うち上対馬病院</v>
      </c>
      <c r="BZ36" s="653"/>
      <c r="CA36" s="653"/>
      <c r="CB36" s="653"/>
      <c r="CC36" s="653"/>
      <c r="CD36" s="653"/>
      <c r="CE36" s="653"/>
      <c r="CF36" s="653"/>
      <c r="CG36" s="653"/>
      <c r="CH36" s="653"/>
      <c r="CI36" s="653"/>
      <c r="CJ36" s="653"/>
      <c r="CK36" s="653"/>
      <c r="CL36" s="653"/>
      <c r="CM36" s="653"/>
      <c r="CN36" s="212"/>
      <c r="CO36" s="652">
        <f t="shared" si="3"/>
        <v>21</v>
      </c>
      <c r="CP36" s="652"/>
      <c r="CQ36" s="653" t="str">
        <f>IF('各会計、関係団体の財政状況及び健全化判断比率'!BS9="","",'各会計、関係団体の財政状況及び健全化判断比率'!BS9)</f>
        <v>（株）まちづくり厳原</v>
      </c>
      <c r="CR36" s="653"/>
      <c r="CS36" s="653"/>
      <c r="CT36" s="653"/>
      <c r="CU36" s="653"/>
      <c r="CV36" s="653"/>
      <c r="CW36" s="653"/>
      <c r="CX36" s="653"/>
      <c r="CY36" s="653"/>
      <c r="CZ36" s="653"/>
      <c r="DA36" s="653"/>
      <c r="DB36" s="653"/>
      <c r="DC36" s="653"/>
      <c r="DD36" s="653"/>
      <c r="DE36" s="653"/>
      <c r="DF36" s="209"/>
      <c r="DG36" s="654" t="str">
        <f>IF('各会計、関係団体の財政状況及び健全化判断比率'!BR9="","",'各会計、関係団体の財政状況及び健全化判断比率'!BR9)</f>
        <v/>
      </c>
      <c r="DH36" s="654"/>
      <c r="DI36" s="216"/>
      <c r="DJ36" s="184"/>
      <c r="DK36" s="184"/>
      <c r="DL36" s="184"/>
      <c r="DM36" s="184"/>
      <c r="DN36" s="184"/>
      <c r="DO36" s="184"/>
    </row>
    <row r="37" spans="1:119" ht="32.25" customHeight="1" x14ac:dyDescent="0.15">
      <c r="A37" s="185"/>
      <c r="B37" s="211"/>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2"/>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2"/>
      <c r="AM37" s="652" t="str">
        <f t="shared" si="0"/>
        <v/>
      </c>
      <c r="AN37" s="652"/>
      <c r="AO37" s="653"/>
      <c r="AP37" s="653"/>
      <c r="AQ37" s="653"/>
      <c r="AR37" s="653"/>
      <c r="AS37" s="653"/>
      <c r="AT37" s="653"/>
      <c r="AU37" s="653"/>
      <c r="AV37" s="653"/>
      <c r="AW37" s="653"/>
      <c r="AX37" s="653"/>
      <c r="AY37" s="653"/>
      <c r="AZ37" s="653"/>
      <c r="BA37" s="653"/>
      <c r="BB37" s="653"/>
      <c r="BC37" s="653"/>
      <c r="BD37" s="212"/>
      <c r="BE37" s="652" t="str">
        <f t="shared" si="1"/>
        <v/>
      </c>
      <c r="BF37" s="652"/>
      <c r="BG37" s="653"/>
      <c r="BH37" s="653"/>
      <c r="BI37" s="653"/>
      <c r="BJ37" s="653"/>
      <c r="BK37" s="653"/>
      <c r="BL37" s="653"/>
      <c r="BM37" s="653"/>
      <c r="BN37" s="653"/>
      <c r="BO37" s="653"/>
      <c r="BP37" s="653"/>
      <c r="BQ37" s="653"/>
      <c r="BR37" s="653"/>
      <c r="BS37" s="653"/>
      <c r="BT37" s="653"/>
      <c r="BU37" s="653"/>
      <c r="BV37" s="212"/>
      <c r="BW37" s="652">
        <f t="shared" si="2"/>
        <v>13</v>
      </c>
      <c r="BX37" s="652"/>
      <c r="BY37" s="653" t="str">
        <f>IF('各会計、関係団体の財政状況及び健全化判断比率'!B71="","",'各会計、関係団体の財政状況及び健全化判断比率'!B71)</f>
        <v>長崎県市町村総合事務組合</v>
      </c>
      <c r="BZ37" s="653"/>
      <c r="CA37" s="653"/>
      <c r="CB37" s="653"/>
      <c r="CC37" s="653"/>
      <c r="CD37" s="653"/>
      <c r="CE37" s="653"/>
      <c r="CF37" s="653"/>
      <c r="CG37" s="653"/>
      <c r="CH37" s="653"/>
      <c r="CI37" s="653"/>
      <c r="CJ37" s="653"/>
      <c r="CK37" s="653"/>
      <c r="CL37" s="653"/>
      <c r="CM37" s="653"/>
      <c r="CN37" s="212"/>
      <c r="CO37" s="652">
        <f t="shared" si="3"/>
        <v>22</v>
      </c>
      <c r="CP37" s="652"/>
      <c r="CQ37" s="653" t="str">
        <f>IF('各会計、関係団体の財政状況及び健全化判断比率'!BS10="","",'各会計、関係団体の財政状況及び健全化判断比率'!BS10)</f>
        <v>（一財）対馬市国際交流協会</v>
      </c>
      <c r="CR37" s="653"/>
      <c r="CS37" s="653"/>
      <c r="CT37" s="653"/>
      <c r="CU37" s="653"/>
      <c r="CV37" s="653"/>
      <c r="CW37" s="653"/>
      <c r="CX37" s="653"/>
      <c r="CY37" s="653"/>
      <c r="CZ37" s="653"/>
      <c r="DA37" s="653"/>
      <c r="DB37" s="653"/>
      <c r="DC37" s="653"/>
      <c r="DD37" s="653"/>
      <c r="DE37" s="653"/>
      <c r="DF37" s="209"/>
      <c r="DG37" s="654" t="str">
        <f>IF('各会計、関係団体の財政状況及び健全化判断比率'!BR10="","",'各会計、関係団体の財政状況及び健全化判断比率'!BR10)</f>
        <v/>
      </c>
      <c r="DH37" s="654"/>
      <c r="DI37" s="216"/>
      <c r="DJ37" s="184"/>
      <c r="DK37" s="184"/>
      <c r="DL37" s="184"/>
      <c r="DM37" s="184"/>
      <c r="DN37" s="184"/>
      <c r="DO37" s="184"/>
    </row>
    <row r="38" spans="1:119" ht="32.25" customHeight="1" x14ac:dyDescent="0.15">
      <c r="A38" s="185"/>
      <c r="B38" s="211"/>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2"/>
      <c r="U38" s="652" t="str">
        <f t="shared" si="4"/>
        <v/>
      </c>
      <c r="V38" s="652"/>
      <c r="W38" s="653"/>
      <c r="X38" s="653"/>
      <c r="Y38" s="653"/>
      <c r="Z38" s="653"/>
      <c r="AA38" s="653"/>
      <c r="AB38" s="653"/>
      <c r="AC38" s="653"/>
      <c r="AD38" s="653"/>
      <c r="AE38" s="653"/>
      <c r="AF38" s="653"/>
      <c r="AG38" s="653"/>
      <c r="AH38" s="653"/>
      <c r="AI38" s="653"/>
      <c r="AJ38" s="653"/>
      <c r="AK38" s="653"/>
      <c r="AL38" s="212"/>
      <c r="AM38" s="652" t="str">
        <f t="shared" si="0"/>
        <v/>
      </c>
      <c r="AN38" s="652"/>
      <c r="AO38" s="653"/>
      <c r="AP38" s="653"/>
      <c r="AQ38" s="653"/>
      <c r="AR38" s="653"/>
      <c r="AS38" s="653"/>
      <c r="AT38" s="653"/>
      <c r="AU38" s="653"/>
      <c r="AV38" s="653"/>
      <c r="AW38" s="653"/>
      <c r="AX38" s="653"/>
      <c r="AY38" s="653"/>
      <c r="AZ38" s="653"/>
      <c r="BA38" s="653"/>
      <c r="BB38" s="653"/>
      <c r="BC38" s="653"/>
      <c r="BD38" s="212"/>
      <c r="BE38" s="652" t="str">
        <f t="shared" si="1"/>
        <v/>
      </c>
      <c r="BF38" s="652"/>
      <c r="BG38" s="653"/>
      <c r="BH38" s="653"/>
      <c r="BI38" s="653"/>
      <c r="BJ38" s="653"/>
      <c r="BK38" s="653"/>
      <c r="BL38" s="653"/>
      <c r="BM38" s="653"/>
      <c r="BN38" s="653"/>
      <c r="BO38" s="653"/>
      <c r="BP38" s="653"/>
      <c r="BQ38" s="653"/>
      <c r="BR38" s="653"/>
      <c r="BS38" s="653"/>
      <c r="BT38" s="653"/>
      <c r="BU38" s="653"/>
      <c r="BV38" s="212"/>
      <c r="BW38" s="652">
        <f t="shared" si="2"/>
        <v>14</v>
      </c>
      <c r="BX38" s="652"/>
      <c r="BY38" s="653" t="str">
        <f>IF('各会計、関係団体の財政状況及び健全化判断比率'!B72="","",'各会計、関係団体の財政状況及び健全化判断比率'!B72)</f>
        <v>　うち一般会計</v>
      </c>
      <c r="BZ38" s="653"/>
      <c r="CA38" s="653"/>
      <c r="CB38" s="653"/>
      <c r="CC38" s="653"/>
      <c r="CD38" s="653"/>
      <c r="CE38" s="653"/>
      <c r="CF38" s="653"/>
      <c r="CG38" s="653"/>
      <c r="CH38" s="653"/>
      <c r="CI38" s="653"/>
      <c r="CJ38" s="653"/>
      <c r="CK38" s="653"/>
      <c r="CL38" s="653"/>
      <c r="CM38" s="653"/>
      <c r="CN38" s="212"/>
      <c r="CO38" s="652">
        <f t="shared" si="3"/>
        <v>23</v>
      </c>
      <c r="CP38" s="652"/>
      <c r="CQ38" s="653" t="str">
        <f>IF('各会計、関係団体の財政状況及び健全化判断比率'!BS11="","",'各会計、関係団体の財政状況及び健全化判断比率'!BS11)</f>
        <v>（公財）厳原愛育会</v>
      </c>
      <c r="CR38" s="653"/>
      <c r="CS38" s="653"/>
      <c r="CT38" s="653"/>
      <c r="CU38" s="653"/>
      <c r="CV38" s="653"/>
      <c r="CW38" s="653"/>
      <c r="CX38" s="653"/>
      <c r="CY38" s="653"/>
      <c r="CZ38" s="653"/>
      <c r="DA38" s="653"/>
      <c r="DB38" s="653"/>
      <c r="DC38" s="653"/>
      <c r="DD38" s="653"/>
      <c r="DE38" s="653"/>
      <c r="DF38" s="209"/>
      <c r="DG38" s="654" t="str">
        <f>IF('各会計、関係団体の財政状況及び健全化判断比率'!BR11="","",'各会計、関係団体の財政状況及び健全化判断比率'!BR11)</f>
        <v/>
      </c>
      <c r="DH38" s="654"/>
      <c r="DI38" s="216"/>
      <c r="DJ38" s="184"/>
      <c r="DK38" s="184"/>
      <c r="DL38" s="184"/>
      <c r="DM38" s="184"/>
      <c r="DN38" s="184"/>
      <c r="DO38" s="184"/>
    </row>
    <row r="39" spans="1:119" ht="32.25" customHeight="1" x14ac:dyDescent="0.15">
      <c r="A39" s="185"/>
      <c r="B39" s="211"/>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2"/>
      <c r="U39" s="652" t="str">
        <f t="shared" si="4"/>
        <v/>
      </c>
      <c r="V39" s="652"/>
      <c r="W39" s="653"/>
      <c r="X39" s="653"/>
      <c r="Y39" s="653"/>
      <c r="Z39" s="653"/>
      <c r="AA39" s="653"/>
      <c r="AB39" s="653"/>
      <c r="AC39" s="653"/>
      <c r="AD39" s="653"/>
      <c r="AE39" s="653"/>
      <c r="AF39" s="653"/>
      <c r="AG39" s="653"/>
      <c r="AH39" s="653"/>
      <c r="AI39" s="653"/>
      <c r="AJ39" s="653"/>
      <c r="AK39" s="653"/>
      <c r="AL39" s="212"/>
      <c r="AM39" s="652" t="str">
        <f t="shared" si="0"/>
        <v/>
      </c>
      <c r="AN39" s="652"/>
      <c r="AO39" s="653"/>
      <c r="AP39" s="653"/>
      <c r="AQ39" s="653"/>
      <c r="AR39" s="653"/>
      <c r="AS39" s="653"/>
      <c r="AT39" s="653"/>
      <c r="AU39" s="653"/>
      <c r="AV39" s="653"/>
      <c r="AW39" s="653"/>
      <c r="AX39" s="653"/>
      <c r="AY39" s="653"/>
      <c r="AZ39" s="653"/>
      <c r="BA39" s="653"/>
      <c r="BB39" s="653"/>
      <c r="BC39" s="653"/>
      <c r="BD39" s="212"/>
      <c r="BE39" s="652" t="str">
        <f t="shared" si="1"/>
        <v/>
      </c>
      <c r="BF39" s="652"/>
      <c r="BG39" s="653"/>
      <c r="BH39" s="653"/>
      <c r="BI39" s="653"/>
      <c r="BJ39" s="653"/>
      <c r="BK39" s="653"/>
      <c r="BL39" s="653"/>
      <c r="BM39" s="653"/>
      <c r="BN39" s="653"/>
      <c r="BO39" s="653"/>
      <c r="BP39" s="653"/>
      <c r="BQ39" s="653"/>
      <c r="BR39" s="653"/>
      <c r="BS39" s="653"/>
      <c r="BT39" s="653"/>
      <c r="BU39" s="653"/>
      <c r="BV39" s="212"/>
      <c r="BW39" s="652">
        <f t="shared" si="2"/>
        <v>15</v>
      </c>
      <c r="BX39" s="652"/>
      <c r="BY39" s="653" t="str">
        <f>IF('各会計、関係団体の財政状況及び健全化判断比率'!B73="","",'各会計、関係団体の財政状況及び健全化判断比率'!B73)</f>
        <v>　うちその他の会計</v>
      </c>
      <c r="BZ39" s="653"/>
      <c r="CA39" s="653"/>
      <c r="CB39" s="653"/>
      <c r="CC39" s="653"/>
      <c r="CD39" s="653"/>
      <c r="CE39" s="653"/>
      <c r="CF39" s="653"/>
      <c r="CG39" s="653"/>
      <c r="CH39" s="653"/>
      <c r="CI39" s="653"/>
      <c r="CJ39" s="653"/>
      <c r="CK39" s="653"/>
      <c r="CL39" s="653"/>
      <c r="CM39" s="653"/>
      <c r="CN39" s="212"/>
      <c r="CO39" s="652">
        <f t="shared" si="3"/>
        <v>24</v>
      </c>
      <c r="CP39" s="652"/>
      <c r="CQ39" s="653" t="str">
        <f>IF('各会計、関係団体の財政状況及び健全化判断比率'!BS12="","",'各会計、関係団体の財政状況及び健全化判断比率'!BS12)</f>
        <v>（公財）対馬栽培漁業振興公社</v>
      </c>
      <c r="CR39" s="653"/>
      <c r="CS39" s="653"/>
      <c r="CT39" s="653"/>
      <c r="CU39" s="653"/>
      <c r="CV39" s="653"/>
      <c r="CW39" s="653"/>
      <c r="CX39" s="653"/>
      <c r="CY39" s="653"/>
      <c r="CZ39" s="653"/>
      <c r="DA39" s="653"/>
      <c r="DB39" s="653"/>
      <c r="DC39" s="653"/>
      <c r="DD39" s="653"/>
      <c r="DE39" s="653"/>
      <c r="DF39" s="209"/>
      <c r="DG39" s="654" t="str">
        <f>IF('各会計、関係団体の財政状況及び健全化判断比率'!BR12="","",'各会計、関係団体の財政状況及び健全化判断比率'!BR12)</f>
        <v/>
      </c>
      <c r="DH39" s="654"/>
      <c r="DI39" s="216"/>
      <c r="DJ39" s="184"/>
      <c r="DK39" s="184"/>
      <c r="DL39" s="184"/>
      <c r="DM39" s="184"/>
      <c r="DN39" s="184"/>
      <c r="DO39" s="184"/>
    </row>
    <row r="40" spans="1:119" ht="32.25" customHeight="1" x14ac:dyDescent="0.15">
      <c r="A40" s="185"/>
      <c r="B40" s="211"/>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2"/>
      <c r="U40" s="652" t="str">
        <f t="shared" si="4"/>
        <v/>
      </c>
      <c r="V40" s="652"/>
      <c r="W40" s="653"/>
      <c r="X40" s="653"/>
      <c r="Y40" s="653"/>
      <c r="Z40" s="653"/>
      <c r="AA40" s="653"/>
      <c r="AB40" s="653"/>
      <c r="AC40" s="653"/>
      <c r="AD40" s="653"/>
      <c r="AE40" s="653"/>
      <c r="AF40" s="653"/>
      <c r="AG40" s="653"/>
      <c r="AH40" s="653"/>
      <c r="AI40" s="653"/>
      <c r="AJ40" s="653"/>
      <c r="AK40" s="653"/>
      <c r="AL40" s="212"/>
      <c r="AM40" s="652" t="str">
        <f t="shared" si="0"/>
        <v/>
      </c>
      <c r="AN40" s="652"/>
      <c r="AO40" s="653"/>
      <c r="AP40" s="653"/>
      <c r="AQ40" s="653"/>
      <c r="AR40" s="653"/>
      <c r="AS40" s="653"/>
      <c r="AT40" s="653"/>
      <c r="AU40" s="653"/>
      <c r="AV40" s="653"/>
      <c r="AW40" s="653"/>
      <c r="AX40" s="653"/>
      <c r="AY40" s="653"/>
      <c r="AZ40" s="653"/>
      <c r="BA40" s="653"/>
      <c r="BB40" s="653"/>
      <c r="BC40" s="653"/>
      <c r="BD40" s="212"/>
      <c r="BE40" s="652" t="str">
        <f t="shared" si="1"/>
        <v/>
      </c>
      <c r="BF40" s="652"/>
      <c r="BG40" s="653"/>
      <c r="BH40" s="653"/>
      <c r="BI40" s="653"/>
      <c r="BJ40" s="653"/>
      <c r="BK40" s="653"/>
      <c r="BL40" s="653"/>
      <c r="BM40" s="653"/>
      <c r="BN40" s="653"/>
      <c r="BO40" s="653"/>
      <c r="BP40" s="653"/>
      <c r="BQ40" s="653"/>
      <c r="BR40" s="653"/>
      <c r="BS40" s="653"/>
      <c r="BT40" s="653"/>
      <c r="BU40" s="653"/>
      <c r="BV40" s="212"/>
      <c r="BW40" s="652">
        <f t="shared" si="2"/>
        <v>16</v>
      </c>
      <c r="BX40" s="652"/>
      <c r="BY40" s="653" t="str">
        <f>IF('各会計、関係団体の財政状況及び健全化判断比率'!B74="","",'各会計、関係団体の財政状況及び健全化判断比率'!B74)</f>
        <v>長崎県後期高齢者医療広域連合</v>
      </c>
      <c r="BZ40" s="653"/>
      <c r="CA40" s="653"/>
      <c r="CB40" s="653"/>
      <c r="CC40" s="653"/>
      <c r="CD40" s="653"/>
      <c r="CE40" s="653"/>
      <c r="CF40" s="653"/>
      <c r="CG40" s="653"/>
      <c r="CH40" s="653"/>
      <c r="CI40" s="653"/>
      <c r="CJ40" s="653"/>
      <c r="CK40" s="653"/>
      <c r="CL40" s="653"/>
      <c r="CM40" s="653"/>
      <c r="CN40" s="212"/>
      <c r="CO40" s="652">
        <f t="shared" si="3"/>
        <v>25</v>
      </c>
      <c r="CP40" s="652"/>
      <c r="CQ40" s="653" t="str">
        <f>IF('各会計、関係団体の財政状況及び健全化判断比率'!BS13="","",'各会計、関係団体の財政状況及び健全化判断比率'!BS13)</f>
        <v>（公社）長崎県林業公社</v>
      </c>
      <c r="CR40" s="653"/>
      <c r="CS40" s="653"/>
      <c r="CT40" s="653"/>
      <c r="CU40" s="653"/>
      <c r="CV40" s="653"/>
      <c r="CW40" s="653"/>
      <c r="CX40" s="653"/>
      <c r="CY40" s="653"/>
      <c r="CZ40" s="653"/>
      <c r="DA40" s="653"/>
      <c r="DB40" s="653"/>
      <c r="DC40" s="653"/>
      <c r="DD40" s="653"/>
      <c r="DE40" s="653"/>
      <c r="DF40" s="209"/>
      <c r="DG40" s="654" t="str">
        <f>IF('各会計、関係団体の財政状況及び健全化判断比率'!BR13="","",'各会計、関係団体の財政状況及び健全化判断比率'!BR13)</f>
        <v/>
      </c>
      <c r="DH40" s="654"/>
      <c r="DI40" s="216"/>
      <c r="DJ40" s="184"/>
      <c r="DK40" s="184"/>
      <c r="DL40" s="184"/>
      <c r="DM40" s="184"/>
      <c r="DN40" s="184"/>
      <c r="DO40" s="184"/>
    </row>
    <row r="41" spans="1:119" ht="32.25" customHeight="1" x14ac:dyDescent="0.15">
      <c r="A41" s="185"/>
      <c r="B41" s="211"/>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2"/>
      <c r="U41" s="652" t="str">
        <f t="shared" si="4"/>
        <v/>
      </c>
      <c r="V41" s="652"/>
      <c r="W41" s="653"/>
      <c r="X41" s="653"/>
      <c r="Y41" s="653"/>
      <c r="Z41" s="653"/>
      <c r="AA41" s="653"/>
      <c r="AB41" s="653"/>
      <c r="AC41" s="653"/>
      <c r="AD41" s="653"/>
      <c r="AE41" s="653"/>
      <c r="AF41" s="653"/>
      <c r="AG41" s="653"/>
      <c r="AH41" s="653"/>
      <c r="AI41" s="653"/>
      <c r="AJ41" s="653"/>
      <c r="AK41" s="653"/>
      <c r="AL41" s="212"/>
      <c r="AM41" s="652" t="str">
        <f t="shared" si="0"/>
        <v/>
      </c>
      <c r="AN41" s="652"/>
      <c r="AO41" s="653"/>
      <c r="AP41" s="653"/>
      <c r="AQ41" s="653"/>
      <c r="AR41" s="653"/>
      <c r="AS41" s="653"/>
      <c r="AT41" s="653"/>
      <c r="AU41" s="653"/>
      <c r="AV41" s="653"/>
      <c r="AW41" s="653"/>
      <c r="AX41" s="653"/>
      <c r="AY41" s="653"/>
      <c r="AZ41" s="653"/>
      <c r="BA41" s="653"/>
      <c r="BB41" s="653"/>
      <c r="BC41" s="653"/>
      <c r="BD41" s="212"/>
      <c r="BE41" s="652" t="str">
        <f t="shared" si="1"/>
        <v/>
      </c>
      <c r="BF41" s="652"/>
      <c r="BG41" s="653"/>
      <c r="BH41" s="653"/>
      <c r="BI41" s="653"/>
      <c r="BJ41" s="653"/>
      <c r="BK41" s="653"/>
      <c r="BL41" s="653"/>
      <c r="BM41" s="653"/>
      <c r="BN41" s="653"/>
      <c r="BO41" s="653"/>
      <c r="BP41" s="653"/>
      <c r="BQ41" s="653"/>
      <c r="BR41" s="653"/>
      <c r="BS41" s="653"/>
      <c r="BT41" s="653"/>
      <c r="BU41" s="653"/>
      <c r="BV41" s="212"/>
      <c r="BW41" s="652">
        <f t="shared" si="2"/>
        <v>17</v>
      </c>
      <c r="BX41" s="652"/>
      <c r="BY41" s="653" t="str">
        <f>IF('各会計、関係団体の財政状況及び健全化判断比率'!B75="","",'各会計、関係団体の財政状況及び健全化判断比率'!B75)</f>
        <v>　うち普通会計</v>
      </c>
      <c r="BZ41" s="653"/>
      <c r="CA41" s="653"/>
      <c r="CB41" s="653"/>
      <c r="CC41" s="653"/>
      <c r="CD41" s="653"/>
      <c r="CE41" s="653"/>
      <c r="CF41" s="653"/>
      <c r="CG41" s="653"/>
      <c r="CH41" s="653"/>
      <c r="CI41" s="653"/>
      <c r="CJ41" s="653"/>
      <c r="CK41" s="653"/>
      <c r="CL41" s="653"/>
      <c r="CM41" s="653"/>
      <c r="CN41" s="212"/>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9"/>
      <c r="DG41" s="654" t="str">
        <f>IF('各会計、関係団体の財政状況及び健全化判断比率'!BR14="","",'各会計、関係団体の財政状況及び健全化判断比率'!BR14)</f>
        <v/>
      </c>
      <c r="DH41" s="654"/>
      <c r="DI41" s="216"/>
      <c r="DJ41" s="184"/>
      <c r="DK41" s="184"/>
      <c r="DL41" s="184"/>
      <c r="DM41" s="184"/>
      <c r="DN41" s="184"/>
      <c r="DO41" s="184"/>
    </row>
    <row r="42" spans="1:119" ht="32.25" customHeight="1" x14ac:dyDescent="0.15">
      <c r="A42" s="184"/>
      <c r="B42" s="211"/>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2"/>
      <c r="U42" s="652" t="str">
        <f t="shared" si="4"/>
        <v/>
      </c>
      <c r="V42" s="652"/>
      <c r="W42" s="653"/>
      <c r="X42" s="653"/>
      <c r="Y42" s="653"/>
      <c r="Z42" s="653"/>
      <c r="AA42" s="653"/>
      <c r="AB42" s="653"/>
      <c r="AC42" s="653"/>
      <c r="AD42" s="653"/>
      <c r="AE42" s="653"/>
      <c r="AF42" s="653"/>
      <c r="AG42" s="653"/>
      <c r="AH42" s="653"/>
      <c r="AI42" s="653"/>
      <c r="AJ42" s="653"/>
      <c r="AK42" s="653"/>
      <c r="AL42" s="212"/>
      <c r="AM42" s="652" t="str">
        <f t="shared" si="0"/>
        <v/>
      </c>
      <c r="AN42" s="652"/>
      <c r="AO42" s="653"/>
      <c r="AP42" s="653"/>
      <c r="AQ42" s="653"/>
      <c r="AR42" s="653"/>
      <c r="AS42" s="653"/>
      <c r="AT42" s="653"/>
      <c r="AU42" s="653"/>
      <c r="AV42" s="653"/>
      <c r="AW42" s="653"/>
      <c r="AX42" s="653"/>
      <c r="AY42" s="653"/>
      <c r="AZ42" s="653"/>
      <c r="BA42" s="653"/>
      <c r="BB42" s="653"/>
      <c r="BC42" s="653"/>
      <c r="BD42" s="212"/>
      <c r="BE42" s="652" t="str">
        <f t="shared" si="1"/>
        <v/>
      </c>
      <c r="BF42" s="652"/>
      <c r="BG42" s="653"/>
      <c r="BH42" s="653"/>
      <c r="BI42" s="653"/>
      <c r="BJ42" s="653"/>
      <c r="BK42" s="653"/>
      <c r="BL42" s="653"/>
      <c r="BM42" s="653"/>
      <c r="BN42" s="653"/>
      <c r="BO42" s="653"/>
      <c r="BP42" s="653"/>
      <c r="BQ42" s="653"/>
      <c r="BR42" s="653"/>
      <c r="BS42" s="653"/>
      <c r="BT42" s="653"/>
      <c r="BU42" s="653"/>
      <c r="BV42" s="212"/>
      <c r="BW42" s="652">
        <f t="shared" si="2"/>
        <v>18</v>
      </c>
      <c r="BX42" s="652"/>
      <c r="BY42" s="653" t="str">
        <f>IF('各会計、関係団体の財政状況及び健全化判断比率'!B76="","",'各会計、関係団体の財政状況及び健全化判断比率'!B76)</f>
        <v>　うち事業会計</v>
      </c>
      <c r="BZ42" s="653"/>
      <c r="CA42" s="653"/>
      <c r="CB42" s="653"/>
      <c r="CC42" s="653"/>
      <c r="CD42" s="653"/>
      <c r="CE42" s="653"/>
      <c r="CF42" s="653"/>
      <c r="CG42" s="653"/>
      <c r="CH42" s="653"/>
      <c r="CI42" s="653"/>
      <c r="CJ42" s="653"/>
      <c r="CK42" s="653"/>
      <c r="CL42" s="653"/>
      <c r="CM42" s="653"/>
      <c r="CN42" s="212"/>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9"/>
      <c r="DG42" s="654" t="str">
        <f>IF('各会計、関係団体の財政状況及び健全化判断比率'!BR15="","",'各会計、関係団体の財政状況及び健全化判断比率'!BR15)</f>
        <v/>
      </c>
      <c r="DH42" s="654"/>
      <c r="DI42" s="216"/>
      <c r="DJ42" s="184"/>
      <c r="DK42" s="184"/>
      <c r="DL42" s="184"/>
      <c r="DM42" s="184"/>
      <c r="DN42" s="184"/>
      <c r="DO42" s="184"/>
    </row>
    <row r="43" spans="1:119" ht="32.25" customHeight="1" x14ac:dyDescent="0.15">
      <c r="A43" s="184"/>
      <c r="B43" s="211"/>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2"/>
      <c r="U43" s="652" t="str">
        <f t="shared" si="4"/>
        <v/>
      </c>
      <c r="V43" s="652"/>
      <c r="W43" s="653"/>
      <c r="X43" s="653"/>
      <c r="Y43" s="653"/>
      <c r="Z43" s="653"/>
      <c r="AA43" s="653"/>
      <c r="AB43" s="653"/>
      <c r="AC43" s="653"/>
      <c r="AD43" s="653"/>
      <c r="AE43" s="653"/>
      <c r="AF43" s="653"/>
      <c r="AG43" s="653"/>
      <c r="AH43" s="653"/>
      <c r="AI43" s="653"/>
      <c r="AJ43" s="653"/>
      <c r="AK43" s="653"/>
      <c r="AL43" s="212"/>
      <c r="AM43" s="652" t="str">
        <f t="shared" si="0"/>
        <v/>
      </c>
      <c r="AN43" s="652"/>
      <c r="AO43" s="653"/>
      <c r="AP43" s="653"/>
      <c r="AQ43" s="653"/>
      <c r="AR43" s="653"/>
      <c r="AS43" s="653"/>
      <c r="AT43" s="653"/>
      <c r="AU43" s="653"/>
      <c r="AV43" s="653"/>
      <c r="AW43" s="653"/>
      <c r="AX43" s="653"/>
      <c r="AY43" s="653"/>
      <c r="AZ43" s="653"/>
      <c r="BA43" s="653"/>
      <c r="BB43" s="653"/>
      <c r="BC43" s="653"/>
      <c r="BD43" s="212"/>
      <c r="BE43" s="652" t="str">
        <f t="shared" si="1"/>
        <v/>
      </c>
      <c r="BF43" s="652"/>
      <c r="BG43" s="653"/>
      <c r="BH43" s="653"/>
      <c r="BI43" s="653"/>
      <c r="BJ43" s="653"/>
      <c r="BK43" s="653"/>
      <c r="BL43" s="653"/>
      <c r="BM43" s="653"/>
      <c r="BN43" s="653"/>
      <c r="BO43" s="653"/>
      <c r="BP43" s="653"/>
      <c r="BQ43" s="653"/>
      <c r="BR43" s="653"/>
      <c r="BS43" s="653"/>
      <c r="BT43" s="653"/>
      <c r="BU43" s="653"/>
      <c r="BV43" s="212"/>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2"/>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9"/>
      <c r="DG43" s="654" t="str">
        <f>IF('各会計、関係団体の財政状況及び健全化判断比率'!BR16="","",'各会計、関係団体の財政状況及び健全化判断比率'!BR16)</f>
        <v/>
      </c>
      <c r="DH43" s="65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SFjY/gbwQXoMdrtMNMBf3Cf+20UTpjVwUxw3FV37k47kHRQ3nuXc9pU8CGqfA1bSGxYnHVI6BuMv+SdYO1og==" saltValue="XomdU+UXFQ8gUDbJlTG8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7" t="s">
        <v>552</v>
      </c>
      <c r="D34" s="1247"/>
      <c r="E34" s="1248"/>
      <c r="F34" s="32">
        <v>2.95</v>
      </c>
      <c r="G34" s="33">
        <v>3.05</v>
      </c>
      <c r="H34" s="33">
        <v>3.38</v>
      </c>
      <c r="I34" s="33">
        <v>4.3</v>
      </c>
      <c r="J34" s="34">
        <v>4.67</v>
      </c>
      <c r="K34" s="22"/>
      <c r="L34" s="22"/>
      <c r="M34" s="22"/>
      <c r="N34" s="22"/>
      <c r="O34" s="22"/>
      <c r="P34" s="22"/>
    </row>
    <row r="35" spans="1:16" ht="39" customHeight="1" x14ac:dyDescent="0.15">
      <c r="A35" s="22"/>
      <c r="B35" s="35"/>
      <c r="C35" s="1241" t="s">
        <v>553</v>
      </c>
      <c r="D35" s="1242"/>
      <c r="E35" s="1243"/>
      <c r="F35" s="36">
        <v>2.11</v>
      </c>
      <c r="G35" s="37">
        <v>1.88</v>
      </c>
      <c r="H35" s="37">
        <v>1.45</v>
      </c>
      <c r="I35" s="37">
        <v>2.67</v>
      </c>
      <c r="J35" s="38">
        <v>4.07</v>
      </c>
      <c r="K35" s="22"/>
      <c r="L35" s="22"/>
      <c r="M35" s="22"/>
      <c r="N35" s="22"/>
      <c r="O35" s="22"/>
      <c r="P35" s="22"/>
    </row>
    <row r="36" spans="1:16" ht="39" customHeight="1" x14ac:dyDescent="0.15">
      <c r="A36" s="22"/>
      <c r="B36" s="35"/>
      <c r="C36" s="1241" t="s">
        <v>554</v>
      </c>
      <c r="D36" s="1242"/>
      <c r="E36" s="1243"/>
      <c r="F36" s="36">
        <v>0.17</v>
      </c>
      <c r="G36" s="37">
        <v>0.3</v>
      </c>
      <c r="H36" s="37">
        <v>0.46</v>
      </c>
      <c r="I36" s="37">
        <v>0.01</v>
      </c>
      <c r="J36" s="38">
        <v>0.87</v>
      </c>
      <c r="K36" s="22"/>
      <c r="L36" s="22"/>
      <c r="M36" s="22"/>
      <c r="N36" s="22"/>
      <c r="O36" s="22"/>
      <c r="P36" s="22"/>
    </row>
    <row r="37" spans="1:16" ht="39" customHeight="1" x14ac:dyDescent="0.15">
      <c r="A37" s="22"/>
      <c r="B37" s="35"/>
      <c r="C37" s="1241" t="s">
        <v>555</v>
      </c>
      <c r="D37" s="1242"/>
      <c r="E37" s="1243"/>
      <c r="F37" s="36">
        <v>1.02</v>
      </c>
      <c r="G37" s="37">
        <v>0.56999999999999995</v>
      </c>
      <c r="H37" s="37">
        <v>0.2</v>
      </c>
      <c r="I37" s="37">
        <v>0.48</v>
      </c>
      <c r="J37" s="38">
        <v>0.62</v>
      </c>
      <c r="K37" s="22"/>
      <c r="L37" s="22"/>
      <c r="M37" s="22"/>
      <c r="N37" s="22"/>
      <c r="O37" s="22"/>
      <c r="P37" s="22"/>
    </row>
    <row r="38" spans="1:16" ht="39" customHeight="1" x14ac:dyDescent="0.15">
      <c r="A38" s="22"/>
      <c r="B38" s="35"/>
      <c r="C38" s="1241" t="s">
        <v>556</v>
      </c>
      <c r="D38" s="1242"/>
      <c r="E38" s="1243"/>
      <c r="F38" s="36">
        <v>0.01</v>
      </c>
      <c r="G38" s="37">
        <v>0.01</v>
      </c>
      <c r="H38" s="37">
        <v>0.01</v>
      </c>
      <c r="I38" s="37">
        <v>0.01</v>
      </c>
      <c r="J38" s="38">
        <v>0.01</v>
      </c>
      <c r="K38" s="22"/>
      <c r="L38" s="22"/>
      <c r="M38" s="22"/>
      <c r="N38" s="22"/>
      <c r="O38" s="22"/>
      <c r="P38" s="22"/>
    </row>
    <row r="39" spans="1:16" ht="39" customHeight="1" x14ac:dyDescent="0.15">
      <c r="A39" s="22"/>
      <c r="B39" s="35"/>
      <c r="C39" s="1241" t="s">
        <v>557</v>
      </c>
      <c r="D39" s="1242"/>
      <c r="E39" s="1243"/>
      <c r="F39" s="36">
        <v>0</v>
      </c>
      <c r="G39" s="37">
        <v>0</v>
      </c>
      <c r="H39" s="37">
        <v>0</v>
      </c>
      <c r="I39" s="37">
        <v>0</v>
      </c>
      <c r="J39" s="38">
        <v>0</v>
      </c>
      <c r="K39" s="22"/>
      <c r="L39" s="22"/>
      <c r="M39" s="22"/>
      <c r="N39" s="22"/>
      <c r="O39" s="22"/>
      <c r="P39" s="22"/>
    </row>
    <row r="40" spans="1:16" ht="39" customHeight="1" x14ac:dyDescent="0.15">
      <c r="A40" s="22"/>
      <c r="B40" s="35"/>
      <c r="C40" s="1241" t="s">
        <v>558</v>
      </c>
      <c r="D40" s="1242"/>
      <c r="E40" s="1243"/>
      <c r="F40" s="36">
        <v>0</v>
      </c>
      <c r="G40" s="37">
        <v>0</v>
      </c>
      <c r="H40" s="37">
        <v>0</v>
      </c>
      <c r="I40" s="37">
        <v>0</v>
      </c>
      <c r="J40" s="38">
        <v>0</v>
      </c>
      <c r="K40" s="22"/>
      <c r="L40" s="22"/>
      <c r="M40" s="22"/>
      <c r="N40" s="22"/>
      <c r="O40" s="22"/>
      <c r="P40" s="22"/>
    </row>
    <row r="41" spans="1:16" ht="39" customHeight="1" x14ac:dyDescent="0.15">
      <c r="A41" s="22"/>
      <c r="B41" s="35"/>
      <c r="C41" s="1241" t="s">
        <v>559</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560</v>
      </c>
      <c r="D42" s="1242"/>
      <c r="E42" s="1243"/>
      <c r="F42" s="36" t="s">
        <v>504</v>
      </c>
      <c r="G42" s="37" t="s">
        <v>504</v>
      </c>
      <c r="H42" s="37" t="s">
        <v>561</v>
      </c>
      <c r="I42" s="37" t="s">
        <v>504</v>
      </c>
      <c r="J42" s="38" t="s">
        <v>504</v>
      </c>
      <c r="K42" s="22"/>
      <c r="L42" s="22"/>
      <c r="M42" s="22"/>
      <c r="N42" s="22"/>
      <c r="O42" s="22"/>
      <c r="P42" s="22"/>
    </row>
    <row r="43" spans="1:16" ht="39" customHeight="1" thickBot="1" x14ac:dyDescent="0.2">
      <c r="A43" s="22"/>
      <c r="B43" s="40"/>
      <c r="C43" s="1244" t="s">
        <v>562</v>
      </c>
      <c r="D43" s="1245"/>
      <c r="E43" s="1246"/>
      <c r="F43" s="41">
        <v>0.06</v>
      </c>
      <c r="G43" s="42">
        <v>0.13</v>
      </c>
      <c r="H43" s="42">
        <v>0.06</v>
      </c>
      <c r="I43" s="42">
        <v>0.17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fWxYdudczzrH8Vi6X8GEu+6ymGDzHy4CrKH9HQEq09htHUiQPre+XIuDBfvmifKECKOjEE0rYQjH/jN2n63wA==" saltValue="n/GcdeDV5jCZBqYfi0mH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5654</v>
      </c>
      <c r="L45" s="60">
        <v>5326</v>
      </c>
      <c r="M45" s="60">
        <v>4989</v>
      </c>
      <c r="N45" s="60">
        <v>4529</v>
      </c>
      <c r="O45" s="61">
        <v>4402</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504</v>
      </c>
      <c r="L46" s="64" t="s">
        <v>504</v>
      </c>
      <c r="M46" s="64" t="s">
        <v>504</v>
      </c>
      <c r="N46" s="64" t="s">
        <v>504</v>
      </c>
      <c r="O46" s="65" t="s">
        <v>504</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504</v>
      </c>
      <c r="L47" s="64" t="s">
        <v>504</v>
      </c>
      <c r="M47" s="64" t="s">
        <v>504</v>
      </c>
      <c r="N47" s="64" t="s">
        <v>504</v>
      </c>
      <c r="O47" s="65" t="s">
        <v>504</v>
      </c>
      <c r="P47" s="48"/>
      <c r="Q47" s="48"/>
      <c r="R47" s="48"/>
      <c r="S47" s="48"/>
      <c r="T47" s="48"/>
      <c r="U47" s="48"/>
    </row>
    <row r="48" spans="1:21" ht="30.75" customHeight="1" x14ac:dyDescent="0.15">
      <c r="A48" s="48"/>
      <c r="B48" s="1251"/>
      <c r="C48" s="1252"/>
      <c r="D48" s="62"/>
      <c r="E48" s="1257" t="s">
        <v>15</v>
      </c>
      <c r="F48" s="1257"/>
      <c r="G48" s="1257"/>
      <c r="H48" s="1257"/>
      <c r="I48" s="1257"/>
      <c r="J48" s="1258"/>
      <c r="K48" s="63">
        <v>253</v>
      </c>
      <c r="L48" s="64">
        <v>316</v>
      </c>
      <c r="M48" s="64">
        <v>280</v>
      </c>
      <c r="N48" s="64">
        <v>246</v>
      </c>
      <c r="O48" s="65">
        <v>266</v>
      </c>
      <c r="P48" s="48"/>
      <c r="Q48" s="48"/>
      <c r="R48" s="48"/>
      <c r="S48" s="48"/>
      <c r="T48" s="48"/>
      <c r="U48" s="48"/>
    </row>
    <row r="49" spans="1:21" ht="30.75" customHeight="1" x14ac:dyDescent="0.15">
      <c r="A49" s="48"/>
      <c r="B49" s="1251"/>
      <c r="C49" s="1252"/>
      <c r="D49" s="62"/>
      <c r="E49" s="1257" t="s">
        <v>16</v>
      </c>
      <c r="F49" s="1257"/>
      <c r="G49" s="1257"/>
      <c r="H49" s="1257"/>
      <c r="I49" s="1257"/>
      <c r="J49" s="1258"/>
      <c r="K49" s="63">
        <v>105</v>
      </c>
      <c r="L49" s="64">
        <v>120</v>
      </c>
      <c r="M49" s="64">
        <v>78</v>
      </c>
      <c r="N49" s="64">
        <v>84</v>
      </c>
      <c r="O49" s="65">
        <v>83</v>
      </c>
      <c r="P49" s="48"/>
      <c r="Q49" s="48"/>
      <c r="R49" s="48"/>
      <c r="S49" s="48"/>
      <c r="T49" s="48"/>
      <c r="U49" s="48"/>
    </row>
    <row r="50" spans="1:21" ht="30.75" customHeight="1" x14ac:dyDescent="0.15">
      <c r="A50" s="48"/>
      <c r="B50" s="1251"/>
      <c r="C50" s="1252"/>
      <c r="D50" s="62"/>
      <c r="E50" s="1257" t="s">
        <v>17</v>
      </c>
      <c r="F50" s="1257"/>
      <c r="G50" s="1257"/>
      <c r="H50" s="1257"/>
      <c r="I50" s="1257"/>
      <c r="J50" s="1258"/>
      <c r="K50" s="63">
        <v>0</v>
      </c>
      <c r="L50" s="64">
        <v>0</v>
      </c>
      <c r="M50" s="64">
        <v>0</v>
      </c>
      <c r="N50" s="64" t="s">
        <v>504</v>
      </c>
      <c r="O50" s="65" t="s">
        <v>504</v>
      </c>
      <c r="P50" s="48"/>
      <c r="Q50" s="48"/>
      <c r="R50" s="48"/>
      <c r="S50" s="48"/>
      <c r="T50" s="48"/>
      <c r="U50" s="48"/>
    </row>
    <row r="51" spans="1:21" ht="30.75" customHeight="1" x14ac:dyDescent="0.15">
      <c r="A51" s="48"/>
      <c r="B51" s="1253"/>
      <c r="C51" s="1254"/>
      <c r="D51" s="66"/>
      <c r="E51" s="1257" t="s">
        <v>18</v>
      </c>
      <c r="F51" s="1257"/>
      <c r="G51" s="1257"/>
      <c r="H51" s="1257"/>
      <c r="I51" s="1257"/>
      <c r="J51" s="1258"/>
      <c r="K51" s="63">
        <v>5</v>
      </c>
      <c r="L51" s="64">
        <v>8</v>
      </c>
      <c r="M51" s="64">
        <v>4</v>
      </c>
      <c r="N51" s="64">
        <v>4</v>
      </c>
      <c r="O51" s="65">
        <v>1</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4570</v>
      </c>
      <c r="L52" s="64">
        <v>4430</v>
      </c>
      <c r="M52" s="64">
        <v>4129</v>
      </c>
      <c r="N52" s="64">
        <v>4105</v>
      </c>
      <c r="O52" s="65">
        <v>3992</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1447</v>
      </c>
      <c r="L53" s="69">
        <v>1340</v>
      </c>
      <c r="M53" s="69">
        <v>1222</v>
      </c>
      <c r="N53" s="69">
        <v>758</v>
      </c>
      <c r="O53" s="70">
        <v>760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5" t="s">
        <v>25</v>
      </c>
      <c r="C57" s="1266"/>
      <c r="D57" s="1269" t="s">
        <v>26</v>
      </c>
      <c r="E57" s="1270"/>
      <c r="F57" s="1270"/>
      <c r="G57" s="1270"/>
      <c r="H57" s="1270"/>
      <c r="I57" s="1270"/>
      <c r="J57" s="1271"/>
      <c r="K57" s="384" t="s">
        <v>504</v>
      </c>
      <c r="L57" s="82" t="s">
        <v>504</v>
      </c>
      <c r="M57" s="82" t="s">
        <v>504</v>
      </c>
      <c r="N57" s="82" t="s">
        <v>504</v>
      </c>
      <c r="O57" s="83" t="s">
        <v>504</v>
      </c>
    </row>
    <row r="58" spans="1:21" ht="31.5" customHeight="1" thickBot="1" x14ac:dyDescent="0.2">
      <c r="B58" s="1267"/>
      <c r="C58" s="1268"/>
      <c r="D58" s="1272" t="s">
        <v>27</v>
      </c>
      <c r="E58" s="1273"/>
      <c r="F58" s="1273"/>
      <c r="G58" s="1273"/>
      <c r="H58" s="1273"/>
      <c r="I58" s="1273"/>
      <c r="J58" s="1274"/>
      <c r="K58" s="84" t="s">
        <v>504</v>
      </c>
      <c r="L58" s="85" t="s">
        <v>504</v>
      </c>
      <c r="M58" s="85" t="s">
        <v>504</v>
      </c>
      <c r="N58" s="85" t="s">
        <v>504</v>
      </c>
      <c r="O58" s="86" t="s">
        <v>504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3tY7omfzSEyhhzpSPvhmffQkFMBrB5mxUwRWerZKXsSh+KIkx6C9pBLfrViZjFxrspG3bIZshq9TKhnWSBvg==" saltValue="vRE7yukoZzkJUFg7cbnJ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545</v>
      </c>
      <c r="J40" s="98" t="s">
        <v>546</v>
      </c>
      <c r="K40" s="98" t="s">
        <v>547</v>
      </c>
      <c r="L40" s="98" t="s">
        <v>548</v>
      </c>
      <c r="M40" s="99" t="s">
        <v>549</v>
      </c>
    </row>
    <row r="41" spans="2:13" ht="27.75" customHeight="1" x14ac:dyDescent="0.15">
      <c r="B41" s="1275" t="s">
        <v>30</v>
      </c>
      <c r="C41" s="1276"/>
      <c r="D41" s="100"/>
      <c r="E41" s="1281" t="s">
        <v>31</v>
      </c>
      <c r="F41" s="1281"/>
      <c r="G41" s="1281"/>
      <c r="H41" s="1282"/>
      <c r="I41" s="101">
        <v>46746</v>
      </c>
      <c r="J41" s="102">
        <v>45600</v>
      </c>
      <c r="K41" s="102">
        <v>44629</v>
      </c>
      <c r="L41" s="102">
        <v>43923</v>
      </c>
      <c r="M41" s="103">
        <v>44196</v>
      </c>
    </row>
    <row r="42" spans="2:13" ht="27.75" customHeight="1" x14ac:dyDescent="0.15">
      <c r="B42" s="1277"/>
      <c r="C42" s="1278"/>
      <c r="D42" s="104"/>
      <c r="E42" s="1283" t="s">
        <v>32</v>
      </c>
      <c r="F42" s="1283"/>
      <c r="G42" s="1283"/>
      <c r="H42" s="1284"/>
      <c r="I42" s="105" t="s">
        <v>504</v>
      </c>
      <c r="J42" s="106">
        <v>326</v>
      </c>
      <c r="K42" s="106">
        <v>170</v>
      </c>
      <c r="L42" s="106">
        <v>159</v>
      </c>
      <c r="M42" s="107">
        <v>148</v>
      </c>
    </row>
    <row r="43" spans="2:13" ht="27.75" customHeight="1" x14ac:dyDescent="0.15">
      <c r="B43" s="1277"/>
      <c r="C43" s="1278"/>
      <c r="D43" s="104"/>
      <c r="E43" s="1283" t="s">
        <v>33</v>
      </c>
      <c r="F43" s="1283"/>
      <c r="G43" s="1283"/>
      <c r="H43" s="1284"/>
      <c r="I43" s="105">
        <v>2911</v>
      </c>
      <c r="J43" s="106">
        <v>2732</v>
      </c>
      <c r="K43" s="106">
        <v>2651</v>
      </c>
      <c r="L43" s="106">
        <v>2586</v>
      </c>
      <c r="M43" s="107">
        <v>2480</v>
      </c>
    </row>
    <row r="44" spans="2:13" ht="27.75" customHeight="1" x14ac:dyDescent="0.15">
      <c r="B44" s="1277"/>
      <c r="C44" s="1278"/>
      <c r="D44" s="104"/>
      <c r="E44" s="1283" t="s">
        <v>34</v>
      </c>
      <c r="F44" s="1283"/>
      <c r="G44" s="1283"/>
      <c r="H44" s="1284"/>
      <c r="I44" s="105">
        <v>1167</v>
      </c>
      <c r="J44" s="106">
        <v>1306</v>
      </c>
      <c r="K44" s="106">
        <v>1220</v>
      </c>
      <c r="L44" s="106">
        <v>1139</v>
      </c>
      <c r="M44" s="107">
        <v>1084</v>
      </c>
    </row>
    <row r="45" spans="2:13" ht="27.75" customHeight="1" x14ac:dyDescent="0.15">
      <c r="B45" s="1277"/>
      <c r="C45" s="1278"/>
      <c r="D45" s="104"/>
      <c r="E45" s="1283" t="s">
        <v>35</v>
      </c>
      <c r="F45" s="1283"/>
      <c r="G45" s="1283"/>
      <c r="H45" s="1284"/>
      <c r="I45" s="105">
        <v>1360</v>
      </c>
      <c r="J45" s="106">
        <v>1489</v>
      </c>
      <c r="K45" s="106">
        <v>1838</v>
      </c>
      <c r="L45" s="106">
        <v>1932</v>
      </c>
      <c r="M45" s="107">
        <v>2058</v>
      </c>
    </row>
    <row r="46" spans="2:13" ht="27.75" customHeight="1" x14ac:dyDescent="0.15">
      <c r="B46" s="1277"/>
      <c r="C46" s="1278"/>
      <c r="D46" s="108"/>
      <c r="E46" s="1283" t="s">
        <v>36</v>
      </c>
      <c r="F46" s="1283"/>
      <c r="G46" s="1283"/>
      <c r="H46" s="1284"/>
      <c r="I46" s="105">
        <v>145</v>
      </c>
      <c r="J46" s="106">
        <v>138</v>
      </c>
      <c r="K46" s="106">
        <v>130</v>
      </c>
      <c r="L46" s="106">
        <v>121</v>
      </c>
      <c r="M46" s="107">
        <v>112</v>
      </c>
    </row>
    <row r="47" spans="2:13" ht="27.75" customHeight="1" x14ac:dyDescent="0.15">
      <c r="B47" s="1277"/>
      <c r="C47" s="1278"/>
      <c r="D47" s="109"/>
      <c r="E47" s="1285" t="s">
        <v>37</v>
      </c>
      <c r="F47" s="1286"/>
      <c r="G47" s="1286"/>
      <c r="H47" s="1287"/>
      <c r="I47" s="105" t="s">
        <v>504</v>
      </c>
      <c r="J47" s="106" t="s">
        <v>504</v>
      </c>
      <c r="K47" s="106" t="s">
        <v>504</v>
      </c>
      <c r="L47" s="106" t="s">
        <v>504</v>
      </c>
      <c r="M47" s="107" t="s">
        <v>504</v>
      </c>
    </row>
    <row r="48" spans="2:13" ht="27.75" customHeight="1" x14ac:dyDescent="0.15">
      <c r="B48" s="1277"/>
      <c r="C48" s="1278"/>
      <c r="D48" s="104"/>
      <c r="E48" s="1283" t="s">
        <v>38</v>
      </c>
      <c r="F48" s="1283"/>
      <c r="G48" s="1283"/>
      <c r="H48" s="1284"/>
      <c r="I48" s="105" t="s">
        <v>504</v>
      </c>
      <c r="J48" s="106" t="s">
        <v>504</v>
      </c>
      <c r="K48" s="106" t="s">
        <v>504</v>
      </c>
      <c r="L48" s="106" t="s">
        <v>504</v>
      </c>
      <c r="M48" s="107" t="s">
        <v>504</v>
      </c>
    </row>
    <row r="49" spans="2:13" ht="27.75" customHeight="1" x14ac:dyDescent="0.15">
      <c r="B49" s="1279"/>
      <c r="C49" s="1280"/>
      <c r="D49" s="104"/>
      <c r="E49" s="1283" t="s">
        <v>39</v>
      </c>
      <c r="F49" s="1283"/>
      <c r="G49" s="1283"/>
      <c r="H49" s="1284"/>
      <c r="I49" s="105" t="s">
        <v>504</v>
      </c>
      <c r="J49" s="106" t="s">
        <v>504</v>
      </c>
      <c r="K49" s="106" t="s">
        <v>504</v>
      </c>
      <c r="L49" s="106" t="s">
        <v>504</v>
      </c>
      <c r="M49" s="107" t="s">
        <v>504</v>
      </c>
    </row>
    <row r="50" spans="2:13" ht="27.75" customHeight="1" x14ac:dyDescent="0.15">
      <c r="B50" s="1288" t="s">
        <v>40</v>
      </c>
      <c r="C50" s="1289"/>
      <c r="D50" s="110"/>
      <c r="E50" s="1283" t="s">
        <v>41</v>
      </c>
      <c r="F50" s="1283"/>
      <c r="G50" s="1283"/>
      <c r="H50" s="1284"/>
      <c r="I50" s="105">
        <v>9914</v>
      </c>
      <c r="J50" s="106">
        <v>10773</v>
      </c>
      <c r="K50" s="106">
        <v>10935</v>
      </c>
      <c r="L50" s="106">
        <v>11226</v>
      </c>
      <c r="M50" s="107">
        <v>11243</v>
      </c>
    </row>
    <row r="51" spans="2:13" ht="27.75" customHeight="1" x14ac:dyDescent="0.15">
      <c r="B51" s="1277"/>
      <c r="C51" s="1278"/>
      <c r="D51" s="104"/>
      <c r="E51" s="1283" t="s">
        <v>42</v>
      </c>
      <c r="F51" s="1283"/>
      <c r="G51" s="1283"/>
      <c r="H51" s="1284"/>
      <c r="I51" s="105">
        <v>877</v>
      </c>
      <c r="J51" s="106">
        <v>787</v>
      </c>
      <c r="K51" s="106">
        <v>1169</v>
      </c>
      <c r="L51" s="106">
        <v>1182</v>
      </c>
      <c r="M51" s="107">
        <v>1143</v>
      </c>
    </row>
    <row r="52" spans="2:13" ht="27.75" customHeight="1" x14ac:dyDescent="0.15">
      <c r="B52" s="1279"/>
      <c r="C52" s="1280"/>
      <c r="D52" s="104"/>
      <c r="E52" s="1283" t="s">
        <v>43</v>
      </c>
      <c r="F52" s="1283"/>
      <c r="G52" s="1283"/>
      <c r="H52" s="1284"/>
      <c r="I52" s="105">
        <v>38207</v>
      </c>
      <c r="J52" s="106">
        <v>37965</v>
      </c>
      <c r="K52" s="106">
        <v>36605</v>
      </c>
      <c r="L52" s="106">
        <v>35055</v>
      </c>
      <c r="M52" s="107">
        <v>35329</v>
      </c>
    </row>
    <row r="53" spans="2:13" ht="27.75" customHeight="1" thickBot="1" x14ac:dyDescent="0.2">
      <c r="B53" s="1290" t="s">
        <v>44</v>
      </c>
      <c r="C53" s="1291"/>
      <c r="D53" s="111"/>
      <c r="E53" s="1292" t="s">
        <v>45</v>
      </c>
      <c r="F53" s="1292"/>
      <c r="G53" s="1292"/>
      <c r="H53" s="1293"/>
      <c r="I53" s="112">
        <v>3331</v>
      </c>
      <c r="J53" s="113">
        <v>2067</v>
      </c>
      <c r="K53" s="113">
        <v>1929</v>
      </c>
      <c r="L53" s="113">
        <v>2397</v>
      </c>
      <c r="M53" s="114">
        <v>2363</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T2NDCyfjeZCfwHk0LbHJmGXJPPeHCnfYaYWtOwN+KVkVtvk+zBIgoyA7EYLJ5vUPNVn4MD+kZMVCj7/l4nbw==" saltValue="jYqVbe6OMMwrCRJluJD4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547</v>
      </c>
      <c r="G54" s="123" t="s">
        <v>548</v>
      </c>
      <c r="H54" s="124" t="s">
        <v>549</v>
      </c>
    </row>
    <row r="55" spans="2:8" ht="52.5" customHeight="1" x14ac:dyDescent="0.15">
      <c r="B55" s="125"/>
      <c r="C55" s="1302" t="s">
        <v>48</v>
      </c>
      <c r="D55" s="1302"/>
      <c r="E55" s="1303"/>
      <c r="F55" s="126">
        <v>3005</v>
      </c>
      <c r="G55" s="126">
        <v>2306</v>
      </c>
      <c r="H55" s="127">
        <v>2247</v>
      </c>
    </row>
    <row r="56" spans="2:8" ht="52.5" customHeight="1" x14ac:dyDescent="0.15">
      <c r="B56" s="128"/>
      <c r="C56" s="1304" t="s">
        <v>49</v>
      </c>
      <c r="D56" s="1304"/>
      <c r="E56" s="1305"/>
      <c r="F56" s="129">
        <v>3028</v>
      </c>
      <c r="G56" s="129">
        <v>4049</v>
      </c>
      <c r="H56" s="130">
        <v>4349</v>
      </c>
    </row>
    <row r="57" spans="2:8" ht="53.25" customHeight="1" x14ac:dyDescent="0.15">
      <c r="B57" s="128"/>
      <c r="C57" s="1306" t="s">
        <v>50</v>
      </c>
      <c r="D57" s="1306"/>
      <c r="E57" s="1307"/>
      <c r="F57" s="131">
        <v>8675</v>
      </c>
      <c r="G57" s="131">
        <v>8755</v>
      </c>
      <c r="H57" s="132">
        <v>8471</v>
      </c>
    </row>
    <row r="58" spans="2:8" ht="45.75" customHeight="1" x14ac:dyDescent="0.15">
      <c r="B58" s="133"/>
      <c r="C58" s="1294" t="s">
        <v>585</v>
      </c>
      <c r="D58" s="1295"/>
      <c r="E58" s="1296"/>
      <c r="F58" s="134">
        <v>3168</v>
      </c>
      <c r="G58" s="134">
        <v>3081</v>
      </c>
      <c r="H58" s="135">
        <v>2883</v>
      </c>
    </row>
    <row r="59" spans="2:8" ht="45.75" customHeight="1" x14ac:dyDescent="0.15">
      <c r="B59" s="133"/>
      <c r="C59" s="1294" t="s">
        <v>586</v>
      </c>
      <c r="D59" s="1295"/>
      <c r="E59" s="1296"/>
      <c r="F59" s="134">
        <v>2326</v>
      </c>
      <c r="G59" s="134">
        <v>2227</v>
      </c>
      <c r="H59" s="135">
        <v>1998</v>
      </c>
    </row>
    <row r="60" spans="2:8" ht="45.75" customHeight="1" x14ac:dyDescent="0.15">
      <c r="B60" s="133"/>
      <c r="C60" s="1294" t="s">
        <v>587</v>
      </c>
      <c r="D60" s="1295"/>
      <c r="E60" s="1296"/>
      <c r="F60" s="134">
        <v>1364</v>
      </c>
      <c r="G60" s="134">
        <v>1445</v>
      </c>
      <c r="H60" s="135">
        <v>1584</v>
      </c>
    </row>
    <row r="61" spans="2:8" ht="45.75" customHeight="1" x14ac:dyDescent="0.15">
      <c r="B61" s="133"/>
      <c r="C61" s="1294" t="s">
        <v>588</v>
      </c>
      <c r="D61" s="1295"/>
      <c r="E61" s="1296"/>
      <c r="F61" s="134">
        <v>1000</v>
      </c>
      <c r="G61" s="134">
        <v>1000</v>
      </c>
      <c r="H61" s="135">
        <v>1000</v>
      </c>
    </row>
    <row r="62" spans="2:8" ht="45.75" customHeight="1" thickBot="1" x14ac:dyDescent="0.2">
      <c r="B62" s="136"/>
      <c r="C62" s="1297" t="s">
        <v>589</v>
      </c>
      <c r="D62" s="1298"/>
      <c r="E62" s="1299"/>
      <c r="F62" s="137">
        <v>521</v>
      </c>
      <c r="G62" s="137">
        <v>521</v>
      </c>
      <c r="H62" s="138">
        <v>481</v>
      </c>
    </row>
    <row r="63" spans="2:8" ht="52.5" customHeight="1" thickBot="1" x14ac:dyDescent="0.2">
      <c r="B63" s="139"/>
      <c r="C63" s="1300" t="s">
        <v>51</v>
      </c>
      <c r="D63" s="1300"/>
      <c r="E63" s="1301"/>
      <c r="F63" s="140">
        <v>14708</v>
      </c>
      <c r="G63" s="140">
        <v>15110</v>
      </c>
      <c r="H63" s="141">
        <v>15067</v>
      </c>
    </row>
    <row r="64" spans="2:8" ht="15" customHeight="1" x14ac:dyDescent="0.15"/>
    <row r="65" ht="0" hidden="1" customHeight="1" x14ac:dyDescent="0.15"/>
    <row r="66" ht="0" hidden="1" customHeight="1" x14ac:dyDescent="0.15"/>
  </sheetData>
  <sheetProtection algorithmName="SHA-512" hashValue="AZhN9Mmn/oLCoC9lvV4CXP4KO7AV7JMJgw9inVc5P+ehfQW3oIKhzD5cru2pr06RkXLnQVa61jwjc6HEz37qwA==" saltValue="QtE8/TvtiPkJFzAMoNH2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B43F6-6938-407B-AD9A-D2A625986115}">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9"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0"/>
      <c r="DG10" s="290"/>
      <c r="DH10" s="290"/>
      <c r="DI10" s="290"/>
      <c r="DJ10" s="290"/>
      <c r="DK10" s="290"/>
      <c r="DL10" s="290"/>
      <c r="DM10" s="290"/>
      <c r="DN10" s="290"/>
      <c r="DO10" s="290"/>
      <c r="DP10" s="290"/>
      <c r="DQ10" s="290"/>
      <c r="DR10" s="290"/>
      <c r="DS10" s="290"/>
      <c r="DT10" s="290"/>
      <c r="DU10" s="290"/>
      <c r="DV10" s="290"/>
      <c r="DW10" s="290"/>
      <c r="EM10" s="289" t="s">
        <v>592</v>
      </c>
    </row>
    <row r="11" spans="1:143" s="289"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0"/>
      <c r="DG12" s="290"/>
      <c r="DH12" s="290"/>
      <c r="DI12" s="290"/>
      <c r="DJ12" s="290"/>
      <c r="DK12" s="290"/>
      <c r="DL12" s="290"/>
      <c r="DM12" s="290"/>
      <c r="DN12" s="290"/>
      <c r="DO12" s="290"/>
      <c r="DP12" s="290"/>
      <c r="DQ12" s="290"/>
      <c r="DR12" s="290"/>
      <c r="DS12" s="290"/>
      <c r="DT12" s="290"/>
      <c r="DU12" s="290"/>
      <c r="DV12" s="290"/>
      <c r="DW12" s="290"/>
      <c r="EM12" s="289" t="s">
        <v>592</v>
      </c>
    </row>
    <row r="13" spans="1:143" s="289"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595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545</v>
      </c>
      <c r="BQ50" s="1313"/>
      <c r="BR50" s="1313"/>
      <c r="BS50" s="1313"/>
      <c r="BT50" s="1313"/>
      <c r="BU50" s="1313"/>
      <c r="BV50" s="1313"/>
      <c r="BW50" s="1313"/>
      <c r="BX50" s="1313" t="s">
        <v>546</v>
      </c>
      <c r="BY50" s="1313"/>
      <c r="BZ50" s="1313"/>
      <c r="CA50" s="1313"/>
      <c r="CB50" s="1313"/>
      <c r="CC50" s="1313"/>
      <c r="CD50" s="1313"/>
      <c r="CE50" s="1313"/>
      <c r="CF50" s="1313" t="s">
        <v>547</v>
      </c>
      <c r="CG50" s="1313"/>
      <c r="CH50" s="1313"/>
      <c r="CI50" s="1313"/>
      <c r="CJ50" s="1313"/>
      <c r="CK50" s="1313"/>
      <c r="CL50" s="1313"/>
      <c r="CM50" s="1313"/>
      <c r="CN50" s="1313" t="s">
        <v>548</v>
      </c>
      <c r="CO50" s="1313"/>
      <c r="CP50" s="1313"/>
      <c r="CQ50" s="1313"/>
      <c r="CR50" s="1313"/>
      <c r="CS50" s="1313"/>
      <c r="CT50" s="1313"/>
      <c r="CU50" s="1313"/>
      <c r="CV50" s="1313" t="s">
        <v>549</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20"/>
      <c r="BY51" s="1308"/>
      <c r="BZ51" s="1308"/>
      <c r="CA51" s="1308"/>
      <c r="CB51" s="1308"/>
      <c r="CC51" s="1308"/>
      <c r="CD51" s="1308"/>
      <c r="CE51" s="1308"/>
      <c r="CF51" s="1308">
        <v>13.6</v>
      </c>
      <c r="CG51" s="1308"/>
      <c r="CH51" s="1308"/>
      <c r="CI51" s="1308"/>
      <c r="CJ51" s="1308"/>
      <c r="CK51" s="1308"/>
      <c r="CL51" s="1308"/>
      <c r="CM51" s="1308"/>
      <c r="CN51" s="1308">
        <v>17.600000000000001</v>
      </c>
      <c r="CO51" s="1308"/>
      <c r="CP51" s="1308"/>
      <c r="CQ51" s="1308"/>
      <c r="CR51" s="1308"/>
      <c r="CS51" s="1308"/>
      <c r="CT51" s="1308"/>
      <c r="CU51" s="1308"/>
      <c r="CV51" s="1308">
        <v>17.899999999999999</v>
      </c>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20"/>
      <c r="BY53" s="1308"/>
      <c r="BZ53" s="1308"/>
      <c r="CA53" s="1308"/>
      <c r="CB53" s="1308"/>
      <c r="CC53" s="1308"/>
      <c r="CD53" s="1308"/>
      <c r="CE53" s="1308"/>
      <c r="CF53" s="1308">
        <v>47.3</v>
      </c>
      <c r="CG53" s="1308"/>
      <c r="CH53" s="1308"/>
      <c r="CI53" s="1308"/>
      <c r="CJ53" s="1308"/>
      <c r="CK53" s="1308"/>
      <c r="CL53" s="1308"/>
      <c r="CM53" s="1308"/>
      <c r="CN53" s="1308">
        <v>52.7</v>
      </c>
      <c r="CO53" s="1308"/>
      <c r="CP53" s="1308"/>
      <c r="CQ53" s="1308"/>
      <c r="CR53" s="1308"/>
      <c r="CS53" s="1308"/>
      <c r="CT53" s="1308"/>
      <c r="CU53" s="1308"/>
      <c r="CV53" s="1308">
        <v>55.2</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600</v>
      </c>
      <c r="AO55" s="1313"/>
      <c r="AP55" s="1313"/>
      <c r="AQ55" s="1313"/>
      <c r="AR55" s="1313"/>
      <c r="AS55" s="1313"/>
      <c r="AT55" s="1313"/>
      <c r="AU55" s="1313"/>
      <c r="AV55" s="1313"/>
      <c r="AW55" s="1313"/>
      <c r="AX55" s="1313"/>
      <c r="AY55" s="1313"/>
      <c r="AZ55" s="1313"/>
      <c r="BA55" s="1313"/>
      <c r="BB55" s="1311" t="s">
        <v>598</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20"/>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08">
        <v>47.9</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599</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20"/>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08">
        <v>60.5</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602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545</v>
      </c>
      <c r="BQ72" s="1313"/>
      <c r="BR72" s="1313"/>
      <c r="BS72" s="1313"/>
      <c r="BT72" s="1313"/>
      <c r="BU72" s="1313"/>
      <c r="BV72" s="1313"/>
      <c r="BW72" s="1313"/>
      <c r="BX72" s="1313" t="s">
        <v>546</v>
      </c>
      <c r="BY72" s="1313"/>
      <c r="BZ72" s="1313"/>
      <c r="CA72" s="1313"/>
      <c r="CB72" s="1313"/>
      <c r="CC72" s="1313"/>
      <c r="CD72" s="1313"/>
      <c r="CE72" s="1313"/>
      <c r="CF72" s="1313" t="s">
        <v>547</v>
      </c>
      <c r="CG72" s="1313"/>
      <c r="CH72" s="1313"/>
      <c r="CI72" s="1313"/>
      <c r="CJ72" s="1313"/>
      <c r="CK72" s="1313"/>
      <c r="CL72" s="1313"/>
      <c r="CM72" s="1313"/>
      <c r="CN72" s="1313" t="s">
        <v>548</v>
      </c>
      <c r="CO72" s="1313"/>
      <c r="CP72" s="1313"/>
      <c r="CQ72" s="1313"/>
      <c r="CR72" s="1313"/>
      <c r="CS72" s="1313"/>
      <c r="CT72" s="1313"/>
      <c r="CU72" s="1313"/>
      <c r="CV72" s="1313" t="s">
        <v>549</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08">
        <v>22.4</v>
      </c>
      <c r="BQ73" s="1308"/>
      <c r="BR73" s="1308"/>
      <c r="BS73" s="1308"/>
      <c r="BT73" s="1308"/>
      <c r="BU73" s="1308"/>
      <c r="BV73" s="1308"/>
      <c r="BW73" s="1308"/>
      <c r="BX73" s="1308">
        <v>14.1</v>
      </c>
      <c r="BY73" s="1308"/>
      <c r="BZ73" s="1308"/>
      <c r="CA73" s="1308"/>
      <c r="CB73" s="1308"/>
      <c r="CC73" s="1308"/>
      <c r="CD73" s="1308"/>
      <c r="CE73" s="1308"/>
      <c r="CF73" s="1308">
        <v>13.6</v>
      </c>
      <c r="CG73" s="1308"/>
      <c r="CH73" s="1308"/>
      <c r="CI73" s="1308"/>
      <c r="CJ73" s="1308"/>
      <c r="CK73" s="1308"/>
      <c r="CL73" s="1308"/>
      <c r="CM73" s="1308"/>
      <c r="CN73" s="1308">
        <v>17.600000000000001</v>
      </c>
      <c r="CO73" s="1308"/>
      <c r="CP73" s="1308"/>
      <c r="CQ73" s="1308"/>
      <c r="CR73" s="1308"/>
      <c r="CS73" s="1308"/>
      <c r="CT73" s="1308"/>
      <c r="CU73" s="1308"/>
      <c r="CV73" s="1308">
        <v>17.899999999999999</v>
      </c>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08">
        <v>10.4</v>
      </c>
      <c r="BQ75" s="1308"/>
      <c r="BR75" s="1308"/>
      <c r="BS75" s="1308"/>
      <c r="BT75" s="1308"/>
      <c r="BU75" s="1308"/>
      <c r="BV75" s="1308"/>
      <c r="BW75" s="1308"/>
      <c r="BX75" s="1308">
        <v>9.8000000000000007</v>
      </c>
      <c r="BY75" s="1308"/>
      <c r="BZ75" s="1308"/>
      <c r="CA75" s="1308"/>
      <c r="CB75" s="1308"/>
      <c r="CC75" s="1308"/>
      <c r="CD75" s="1308"/>
      <c r="CE75" s="1308"/>
      <c r="CF75" s="1308">
        <v>9.1</v>
      </c>
      <c r="CG75" s="1308"/>
      <c r="CH75" s="1308"/>
      <c r="CI75" s="1308"/>
      <c r="CJ75" s="1308"/>
      <c r="CK75" s="1308"/>
      <c r="CL75" s="1308"/>
      <c r="CM75" s="1308"/>
      <c r="CN75" s="1308">
        <v>7.8</v>
      </c>
      <c r="CO75" s="1308"/>
      <c r="CP75" s="1308"/>
      <c r="CQ75" s="1308"/>
      <c r="CR75" s="1308"/>
      <c r="CS75" s="1308"/>
      <c r="CT75" s="1308"/>
      <c r="CU75" s="1308"/>
      <c r="CV75" s="1308">
        <v>6.6</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600</v>
      </c>
      <c r="AO77" s="1313"/>
      <c r="AP77" s="1313"/>
      <c r="AQ77" s="1313"/>
      <c r="AR77" s="1313"/>
      <c r="AS77" s="1313"/>
      <c r="AT77" s="1313"/>
      <c r="AU77" s="1313"/>
      <c r="AV77" s="1313"/>
      <c r="AW77" s="1313"/>
      <c r="AX77" s="1313"/>
      <c r="AY77" s="1313"/>
      <c r="AZ77" s="1313"/>
      <c r="BA77" s="1313"/>
      <c r="BB77" s="1311" t="s">
        <v>598</v>
      </c>
      <c r="BC77" s="1311"/>
      <c r="BD77" s="1311"/>
      <c r="BE77" s="1311"/>
      <c r="BF77" s="1311"/>
      <c r="BG77" s="1311"/>
      <c r="BH77" s="1311"/>
      <c r="BI77" s="1311"/>
      <c r="BJ77" s="1311"/>
      <c r="BK77" s="1311"/>
      <c r="BL77" s="1311"/>
      <c r="BM77" s="1311"/>
      <c r="BN77" s="1311"/>
      <c r="BO77" s="1311"/>
      <c r="BP77" s="1308">
        <v>60.8</v>
      </c>
      <c r="BQ77" s="1308"/>
      <c r="BR77" s="1308"/>
      <c r="BS77" s="1308"/>
      <c r="BT77" s="1308"/>
      <c r="BU77" s="1308"/>
      <c r="BV77" s="1308"/>
      <c r="BW77" s="1308"/>
      <c r="BX77" s="1308">
        <v>58.5</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603</v>
      </c>
      <c r="BC79" s="1311"/>
      <c r="BD79" s="1311"/>
      <c r="BE79" s="1311"/>
      <c r="BF79" s="1311"/>
      <c r="BG79" s="1311"/>
      <c r="BH79" s="1311"/>
      <c r="BI79" s="1311"/>
      <c r="BJ79" s="1311"/>
      <c r="BK79" s="1311"/>
      <c r="BL79" s="1311"/>
      <c r="BM79" s="1311"/>
      <c r="BN79" s="1311"/>
      <c r="BO79" s="1311"/>
      <c r="BP79" s="1308">
        <v>11.1</v>
      </c>
      <c r="BQ79" s="1308"/>
      <c r="BR79" s="1308"/>
      <c r="BS79" s="1308"/>
      <c r="BT79" s="1308"/>
      <c r="BU79" s="1308"/>
      <c r="BV79" s="1308"/>
      <c r="BW79" s="1308"/>
      <c r="BX79" s="1308">
        <v>10.7</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m4aObXzgyCiwyL3ENUKUnjVnvsAi1IS4uJmFK828jx/Z9d/L0GKD1xrr4+RyCHCkhkPDmywiKXHMMClcRBDFw==" saltValue="m0w4fWMR8J1r8/1nG3Hf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F6ED-0917-421B-9C95-C060E803F386}">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1NNXz003nFrA5TZ/uhWsrcXeXC7TgDX1ZuRhNY+WTdWoqcjlviqiIGH5KhTeHDhG2xGYYxKOIykb+sGWudnuw==" saltValue="Sfk0umFL6RdCej6pTL7JT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2E11-B21A-46B3-8B79-368EA7958BAF}">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g0Tx5TsaCrETuxn5xq7cueLyrMuGLlG3+oyGwbt/EdVDkEkn6AfhRgojQdSH/mNB1nHddlkwy1alLD+LVUvxg==" saltValue="FT1P27rxhPKzbU2zIR2YM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542</v>
      </c>
      <c r="G2" s="155"/>
      <c r="H2" s="156"/>
    </row>
    <row r="3" spans="1:8" x14ac:dyDescent="0.15">
      <c r="A3" s="152" t="s">
        <v>535</v>
      </c>
      <c r="B3" s="157"/>
      <c r="C3" s="158"/>
      <c r="D3" s="159">
        <v>241812</v>
      </c>
      <c r="E3" s="160"/>
      <c r="F3" s="161">
        <v>106614</v>
      </c>
      <c r="G3" s="162"/>
      <c r="H3" s="163"/>
    </row>
    <row r="4" spans="1:8" x14ac:dyDescent="0.15">
      <c r="A4" s="164"/>
      <c r="B4" s="165"/>
      <c r="C4" s="166"/>
      <c r="D4" s="167">
        <v>91345</v>
      </c>
      <c r="E4" s="168"/>
      <c r="F4" s="169">
        <v>45545</v>
      </c>
      <c r="G4" s="170"/>
      <c r="H4" s="171"/>
    </row>
    <row r="5" spans="1:8" x14ac:dyDescent="0.15">
      <c r="A5" s="152" t="s">
        <v>537</v>
      </c>
      <c r="B5" s="157"/>
      <c r="C5" s="158"/>
      <c r="D5" s="159">
        <v>195417</v>
      </c>
      <c r="E5" s="160"/>
      <c r="F5" s="161">
        <v>85459</v>
      </c>
      <c r="G5" s="162"/>
      <c r="H5" s="163"/>
    </row>
    <row r="6" spans="1:8" x14ac:dyDescent="0.15">
      <c r="A6" s="164"/>
      <c r="B6" s="165"/>
      <c r="C6" s="166"/>
      <c r="D6" s="167">
        <v>66443</v>
      </c>
      <c r="E6" s="168"/>
      <c r="F6" s="169">
        <v>44378</v>
      </c>
      <c r="G6" s="170"/>
      <c r="H6" s="171"/>
    </row>
    <row r="7" spans="1:8" x14ac:dyDescent="0.15">
      <c r="A7" s="152" t="s">
        <v>538</v>
      </c>
      <c r="B7" s="157"/>
      <c r="C7" s="158"/>
      <c r="D7" s="159">
        <v>179730</v>
      </c>
      <c r="E7" s="160"/>
      <c r="F7" s="161">
        <v>83280</v>
      </c>
      <c r="G7" s="162"/>
      <c r="H7" s="163"/>
    </row>
    <row r="8" spans="1:8" x14ac:dyDescent="0.15">
      <c r="A8" s="164"/>
      <c r="B8" s="165"/>
      <c r="C8" s="166"/>
      <c r="D8" s="167">
        <v>66838</v>
      </c>
      <c r="E8" s="168"/>
      <c r="F8" s="169">
        <v>43123</v>
      </c>
      <c r="G8" s="170"/>
      <c r="H8" s="171"/>
    </row>
    <row r="9" spans="1:8" x14ac:dyDescent="0.15">
      <c r="A9" s="152" t="s">
        <v>539</v>
      </c>
      <c r="B9" s="157"/>
      <c r="C9" s="158"/>
      <c r="D9" s="159">
        <v>216484</v>
      </c>
      <c r="E9" s="160"/>
      <c r="F9" s="161">
        <v>88968</v>
      </c>
      <c r="G9" s="162"/>
      <c r="H9" s="163"/>
    </row>
    <row r="10" spans="1:8" x14ac:dyDescent="0.15">
      <c r="A10" s="164"/>
      <c r="B10" s="165"/>
      <c r="C10" s="166"/>
      <c r="D10" s="167">
        <v>83379</v>
      </c>
      <c r="E10" s="168"/>
      <c r="F10" s="169">
        <v>45482</v>
      </c>
      <c r="G10" s="170"/>
      <c r="H10" s="171"/>
    </row>
    <row r="11" spans="1:8" x14ac:dyDescent="0.15">
      <c r="A11" s="152" t="s">
        <v>540</v>
      </c>
      <c r="B11" s="157"/>
      <c r="C11" s="158"/>
      <c r="D11" s="159">
        <v>228057</v>
      </c>
      <c r="E11" s="160"/>
      <c r="F11" s="161">
        <v>85173</v>
      </c>
      <c r="G11" s="162"/>
      <c r="H11" s="163"/>
    </row>
    <row r="12" spans="1:8" x14ac:dyDescent="0.15">
      <c r="A12" s="164"/>
      <c r="B12" s="165"/>
      <c r="C12" s="172"/>
      <c r="D12" s="167">
        <v>88295</v>
      </c>
      <c r="E12" s="168"/>
      <c r="F12" s="169">
        <v>43913</v>
      </c>
      <c r="G12" s="170"/>
      <c r="H12" s="171"/>
    </row>
    <row r="13" spans="1:8" x14ac:dyDescent="0.15">
      <c r="A13" s="152"/>
      <c r="B13" s="157"/>
      <c r="C13" s="173"/>
      <c r="D13" s="174">
        <v>212300</v>
      </c>
      <c r="E13" s="175"/>
      <c r="F13" s="176">
        <v>89899</v>
      </c>
      <c r="G13" s="177"/>
      <c r="H13" s="163"/>
    </row>
    <row r="14" spans="1:8" x14ac:dyDescent="0.15">
      <c r="A14" s="164"/>
      <c r="B14" s="165"/>
      <c r="C14" s="166"/>
      <c r="D14" s="167">
        <v>79260</v>
      </c>
      <c r="E14" s="168"/>
      <c r="F14" s="169">
        <v>44488</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2.12</v>
      </c>
      <c r="C19" s="178">
        <f>ROUND(VALUE(SUBSTITUTE(実質収支比率等に係る経年分析!G$48,"▲","-")),2)</f>
        <v>1.89</v>
      </c>
      <c r="D19" s="178">
        <f>ROUND(VALUE(SUBSTITUTE(実質収支比率等に係る経年分析!H$48,"▲","-")),2)</f>
        <v>1.46</v>
      </c>
      <c r="E19" s="178">
        <f>ROUND(VALUE(SUBSTITUTE(実質収支比率等に係る経年分析!I$48,"▲","-")),2)</f>
        <v>2.68</v>
      </c>
      <c r="F19" s="178">
        <f>ROUND(VALUE(SUBSTITUTE(実質収支比率等に係る経年分析!J$48,"▲","-")),2)</f>
        <v>4.08</v>
      </c>
    </row>
    <row r="20" spans="1:11" x14ac:dyDescent="0.15">
      <c r="A20" s="178" t="s">
        <v>55</v>
      </c>
      <c r="B20" s="178">
        <f>ROUND(VALUE(SUBSTITUTE(実質収支比率等に係る経年分析!F$47,"▲","-")),2)</f>
        <v>13.58</v>
      </c>
      <c r="C20" s="178">
        <f>ROUND(VALUE(SUBSTITUTE(実質収支比率等に係る経年分析!G$47,"▲","-")),2)</f>
        <v>15.02</v>
      </c>
      <c r="D20" s="178">
        <f>ROUND(VALUE(SUBSTITUTE(実質収支比率等に係る経年分析!H$47,"▲","-")),2)</f>
        <v>16.54</v>
      </c>
      <c r="E20" s="178">
        <f>ROUND(VALUE(SUBSTITUTE(実質収支比率等に係る経年分析!I$47,"▲","-")),2)</f>
        <v>13.15</v>
      </c>
      <c r="F20" s="178">
        <f>ROUND(VALUE(SUBSTITUTE(実質収支比率等に係る経年分析!J$47,"▲","-")),2)</f>
        <v>13.19</v>
      </c>
    </row>
    <row r="21" spans="1:11" x14ac:dyDescent="0.15">
      <c r="A21" s="178" t="s">
        <v>56</v>
      </c>
      <c r="B21" s="178">
        <f>IF(ISNUMBER(VALUE(SUBSTITUTE(実質収支比率等に係る経年分析!F$49,"▲","-"))),ROUND(VALUE(SUBSTITUTE(実質収支比率等に係る経年分析!F$49,"▲","-")),2),NA())</f>
        <v>7.3</v>
      </c>
      <c r="C21" s="178">
        <f>IF(ISNUMBER(VALUE(SUBSTITUTE(実質収支比率等に係る経年分析!G$49,"▲","-"))),ROUND(VALUE(SUBSTITUTE(実質収支比率等に係る経年分析!G$49,"▲","-")),2),NA())</f>
        <v>2.41</v>
      </c>
      <c r="D21" s="178">
        <f>IF(ISNUMBER(VALUE(SUBSTITUTE(実質収支比率等に係る経年分析!H$49,"▲","-"))),ROUND(VALUE(SUBSTITUTE(実質収支比率等に係る経年分析!H$49,"▲","-")),2),NA())</f>
        <v>1.06</v>
      </c>
      <c r="E21" s="178">
        <f>IF(ISNUMBER(VALUE(SUBSTITUTE(実質収支比率等に係る経年分析!I$49,"▲","-"))),ROUND(VALUE(SUBSTITUTE(実質収支比率等に係る経年分析!I$49,"▲","-")),2),NA())</f>
        <v>-2.82</v>
      </c>
      <c r="F21" s="178">
        <f>IF(ISNUMBER(VALUE(SUBSTITUTE(実質収支比率等に係る経年分析!J$49,"▲","-"))),ROUND(VALUE(SUBSTITUTE(実質収支比率等に係る経年分析!J$49,"▲","-")),2),NA())</f>
        <v>-0.43</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0.06</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0.13</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0.06</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0.17</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f>IF(ROUND(VALUE(SUBSTITUTE(連結実質赤字比率に係る赤字・黒字の構成分析!H$42,"▲", "-")), 2) &lt; 0, ABS(ROUND(VALUE(SUBSTITUTE(連結実質赤字比率に係る赤字・黒字の構成分析!H$42,"▲", "-")), 2)), NA())</f>
        <v>0.13</v>
      </c>
      <c r="G28" s="179" t="e">
        <f>IF(ROUND(VALUE(SUBSTITUTE(連結実質赤字比率に係る赤字・黒字の構成分析!H$42,"▲", "-")), 2) &gt;= 0, ABS(ROUND(VALUE(SUBSTITUTE(連結実質赤字比率に係る赤字・黒字の構成分析!H$42,"▲", "-")), 2)), NA())</f>
        <v>#N/A</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集落排水処理施設特別会計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旅客定期航路事業特別会計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診療所特別会計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0.01</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0.56999999999999995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0.48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0.62</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0.17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0.46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0.01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0.87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2.11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1.88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1.45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2.67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4.07</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2.95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3.05</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3.38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4.3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4.67</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4570</v>
      </c>
      <c r="E42" s="180"/>
      <c r="F42" s="180"/>
      <c r="G42" s="180">
        <f>'実質公債費比率（分子）の構造'!L$52</f>
        <v>4430</v>
      </c>
      <c r="H42" s="180"/>
      <c r="I42" s="180"/>
      <c r="J42" s="180">
        <f>'実質公債費比率（分子）の構造'!M$52</f>
        <v>4129</v>
      </c>
      <c r="K42" s="180"/>
      <c r="L42" s="180"/>
      <c r="M42" s="180">
        <f>'実質公債費比率（分子）の構造'!N$52</f>
        <v>4105</v>
      </c>
      <c r="N42" s="180"/>
      <c r="O42" s="180"/>
      <c r="P42" s="180">
        <f>'実質公債費比率（分子）の構造'!O$52</f>
        <v>3992</v>
      </c>
    </row>
    <row r="43" spans="1:16" x14ac:dyDescent="0.15">
      <c r="A43" s="180" t="s">
        <v>64</v>
      </c>
      <c r="B43" s="180">
        <f>'実質公債費比率（分子）の構造'!K$51</f>
        <v>5</v>
      </c>
      <c r="C43" s="180"/>
      <c r="D43" s="180"/>
      <c r="E43" s="180">
        <f>'実質公債費比率（分子）の構造'!L$51</f>
        <v>8</v>
      </c>
      <c r="F43" s="180"/>
      <c r="G43" s="180"/>
      <c r="H43" s="180">
        <f>'実質公債費比率（分子）の構造'!M$51</f>
        <v>4</v>
      </c>
      <c r="I43" s="180"/>
      <c r="J43" s="180"/>
      <c r="K43" s="180">
        <f>'実質公債費比率（分子）の構造'!N$51</f>
        <v>4</v>
      </c>
      <c r="L43" s="180"/>
      <c r="M43" s="180"/>
      <c r="N43" s="180">
        <f>'実質公債費比率（分子）の構造'!O$51</f>
        <v>1</v>
      </c>
      <c r="O43" s="180"/>
      <c r="P43" s="180"/>
    </row>
    <row r="44" spans="1:16" x14ac:dyDescent="0.15">
      <c r="A44" s="180" t="s">
        <v>65</v>
      </c>
      <c r="B44" s="180">
        <f>'実質公債費比率（分子）の構造'!K$50</f>
        <v>0</v>
      </c>
      <c r="C44" s="180"/>
      <c r="D44" s="180"/>
      <c r="E44" s="180">
        <f>'実質公債費比率（分子）の構造'!L$50</f>
        <v>0</v>
      </c>
      <c r="F44" s="180"/>
      <c r="G44" s="180"/>
      <c r="H44" s="180">
        <f>'実質公債費比率（分子）の構造'!M$50</f>
        <v>0</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105</v>
      </c>
      <c r="C45" s="180"/>
      <c r="D45" s="180"/>
      <c r="E45" s="180">
        <f>'実質公債費比率（分子）の構造'!L$49</f>
        <v>120</v>
      </c>
      <c r="F45" s="180"/>
      <c r="G45" s="180"/>
      <c r="H45" s="180">
        <f>'実質公債費比率（分子）の構造'!M$49</f>
        <v>78</v>
      </c>
      <c r="I45" s="180"/>
      <c r="J45" s="180"/>
      <c r="K45" s="180">
        <f>'実質公債費比率（分子）の構造'!N$49</f>
        <v>84</v>
      </c>
      <c r="L45" s="180"/>
      <c r="M45" s="180"/>
      <c r="N45" s="180">
        <f>'実質公債費比率（分子）の構造'!O$49</f>
        <v>83</v>
      </c>
      <c r="O45" s="180"/>
      <c r="P45" s="180"/>
    </row>
    <row r="46" spans="1:16" x14ac:dyDescent="0.15">
      <c r="A46" s="180" t="s">
        <v>67</v>
      </c>
      <c r="B46" s="180">
        <f>'実質公債費比率（分子）の構造'!K$48</f>
        <v>253</v>
      </c>
      <c r="C46" s="180"/>
      <c r="D46" s="180"/>
      <c r="E46" s="180">
        <f>'実質公債費比率（分子）の構造'!L$48</f>
        <v>316</v>
      </c>
      <c r="F46" s="180"/>
      <c r="G46" s="180"/>
      <c r="H46" s="180">
        <f>'実質公債費比率（分子）の構造'!M$48</f>
        <v>280</v>
      </c>
      <c r="I46" s="180"/>
      <c r="J46" s="180"/>
      <c r="K46" s="180">
        <f>'実質公債費比率（分子）の構造'!N$48</f>
        <v>246</v>
      </c>
      <c r="L46" s="180"/>
      <c r="M46" s="180"/>
      <c r="N46" s="180">
        <f>'実質公債費比率（分子）の構造'!O$48</f>
        <v>266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5654</v>
      </c>
      <c r="C49" s="180"/>
      <c r="D49" s="180"/>
      <c r="E49" s="180">
        <f>'実質公債費比率（分子）の構造'!L$45</f>
        <v>5326</v>
      </c>
      <c r="F49" s="180"/>
      <c r="G49" s="180"/>
      <c r="H49" s="180">
        <f>'実質公債費比率（分子）の構造'!M$45</f>
        <v>4989</v>
      </c>
      <c r="I49" s="180"/>
      <c r="J49" s="180"/>
      <c r="K49" s="180">
        <f>'実質公債費比率（分子）の構造'!N$45</f>
        <v>4529</v>
      </c>
      <c r="L49" s="180"/>
      <c r="M49" s="180"/>
      <c r="N49" s="180">
        <f>'実質公債費比率（分子）の構造'!O$45</f>
        <v>4402</v>
      </c>
      <c r="O49" s="180"/>
      <c r="P49" s="180"/>
    </row>
    <row r="50" spans="1:16" x14ac:dyDescent="0.15">
      <c r="A50" s="180" t="s">
        <v>71</v>
      </c>
      <c r="B50" s="180" t="e">
        <f>NA()</f>
        <v>#N/A</v>
      </c>
      <c r="C50" s="180">
        <f>IF(ISNUMBER('実質公債費比率（分子）の構造'!K$53),'実質公債費比率（分子）の構造'!K$53,NA())</f>
        <v>1447</v>
      </c>
      <c r="D50" s="180" t="e">
        <f>NA()</f>
        <v>#N/A</v>
      </c>
      <c r="E50" s="180" t="e">
        <f>NA()</f>
        <v>#N/A</v>
      </c>
      <c r="F50" s="180">
        <f>IF(ISNUMBER('実質公債費比率（分子）の構造'!L$53),'実質公債費比率（分子）の構造'!L$53,NA())</f>
        <v>1340</v>
      </c>
      <c r="G50" s="180" t="e">
        <f>NA()</f>
        <v>#N/A</v>
      </c>
      <c r="H50" s="180" t="e">
        <f>NA()</f>
        <v>#N/A</v>
      </c>
      <c r="I50" s="180">
        <f>IF(ISNUMBER('実質公債費比率（分子）の構造'!M$53),'実質公債費比率（分子）の構造'!M$53,NA())</f>
        <v>1222</v>
      </c>
      <c r="J50" s="180" t="e">
        <f>NA()</f>
        <v>#N/A</v>
      </c>
      <c r="K50" s="180" t="e">
        <f>NA()</f>
        <v>#N/A</v>
      </c>
      <c r="L50" s="180">
        <f>IF(ISNUMBER('実質公債費比率（分子）の構造'!N$53),'実質公債費比率（分子）の構造'!N$53,NA())</f>
        <v>758</v>
      </c>
      <c r="M50" s="180" t="e">
        <f>NA()</f>
        <v>#N/A</v>
      </c>
      <c r="N50" s="180" t="e">
        <f>NA()</f>
        <v>#N/A</v>
      </c>
      <c r="O50" s="180">
        <f>IF(ISNUMBER('実質公債費比率（分子）の構造'!O$53),'実質公債費比率（分子）の構造'!O$53,NA())</f>
        <v>760</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38207</v>
      </c>
      <c r="E56" s="179"/>
      <c r="F56" s="179"/>
      <c r="G56" s="179">
        <f>'将来負担比率（分子）の構造'!J$52</f>
        <v>37965</v>
      </c>
      <c r="H56" s="179"/>
      <c r="I56" s="179"/>
      <c r="J56" s="179">
        <f>'将来負担比率（分子）の構造'!K$52</f>
        <v>36605</v>
      </c>
      <c r="K56" s="179"/>
      <c r="L56" s="179"/>
      <c r="M56" s="179">
        <f>'将来負担比率（分子）の構造'!L$52</f>
        <v>35055</v>
      </c>
      <c r="N56" s="179"/>
      <c r="O56" s="179"/>
      <c r="P56" s="179">
        <f>'将来負担比率（分子）の構造'!M$52</f>
        <v>35329</v>
      </c>
    </row>
    <row r="57" spans="1:16" x14ac:dyDescent="0.15">
      <c r="A57" s="179" t="s">
        <v>42</v>
      </c>
      <c r="B57" s="179"/>
      <c r="C57" s="179"/>
      <c r="D57" s="179">
        <f>'将来負担比率（分子）の構造'!I$51</f>
        <v>877</v>
      </c>
      <c r="E57" s="179"/>
      <c r="F57" s="179"/>
      <c r="G57" s="179">
        <f>'将来負担比率（分子）の構造'!J$51</f>
        <v>787</v>
      </c>
      <c r="H57" s="179"/>
      <c r="I57" s="179"/>
      <c r="J57" s="179">
        <f>'将来負担比率（分子）の構造'!K$51</f>
        <v>1169</v>
      </c>
      <c r="K57" s="179"/>
      <c r="L57" s="179"/>
      <c r="M57" s="179">
        <f>'将来負担比率（分子）の構造'!L$51</f>
        <v>1182</v>
      </c>
      <c r="N57" s="179"/>
      <c r="O57" s="179"/>
      <c r="P57" s="179">
        <f>'将来負担比率（分子）の構造'!M$51</f>
        <v>1143</v>
      </c>
    </row>
    <row r="58" spans="1:16" x14ac:dyDescent="0.15">
      <c r="A58" s="179" t="s">
        <v>41</v>
      </c>
      <c r="B58" s="179"/>
      <c r="C58" s="179"/>
      <c r="D58" s="179">
        <f>'将来負担比率（分子）の構造'!I$50</f>
        <v>9914</v>
      </c>
      <c r="E58" s="179"/>
      <c r="F58" s="179"/>
      <c r="G58" s="179">
        <f>'将来負担比率（分子）の構造'!J$50</f>
        <v>10773</v>
      </c>
      <c r="H58" s="179"/>
      <c r="I58" s="179"/>
      <c r="J58" s="179">
        <f>'将来負担比率（分子）の構造'!K$50</f>
        <v>10935</v>
      </c>
      <c r="K58" s="179"/>
      <c r="L58" s="179"/>
      <c r="M58" s="179">
        <f>'将来負担比率（分子）の構造'!L$50</f>
        <v>11226</v>
      </c>
      <c r="N58" s="179"/>
      <c r="O58" s="179"/>
      <c r="P58" s="179">
        <f>'将来負担比率（分子）の構造'!M$50</f>
        <v>11243</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145</v>
      </c>
      <c r="C61" s="179"/>
      <c r="D61" s="179"/>
      <c r="E61" s="179">
        <f>'将来負担比率（分子）の構造'!J$46</f>
        <v>138</v>
      </c>
      <c r="F61" s="179"/>
      <c r="G61" s="179"/>
      <c r="H61" s="179">
        <f>'将来負担比率（分子）の構造'!K$46</f>
        <v>130</v>
      </c>
      <c r="I61" s="179"/>
      <c r="J61" s="179"/>
      <c r="K61" s="179">
        <f>'将来負担比率（分子）の構造'!L$46</f>
        <v>121</v>
      </c>
      <c r="L61" s="179"/>
      <c r="M61" s="179"/>
      <c r="N61" s="179">
        <f>'将来負担比率（分子）の構造'!M$46</f>
        <v>112</v>
      </c>
      <c r="O61" s="179"/>
      <c r="P61" s="179"/>
    </row>
    <row r="62" spans="1:16" x14ac:dyDescent="0.15">
      <c r="A62" s="179" t="s">
        <v>35</v>
      </c>
      <c r="B62" s="179">
        <f>'将来負担比率（分子）の構造'!I$45</f>
        <v>1360</v>
      </c>
      <c r="C62" s="179"/>
      <c r="D62" s="179"/>
      <c r="E62" s="179">
        <f>'将来負担比率（分子）の構造'!J$45</f>
        <v>1489</v>
      </c>
      <c r="F62" s="179"/>
      <c r="G62" s="179"/>
      <c r="H62" s="179">
        <f>'将来負担比率（分子）の構造'!K$45</f>
        <v>1838</v>
      </c>
      <c r="I62" s="179"/>
      <c r="J62" s="179"/>
      <c r="K62" s="179">
        <f>'将来負担比率（分子）の構造'!L$45</f>
        <v>1932</v>
      </c>
      <c r="L62" s="179"/>
      <c r="M62" s="179"/>
      <c r="N62" s="179">
        <f>'将来負担比率（分子）の構造'!M$45</f>
        <v>2058</v>
      </c>
      <c r="O62" s="179"/>
      <c r="P62" s="179"/>
    </row>
    <row r="63" spans="1:16" x14ac:dyDescent="0.15">
      <c r="A63" s="179" t="s">
        <v>34</v>
      </c>
      <c r="B63" s="179">
        <f>'将来負担比率（分子）の構造'!I$44</f>
        <v>1167</v>
      </c>
      <c r="C63" s="179"/>
      <c r="D63" s="179"/>
      <c r="E63" s="179">
        <f>'将来負担比率（分子）の構造'!J$44</f>
        <v>1306</v>
      </c>
      <c r="F63" s="179"/>
      <c r="G63" s="179"/>
      <c r="H63" s="179">
        <f>'将来負担比率（分子）の構造'!K$44</f>
        <v>1220</v>
      </c>
      <c r="I63" s="179"/>
      <c r="J63" s="179"/>
      <c r="K63" s="179">
        <f>'将来負担比率（分子）の構造'!L$44</f>
        <v>1139</v>
      </c>
      <c r="L63" s="179"/>
      <c r="M63" s="179"/>
      <c r="N63" s="179">
        <f>'将来負担比率（分子）の構造'!M$44</f>
        <v>1084</v>
      </c>
      <c r="O63" s="179"/>
      <c r="P63" s="179"/>
    </row>
    <row r="64" spans="1:16" x14ac:dyDescent="0.15">
      <c r="A64" s="179" t="s">
        <v>33</v>
      </c>
      <c r="B64" s="179">
        <f>'将来負担比率（分子）の構造'!I$43</f>
        <v>2911</v>
      </c>
      <c r="C64" s="179"/>
      <c r="D64" s="179"/>
      <c r="E64" s="179">
        <f>'将来負担比率（分子）の構造'!J$43</f>
        <v>2732</v>
      </c>
      <c r="F64" s="179"/>
      <c r="G64" s="179"/>
      <c r="H64" s="179">
        <f>'将来負担比率（分子）の構造'!K$43</f>
        <v>2651</v>
      </c>
      <c r="I64" s="179"/>
      <c r="J64" s="179"/>
      <c r="K64" s="179">
        <f>'将来負担比率（分子）の構造'!L$43</f>
        <v>2586</v>
      </c>
      <c r="L64" s="179"/>
      <c r="M64" s="179"/>
      <c r="N64" s="179">
        <f>'将来負担比率（分子）の構造'!M$43</f>
        <v>2480</v>
      </c>
      <c r="O64" s="179"/>
      <c r="P64" s="179"/>
    </row>
    <row r="65" spans="1:16" x14ac:dyDescent="0.15">
      <c r="A65" s="179" t="s">
        <v>32</v>
      </c>
      <c r="B65" s="179" t="str">
        <f>'将来負担比率（分子）の構造'!I$42</f>
        <v>-</v>
      </c>
      <c r="C65" s="179"/>
      <c r="D65" s="179"/>
      <c r="E65" s="179">
        <f>'将来負担比率（分子）の構造'!J$42</f>
        <v>326</v>
      </c>
      <c r="F65" s="179"/>
      <c r="G65" s="179"/>
      <c r="H65" s="179">
        <f>'将来負担比率（分子）の構造'!K$42</f>
        <v>170</v>
      </c>
      <c r="I65" s="179"/>
      <c r="J65" s="179"/>
      <c r="K65" s="179">
        <f>'将来負担比率（分子）の構造'!L$42</f>
        <v>159</v>
      </c>
      <c r="L65" s="179"/>
      <c r="M65" s="179"/>
      <c r="N65" s="179">
        <f>'将来負担比率（分子）の構造'!M$42</f>
        <v>148</v>
      </c>
      <c r="O65" s="179"/>
      <c r="P65" s="179"/>
    </row>
    <row r="66" spans="1:16" x14ac:dyDescent="0.15">
      <c r="A66" s="179" t="s">
        <v>31</v>
      </c>
      <c r="B66" s="179">
        <f>'将来負担比率（分子）の構造'!I$41</f>
        <v>46746</v>
      </c>
      <c r="C66" s="179"/>
      <c r="D66" s="179"/>
      <c r="E66" s="179">
        <f>'将来負担比率（分子）の構造'!J$41</f>
        <v>45600</v>
      </c>
      <c r="F66" s="179"/>
      <c r="G66" s="179"/>
      <c r="H66" s="179">
        <f>'将来負担比率（分子）の構造'!K$41</f>
        <v>44629</v>
      </c>
      <c r="I66" s="179"/>
      <c r="J66" s="179"/>
      <c r="K66" s="179">
        <f>'将来負担比率（分子）の構造'!L$41</f>
        <v>43923</v>
      </c>
      <c r="L66" s="179"/>
      <c r="M66" s="179"/>
      <c r="N66" s="179">
        <f>'将来負担比率（分子）の構造'!M$41</f>
        <v>44196</v>
      </c>
      <c r="O66" s="179"/>
      <c r="P66" s="179"/>
    </row>
    <row r="67" spans="1:16" x14ac:dyDescent="0.15">
      <c r="A67" s="179" t="s">
        <v>75</v>
      </c>
      <c r="B67" s="179" t="e">
        <f>NA()</f>
        <v>#N/A</v>
      </c>
      <c r="C67" s="179">
        <f>IF(ISNUMBER('将来負担比率（分子）の構造'!I$53), IF('将来負担比率（分子）の構造'!I$53 &lt; 0, 0, '将来負担比率（分子）の構造'!I$53), NA())</f>
        <v>3331</v>
      </c>
      <c r="D67" s="179" t="e">
        <f>NA()</f>
        <v>#N/A</v>
      </c>
      <c r="E67" s="179" t="e">
        <f>NA()</f>
        <v>#N/A</v>
      </c>
      <c r="F67" s="179">
        <f>IF(ISNUMBER('将来負担比率（分子）の構造'!J$53), IF('将来負担比率（分子）の構造'!J$53 &lt; 0, 0, '将来負担比率（分子）の構造'!J$53), NA())</f>
        <v>2067</v>
      </c>
      <c r="G67" s="179" t="e">
        <f>NA()</f>
        <v>#N/A</v>
      </c>
      <c r="H67" s="179" t="e">
        <f>NA()</f>
        <v>#N/A</v>
      </c>
      <c r="I67" s="179">
        <f>IF(ISNUMBER('将来負担比率（分子）の構造'!K$53), IF('将来負担比率（分子）の構造'!K$53 &lt; 0, 0, '将来負担比率（分子）の構造'!K$53), NA())</f>
        <v>1929</v>
      </c>
      <c r="J67" s="179" t="e">
        <f>NA()</f>
        <v>#N/A</v>
      </c>
      <c r="K67" s="179" t="e">
        <f>NA()</f>
        <v>#N/A</v>
      </c>
      <c r="L67" s="179">
        <f>IF(ISNUMBER('将来負担比率（分子）の構造'!L$53), IF('将来負担比率（分子）の構造'!L$53 &lt; 0, 0, '将来負担比率（分子）の構造'!L$53), NA())</f>
        <v>2397</v>
      </c>
      <c r="M67" s="179" t="e">
        <f>NA()</f>
        <v>#N/A</v>
      </c>
      <c r="N67" s="179" t="e">
        <f>NA()</f>
        <v>#N/A</v>
      </c>
      <c r="O67" s="179">
        <f>IF(ISNUMBER('将来負担比率（分子）の構造'!M$53), IF('将来負担比率（分子）の構造'!M$53 &lt; 0, 0, '将来負担比率（分子）の構造'!M$53), NA())</f>
        <v>2363</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3005</v>
      </c>
      <c r="C72" s="183">
        <f>基金残高に係る経年分析!G55</f>
        <v>2306</v>
      </c>
      <c r="D72" s="183">
        <f>基金残高に係る経年分析!H55</f>
        <v>2247</v>
      </c>
    </row>
    <row r="73" spans="1:16" x14ac:dyDescent="0.15">
      <c r="A73" s="182" t="s">
        <v>78</v>
      </c>
      <c r="B73" s="183">
        <f>基金残高に係る経年分析!F56</f>
        <v>3028</v>
      </c>
      <c r="C73" s="183">
        <f>基金残高に係る経年分析!G56</f>
        <v>4049</v>
      </c>
      <c r="D73" s="183">
        <f>基金残高に係る経年分析!H56</f>
        <v>4349</v>
      </c>
    </row>
    <row r="74" spans="1:16" x14ac:dyDescent="0.15">
      <c r="A74" s="182" t="s">
        <v>79</v>
      </c>
      <c r="B74" s="183">
        <f>基金残高に係る経年分析!F57</f>
        <v>8675</v>
      </c>
      <c r="C74" s="183">
        <f>基金残高に係る経年分析!G57</f>
        <v>8755</v>
      </c>
      <c r="D74" s="183">
        <f>基金残高に係る経年分析!H57</f>
        <v>8471</v>
      </c>
    </row>
  </sheetData>
  <sheetProtection algorithmName="SHA-512" hashValue="ffqya6IKu/xL+zxkV0X/8o9HQCL/0bOJ3zrg0z/EMJET2GMwmhX0HLmxHQH4JG0n3n6ptC1YNUx0e8c99/ZBCw==" saltValue="yt8J/M0o+RTAWmw2RwIk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5" t="s">
        <v>214</v>
      </c>
      <c r="DI1" s="656"/>
      <c r="DJ1" s="656"/>
      <c r="DK1" s="656"/>
      <c r="DL1" s="656"/>
      <c r="DM1" s="656"/>
      <c r="DN1" s="657"/>
      <c r="DO1" s="224"/>
      <c r="DP1" s="655" t="s">
        <v>215</v>
      </c>
      <c r="DQ1" s="656"/>
      <c r="DR1" s="656"/>
      <c r="DS1" s="656"/>
      <c r="DT1" s="656"/>
      <c r="DU1" s="656"/>
      <c r="DV1" s="656"/>
      <c r="DW1" s="656"/>
      <c r="DX1" s="656"/>
      <c r="DY1" s="656"/>
      <c r="DZ1" s="656"/>
      <c r="EA1" s="656"/>
      <c r="EB1" s="656"/>
      <c r="EC1" s="657"/>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8" customFormat="1" ht="11.25" customHeight="1" x14ac:dyDescent="0.15">
      <c r="B5" s="665" t="s">
        <v>227</v>
      </c>
      <c r="C5" s="666"/>
      <c r="D5" s="666"/>
      <c r="E5" s="666"/>
      <c r="F5" s="666"/>
      <c r="G5" s="666"/>
      <c r="H5" s="666"/>
      <c r="I5" s="666"/>
      <c r="J5" s="666"/>
      <c r="K5" s="666"/>
      <c r="L5" s="666"/>
      <c r="M5" s="666"/>
      <c r="N5" s="666"/>
      <c r="O5" s="666"/>
      <c r="P5" s="666"/>
      <c r="Q5" s="667"/>
      <c r="R5" s="668">
        <v>2977450</v>
      </c>
      <c r="S5" s="669"/>
      <c r="T5" s="669"/>
      <c r="U5" s="669"/>
      <c r="V5" s="669"/>
      <c r="W5" s="669"/>
      <c r="X5" s="669"/>
      <c r="Y5" s="670"/>
      <c r="Z5" s="671">
        <v>9.1999999999999993</v>
      </c>
      <c r="AA5" s="671"/>
      <c r="AB5" s="671"/>
      <c r="AC5" s="671"/>
      <c r="AD5" s="672">
        <v>2977450</v>
      </c>
      <c r="AE5" s="672"/>
      <c r="AF5" s="672"/>
      <c r="AG5" s="672"/>
      <c r="AH5" s="672"/>
      <c r="AI5" s="672"/>
      <c r="AJ5" s="672"/>
      <c r="AK5" s="672"/>
      <c r="AL5" s="673">
        <v>18</v>
      </c>
      <c r="AM5" s="674"/>
      <c r="AN5" s="674"/>
      <c r="AO5" s="675"/>
      <c r="AP5" s="665" t="s">
        <v>228</v>
      </c>
      <c r="AQ5" s="666"/>
      <c r="AR5" s="666"/>
      <c r="AS5" s="666"/>
      <c r="AT5" s="666"/>
      <c r="AU5" s="666"/>
      <c r="AV5" s="666"/>
      <c r="AW5" s="666"/>
      <c r="AX5" s="666"/>
      <c r="AY5" s="666"/>
      <c r="AZ5" s="666"/>
      <c r="BA5" s="666"/>
      <c r="BB5" s="666"/>
      <c r="BC5" s="666"/>
      <c r="BD5" s="666"/>
      <c r="BE5" s="666"/>
      <c r="BF5" s="667"/>
      <c r="BG5" s="679">
        <v>2960795</v>
      </c>
      <c r="BH5" s="680"/>
      <c r="BI5" s="680"/>
      <c r="BJ5" s="680"/>
      <c r="BK5" s="680"/>
      <c r="BL5" s="680"/>
      <c r="BM5" s="680"/>
      <c r="BN5" s="681"/>
      <c r="BO5" s="682">
        <v>99.4</v>
      </c>
      <c r="BP5" s="682"/>
      <c r="BQ5" s="682"/>
      <c r="BR5" s="682"/>
      <c r="BS5" s="683">
        <v>32736</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192719</v>
      </c>
      <c r="S6" s="680"/>
      <c r="T6" s="680"/>
      <c r="U6" s="680"/>
      <c r="V6" s="680"/>
      <c r="W6" s="680"/>
      <c r="X6" s="680"/>
      <c r="Y6" s="681"/>
      <c r="Z6" s="682">
        <v>0.6</v>
      </c>
      <c r="AA6" s="682"/>
      <c r="AB6" s="682"/>
      <c r="AC6" s="682"/>
      <c r="AD6" s="683">
        <v>192719</v>
      </c>
      <c r="AE6" s="683"/>
      <c r="AF6" s="683"/>
      <c r="AG6" s="683"/>
      <c r="AH6" s="683"/>
      <c r="AI6" s="683"/>
      <c r="AJ6" s="683"/>
      <c r="AK6" s="683"/>
      <c r="AL6" s="684">
        <v>1.2</v>
      </c>
      <c r="AM6" s="685"/>
      <c r="AN6" s="685"/>
      <c r="AO6" s="686"/>
      <c r="AP6" s="676" t="s">
        <v>233</v>
      </c>
      <c r="AQ6" s="677"/>
      <c r="AR6" s="677"/>
      <c r="AS6" s="677"/>
      <c r="AT6" s="677"/>
      <c r="AU6" s="677"/>
      <c r="AV6" s="677"/>
      <c r="AW6" s="677"/>
      <c r="AX6" s="677"/>
      <c r="AY6" s="677"/>
      <c r="AZ6" s="677"/>
      <c r="BA6" s="677"/>
      <c r="BB6" s="677"/>
      <c r="BC6" s="677"/>
      <c r="BD6" s="677"/>
      <c r="BE6" s="677"/>
      <c r="BF6" s="678"/>
      <c r="BG6" s="679">
        <v>2960795</v>
      </c>
      <c r="BH6" s="680"/>
      <c r="BI6" s="680"/>
      <c r="BJ6" s="680"/>
      <c r="BK6" s="680"/>
      <c r="BL6" s="680"/>
      <c r="BM6" s="680"/>
      <c r="BN6" s="681"/>
      <c r="BO6" s="682">
        <v>99.4</v>
      </c>
      <c r="BP6" s="682"/>
      <c r="BQ6" s="682"/>
      <c r="BR6" s="682"/>
      <c r="BS6" s="683">
        <v>32736</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190898</v>
      </c>
      <c r="CS6" s="680"/>
      <c r="CT6" s="680"/>
      <c r="CU6" s="680"/>
      <c r="CV6" s="680"/>
      <c r="CW6" s="680"/>
      <c r="CX6" s="680"/>
      <c r="CY6" s="681"/>
      <c r="CZ6" s="673">
        <v>0.6</v>
      </c>
      <c r="DA6" s="674"/>
      <c r="DB6" s="674"/>
      <c r="DC6" s="693"/>
      <c r="DD6" s="688" t="s">
        <v>128</v>
      </c>
      <c r="DE6" s="680"/>
      <c r="DF6" s="680"/>
      <c r="DG6" s="680"/>
      <c r="DH6" s="680"/>
      <c r="DI6" s="680"/>
      <c r="DJ6" s="680"/>
      <c r="DK6" s="680"/>
      <c r="DL6" s="680"/>
      <c r="DM6" s="680"/>
      <c r="DN6" s="680"/>
      <c r="DO6" s="680"/>
      <c r="DP6" s="681"/>
      <c r="DQ6" s="688">
        <v>190746</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5078</v>
      </c>
      <c r="S7" s="680"/>
      <c r="T7" s="680"/>
      <c r="U7" s="680"/>
      <c r="V7" s="680"/>
      <c r="W7" s="680"/>
      <c r="X7" s="680"/>
      <c r="Y7" s="681"/>
      <c r="Z7" s="682">
        <v>0</v>
      </c>
      <c r="AA7" s="682"/>
      <c r="AB7" s="682"/>
      <c r="AC7" s="682"/>
      <c r="AD7" s="683">
        <v>5078</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1422887</v>
      </c>
      <c r="BH7" s="680"/>
      <c r="BI7" s="680"/>
      <c r="BJ7" s="680"/>
      <c r="BK7" s="680"/>
      <c r="BL7" s="680"/>
      <c r="BM7" s="680"/>
      <c r="BN7" s="681"/>
      <c r="BO7" s="682">
        <v>47.8</v>
      </c>
      <c r="BP7" s="682"/>
      <c r="BQ7" s="682"/>
      <c r="BR7" s="682"/>
      <c r="BS7" s="683">
        <v>32736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4008616</v>
      </c>
      <c r="CS7" s="680"/>
      <c r="CT7" s="680"/>
      <c r="CU7" s="680"/>
      <c r="CV7" s="680"/>
      <c r="CW7" s="680"/>
      <c r="CX7" s="680"/>
      <c r="CY7" s="681"/>
      <c r="CZ7" s="682">
        <v>12.8</v>
      </c>
      <c r="DA7" s="682"/>
      <c r="DB7" s="682"/>
      <c r="DC7" s="682"/>
      <c r="DD7" s="688">
        <v>280296</v>
      </c>
      <c r="DE7" s="680"/>
      <c r="DF7" s="680"/>
      <c r="DG7" s="680"/>
      <c r="DH7" s="680"/>
      <c r="DI7" s="680"/>
      <c r="DJ7" s="680"/>
      <c r="DK7" s="680"/>
      <c r="DL7" s="680"/>
      <c r="DM7" s="680"/>
      <c r="DN7" s="680"/>
      <c r="DO7" s="680"/>
      <c r="DP7" s="681"/>
      <c r="DQ7" s="688">
        <v>2940201</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6973</v>
      </c>
      <c r="S8" s="680"/>
      <c r="T8" s="680"/>
      <c r="U8" s="680"/>
      <c r="V8" s="680"/>
      <c r="W8" s="680"/>
      <c r="X8" s="680"/>
      <c r="Y8" s="681"/>
      <c r="Z8" s="682">
        <v>0</v>
      </c>
      <c r="AA8" s="682"/>
      <c r="AB8" s="682"/>
      <c r="AC8" s="682"/>
      <c r="AD8" s="683">
        <v>6973</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46727</v>
      </c>
      <c r="BH8" s="680"/>
      <c r="BI8" s="680"/>
      <c r="BJ8" s="680"/>
      <c r="BK8" s="680"/>
      <c r="BL8" s="680"/>
      <c r="BM8" s="680"/>
      <c r="BN8" s="681"/>
      <c r="BO8" s="682">
        <v>1.6</v>
      </c>
      <c r="BP8" s="682"/>
      <c r="BQ8" s="682"/>
      <c r="BR8" s="682"/>
      <c r="BS8" s="688" t="s">
        <v>128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6572503</v>
      </c>
      <c r="CS8" s="680"/>
      <c r="CT8" s="680"/>
      <c r="CU8" s="680"/>
      <c r="CV8" s="680"/>
      <c r="CW8" s="680"/>
      <c r="CX8" s="680"/>
      <c r="CY8" s="681"/>
      <c r="CZ8" s="682">
        <v>21.1</v>
      </c>
      <c r="DA8" s="682"/>
      <c r="DB8" s="682"/>
      <c r="DC8" s="682"/>
      <c r="DD8" s="688">
        <v>154314</v>
      </c>
      <c r="DE8" s="680"/>
      <c r="DF8" s="680"/>
      <c r="DG8" s="680"/>
      <c r="DH8" s="680"/>
      <c r="DI8" s="680"/>
      <c r="DJ8" s="680"/>
      <c r="DK8" s="680"/>
      <c r="DL8" s="680"/>
      <c r="DM8" s="680"/>
      <c r="DN8" s="680"/>
      <c r="DO8" s="680"/>
      <c r="DP8" s="681"/>
      <c r="DQ8" s="688">
        <v>3191011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7143</v>
      </c>
      <c r="S9" s="680"/>
      <c r="T9" s="680"/>
      <c r="U9" s="680"/>
      <c r="V9" s="680"/>
      <c r="W9" s="680"/>
      <c r="X9" s="680"/>
      <c r="Y9" s="681"/>
      <c r="Z9" s="682">
        <v>0</v>
      </c>
      <c r="AA9" s="682"/>
      <c r="AB9" s="682"/>
      <c r="AC9" s="682"/>
      <c r="AD9" s="683">
        <v>7143</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1196870</v>
      </c>
      <c r="BH9" s="680"/>
      <c r="BI9" s="680"/>
      <c r="BJ9" s="680"/>
      <c r="BK9" s="680"/>
      <c r="BL9" s="680"/>
      <c r="BM9" s="680"/>
      <c r="BN9" s="681"/>
      <c r="BO9" s="682">
        <v>40.200000000000003</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4482818</v>
      </c>
      <c r="CS9" s="680"/>
      <c r="CT9" s="680"/>
      <c r="CU9" s="680"/>
      <c r="CV9" s="680"/>
      <c r="CW9" s="680"/>
      <c r="CX9" s="680"/>
      <c r="CY9" s="681"/>
      <c r="CZ9" s="682">
        <v>14.4</v>
      </c>
      <c r="DA9" s="682"/>
      <c r="DB9" s="682"/>
      <c r="DC9" s="682"/>
      <c r="DD9" s="688">
        <v>995793</v>
      </c>
      <c r="DE9" s="680"/>
      <c r="DF9" s="680"/>
      <c r="DG9" s="680"/>
      <c r="DH9" s="680"/>
      <c r="DI9" s="680"/>
      <c r="DJ9" s="680"/>
      <c r="DK9" s="680"/>
      <c r="DL9" s="680"/>
      <c r="DM9" s="680"/>
      <c r="DN9" s="680"/>
      <c r="DO9" s="680"/>
      <c r="DP9" s="681"/>
      <c r="DQ9" s="688">
        <v>3034707</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128</v>
      </c>
      <c r="AA10" s="682"/>
      <c r="AB10" s="682"/>
      <c r="AC10" s="682"/>
      <c r="AD10" s="683" t="s">
        <v>136</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82539</v>
      </c>
      <c r="BH10" s="680"/>
      <c r="BI10" s="680"/>
      <c r="BJ10" s="680"/>
      <c r="BK10" s="680"/>
      <c r="BL10" s="680"/>
      <c r="BM10" s="680"/>
      <c r="BN10" s="681"/>
      <c r="BO10" s="682">
        <v>2.8</v>
      </c>
      <c r="BP10" s="682"/>
      <c r="BQ10" s="682"/>
      <c r="BR10" s="682"/>
      <c r="BS10" s="688">
        <v>13699</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136</v>
      </c>
      <c r="CS10" s="680"/>
      <c r="CT10" s="680"/>
      <c r="CU10" s="680"/>
      <c r="CV10" s="680"/>
      <c r="CW10" s="680"/>
      <c r="CX10" s="680"/>
      <c r="CY10" s="681"/>
      <c r="CZ10" s="682" t="s">
        <v>128</v>
      </c>
      <c r="DA10" s="682"/>
      <c r="DB10" s="682"/>
      <c r="DC10" s="682"/>
      <c r="DD10" s="688" t="s">
        <v>136</v>
      </c>
      <c r="DE10" s="680"/>
      <c r="DF10" s="680"/>
      <c r="DG10" s="680"/>
      <c r="DH10" s="680"/>
      <c r="DI10" s="680"/>
      <c r="DJ10" s="680"/>
      <c r="DK10" s="680"/>
      <c r="DL10" s="680"/>
      <c r="DM10" s="680"/>
      <c r="DN10" s="680"/>
      <c r="DO10" s="680"/>
      <c r="DP10" s="681"/>
      <c r="DQ10" s="688" t="s">
        <v>247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136</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96751</v>
      </c>
      <c r="BH11" s="680"/>
      <c r="BI11" s="680"/>
      <c r="BJ11" s="680"/>
      <c r="BK11" s="680"/>
      <c r="BL11" s="680"/>
      <c r="BM11" s="680"/>
      <c r="BN11" s="681"/>
      <c r="BO11" s="682">
        <v>3.2</v>
      </c>
      <c r="BP11" s="682"/>
      <c r="BQ11" s="682"/>
      <c r="BR11" s="682"/>
      <c r="BS11" s="688">
        <v>19037</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3802808</v>
      </c>
      <c r="CS11" s="680"/>
      <c r="CT11" s="680"/>
      <c r="CU11" s="680"/>
      <c r="CV11" s="680"/>
      <c r="CW11" s="680"/>
      <c r="CX11" s="680"/>
      <c r="CY11" s="681"/>
      <c r="CZ11" s="682">
        <v>12.2</v>
      </c>
      <c r="DA11" s="682"/>
      <c r="DB11" s="682"/>
      <c r="DC11" s="682"/>
      <c r="DD11" s="688">
        <v>2079854</v>
      </c>
      <c r="DE11" s="680"/>
      <c r="DF11" s="680"/>
      <c r="DG11" s="680"/>
      <c r="DH11" s="680"/>
      <c r="DI11" s="680"/>
      <c r="DJ11" s="680"/>
      <c r="DK11" s="680"/>
      <c r="DL11" s="680"/>
      <c r="DM11" s="680"/>
      <c r="DN11" s="680"/>
      <c r="DO11" s="680"/>
      <c r="DP11" s="681"/>
      <c r="DQ11" s="688">
        <v>773109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560587</v>
      </c>
      <c r="S12" s="680"/>
      <c r="T12" s="680"/>
      <c r="U12" s="680"/>
      <c r="V12" s="680"/>
      <c r="W12" s="680"/>
      <c r="X12" s="680"/>
      <c r="Y12" s="681"/>
      <c r="Z12" s="682">
        <v>1.7</v>
      </c>
      <c r="AA12" s="682"/>
      <c r="AB12" s="682"/>
      <c r="AC12" s="682"/>
      <c r="AD12" s="683">
        <v>560587</v>
      </c>
      <c r="AE12" s="683"/>
      <c r="AF12" s="683"/>
      <c r="AG12" s="683"/>
      <c r="AH12" s="683"/>
      <c r="AI12" s="683"/>
      <c r="AJ12" s="683"/>
      <c r="AK12" s="683"/>
      <c r="AL12" s="684">
        <v>3.4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1131199</v>
      </c>
      <c r="BH12" s="680"/>
      <c r="BI12" s="680"/>
      <c r="BJ12" s="680"/>
      <c r="BK12" s="680"/>
      <c r="BL12" s="680"/>
      <c r="BM12" s="680"/>
      <c r="BN12" s="681"/>
      <c r="BO12" s="682">
        <v>38</v>
      </c>
      <c r="BP12" s="682"/>
      <c r="BQ12" s="682"/>
      <c r="BR12" s="682"/>
      <c r="BS12" s="688" t="s">
        <v>136</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738595</v>
      </c>
      <c r="CS12" s="680"/>
      <c r="CT12" s="680"/>
      <c r="CU12" s="680"/>
      <c r="CV12" s="680"/>
      <c r="CW12" s="680"/>
      <c r="CX12" s="680"/>
      <c r="CY12" s="681"/>
      <c r="CZ12" s="682">
        <v>2.4</v>
      </c>
      <c r="DA12" s="682"/>
      <c r="DB12" s="682"/>
      <c r="DC12" s="682"/>
      <c r="DD12" s="688">
        <v>20396</v>
      </c>
      <c r="DE12" s="680"/>
      <c r="DF12" s="680"/>
      <c r="DG12" s="680"/>
      <c r="DH12" s="680"/>
      <c r="DI12" s="680"/>
      <c r="DJ12" s="680"/>
      <c r="DK12" s="680"/>
      <c r="DL12" s="680"/>
      <c r="DM12" s="680"/>
      <c r="DN12" s="680"/>
      <c r="DO12" s="680"/>
      <c r="DP12" s="681"/>
      <c r="DQ12" s="688">
        <v>553074</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1111567</v>
      </c>
      <c r="BH13" s="680"/>
      <c r="BI13" s="680"/>
      <c r="BJ13" s="680"/>
      <c r="BK13" s="680"/>
      <c r="BL13" s="680"/>
      <c r="BM13" s="680"/>
      <c r="BN13" s="681"/>
      <c r="BO13" s="682">
        <v>37.299999999999997</v>
      </c>
      <c r="BP13" s="682"/>
      <c r="BQ13" s="682"/>
      <c r="BR13" s="682"/>
      <c r="BS13" s="688" t="s">
        <v>247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2299065</v>
      </c>
      <c r="CS13" s="680"/>
      <c r="CT13" s="680"/>
      <c r="CU13" s="680"/>
      <c r="CV13" s="680"/>
      <c r="CW13" s="680"/>
      <c r="CX13" s="680"/>
      <c r="CY13" s="681"/>
      <c r="CZ13" s="682">
        <v>7.4</v>
      </c>
      <c r="DA13" s="682"/>
      <c r="DB13" s="682"/>
      <c r="DC13" s="682"/>
      <c r="DD13" s="688">
        <v>1917101</v>
      </c>
      <c r="DE13" s="680"/>
      <c r="DF13" s="680"/>
      <c r="DG13" s="680"/>
      <c r="DH13" s="680"/>
      <c r="DI13" s="680"/>
      <c r="DJ13" s="680"/>
      <c r="DK13" s="680"/>
      <c r="DL13" s="680"/>
      <c r="DM13" s="680"/>
      <c r="DN13" s="680"/>
      <c r="DO13" s="680"/>
      <c r="DP13" s="681"/>
      <c r="DQ13" s="688">
        <v>373812</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247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133500</v>
      </c>
      <c r="BH14" s="680"/>
      <c r="BI14" s="680"/>
      <c r="BJ14" s="680"/>
      <c r="BK14" s="680"/>
      <c r="BL14" s="680"/>
      <c r="BM14" s="680"/>
      <c r="BN14" s="681"/>
      <c r="BO14" s="682">
        <v>4.5</v>
      </c>
      <c r="BP14" s="682"/>
      <c r="BQ14" s="682"/>
      <c r="BR14" s="682"/>
      <c r="BS14" s="688" t="s">
        <v>136</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941677</v>
      </c>
      <c r="CS14" s="680"/>
      <c r="CT14" s="680"/>
      <c r="CU14" s="680"/>
      <c r="CV14" s="680"/>
      <c r="CW14" s="680"/>
      <c r="CX14" s="680"/>
      <c r="CY14" s="681"/>
      <c r="CZ14" s="682">
        <v>3</v>
      </c>
      <c r="DA14" s="682"/>
      <c r="DB14" s="682"/>
      <c r="DC14" s="682"/>
      <c r="DD14" s="688">
        <v>150617</v>
      </c>
      <c r="DE14" s="680"/>
      <c r="DF14" s="680"/>
      <c r="DG14" s="680"/>
      <c r="DH14" s="680"/>
      <c r="DI14" s="680"/>
      <c r="DJ14" s="680"/>
      <c r="DK14" s="680"/>
      <c r="DL14" s="680"/>
      <c r="DM14" s="680"/>
      <c r="DN14" s="680"/>
      <c r="DO14" s="680"/>
      <c r="DP14" s="681"/>
      <c r="DQ14" s="688">
        <v>751722</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37627</v>
      </c>
      <c r="S15" s="680"/>
      <c r="T15" s="680"/>
      <c r="U15" s="680"/>
      <c r="V15" s="680"/>
      <c r="W15" s="680"/>
      <c r="X15" s="680"/>
      <c r="Y15" s="681"/>
      <c r="Z15" s="682">
        <v>0.1</v>
      </c>
      <c r="AA15" s="682"/>
      <c r="AB15" s="682"/>
      <c r="AC15" s="682"/>
      <c r="AD15" s="683">
        <v>37627</v>
      </c>
      <c r="AE15" s="683"/>
      <c r="AF15" s="683"/>
      <c r="AG15" s="683"/>
      <c r="AH15" s="683"/>
      <c r="AI15" s="683"/>
      <c r="AJ15" s="683"/>
      <c r="AK15" s="683"/>
      <c r="AL15" s="684">
        <v>0.2</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273101</v>
      </c>
      <c r="BH15" s="680"/>
      <c r="BI15" s="680"/>
      <c r="BJ15" s="680"/>
      <c r="BK15" s="680"/>
      <c r="BL15" s="680"/>
      <c r="BM15" s="680"/>
      <c r="BN15" s="681"/>
      <c r="BO15" s="682">
        <v>9.1999999999999993</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3521152</v>
      </c>
      <c r="CS15" s="680"/>
      <c r="CT15" s="680"/>
      <c r="CU15" s="680"/>
      <c r="CV15" s="680"/>
      <c r="CW15" s="680"/>
      <c r="CX15" s="680"/>
      <c r="CY15" s="681"/>
      <c r="CZ15" s="682">
        <v>11.3</v>
      </c>
      <c r="DA15" s="682"/>
      <c r="DB15" s="682"/>
      <c r="DC15" s="682"/>
      <c r="DD15" s="688">
        <v>1472533</v>
      </c>
      <c r="DE15" s="680"/>
      <c r="DF15" s="680"/>
      <c r="DG15" s="680"/>
      <c r="DH15" s="680"/>
      <c r="DI15" s="680"/>
      <c r="DJ15" s="680"/>
      <c r="DK15" s="680"/>
      <c r="DL15" s="680"/>
      <c r="DM15" s="680"/>
      <c r="DN15" s="680"/>
      <c r="DO15" s="680"/>
      <c r="DP15" s="681"/>
      <c r="DQ15" s="688">
        <v>1970114</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247</v>
      </c>
      <c r="S16" s="680"/>
      <c r="T16" s="680"/>
      <c r="U16" s="680"/>
      <c r="V16" s="680"/>
      <c r="W16" s="680"/>
      <c r="X16" s="680"/>
      <c r="Y16" s="681"/>
      <c r="Z16" s="682" t="s">
        <v>128</v>
      </c>
      <c r="AA16" s="682"/>
      <c r="AB16" s="682"/>
      <c r="AC16" s="682"/>
      <c r="AD16" s="683" t="s">
        <v>136</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v>108</v>
      </c>
      <c r="BH16" s="680"/>
      <c r="BI16" s="680"/>
      <c r="BJ16" s="680"/>
      <c r="BK16" s="680"/>
      <c r="BL16" s="680"/>
      <c r="BM16" s="680"/>
      <c r="BN16" s="681"/>
      <c r="BO16" s="682">
        <v>0</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236496</v>
      </c>
      <c r="CS16" s="680"/>
      <c r="CT16" s="680"/>
      <c r="CU16" s="680"/>
      <c r="CV16" s="680"/>
      <c r="CW16" s="680"/>
      <c r="CX16" s="680"/>
      <c r="CY16" s="681"/>
      <c r="CZ16" s="682">
        <v>0.8</v>
      </c>
      <c r="DA16" s="682"/>
      <c r="DB16" s="682"/>
      <c r="DC16" s="682"/>
      <c r="DD16" s="688" t="s">
        <v>247</v>
      </c>
      <c r="DE16" s="680"/>
      <c r="DF16" s="680"/>
      <c r="DG16" s="680"/>
      <c r="DH16" s="680"/>
      <c r="DI16" s="680"/>
      <c r="DJ16" s="680"/>
      <c r="DK16" s="680"/>
      <c r="DL16" s="680"/>
      <c r="DM16" s="680"/>
      <c r="DN16" s="680"/>
      <c r="DO16" s="680"/>
      <c r="DP16" s="681"/>
      <c r="DQ16" s="688">
        <v>120356</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2553</v>
      </c>
      <c r="S17" s="680"/>
      <c r="T17" s="680"/>
      <c r="U17" s="680"/>
      <c r="V17" s="680"/>
      <c r="W17" s="680"/>
      <c r="X17" s="680"/>
      <c r="Y17" s="681"/>
      <c r="Z17" s="682">
        <v>0</v>
      </c>
      <c r="AA17" s="682"/>
      <c r="AB17" s="682"/>
      <c r="AC17" s="682"/>
      <c r="AD17" s="683">
        <v>2553</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247</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4403163</v>
      </c>
      <c r="CS17" s="680"/>
      <c r="CT17" s="680"/>
      <c r="CU17" s="680"/>
      <c r="CV17" s="680"/>
      <c r="CW17" s="680"/>
      <c r="CX17" s="680"/>
      <c r="CY17" s="681"/>
      <c r="CZ17" s="682">
        <v>14.1</v>
      </c>
      <c r="DA17" s="682"/>
      <c r="DB17" s="682"/>
      <c r="DC17" s="682"/>
      <c r="DD17" s="688" t="s">
        <v>128</v>
      </c>
      <c r="DE17" s="680"/>
      <c r="DF17" s="680"/>
      <c r="DG17" s="680"/>
      <c r="DH17" s="680"/>
      <c r="DI17" s="680"/>
      <c r="DJ17" s="680"/>
      <c r="DK17" s="680"/>
      <c r="DL17" s="680"/>
      <c r="DM17" s="680"/>
      <c r="DN17" s="680"/>
      <c r="DO17" s="680"/>
      <c r="DP17" s="681"/>
      <c r="DQ17" s="688">
        <v>4244737</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13960003</v>
      </c>
      <c r="S18" s="680"/>
      <c r="T18" s="680"/>
      <c r="U18" s="680"/>
      <c r="V18" s="680"/>
      <c r="W18" s="680"/>
      <c r="X18" s="680"/>
      <c r="Y18" s="681"/>
      <c r="Z18" s="682">
        <v>43</v>
      </c>
      <c r="AA18" s="682"/>
      <c r="AB18" s="682"/>
      <c r="AC18" s="682"/>
      <c r="AD18" s="683">
        <v>12739455</v>
      </c>
      <c r="AE18" s="683"/>
      <c r="AF18" s="683"/>
      <c r="AG18" s="683"/>
      <c r="AH18" s="683"/>
      <c r="AI18" s="683"/>
      <c r="AJ18" s="683"/>
      <c r="AK18" s="683"/>
      <c r="AL18" s="684">
        <v>76.8</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247</v>
      </c>
      <c r="BH18" s="680"/>
      <c r="BI18" s="680"/>
      <c r="BJ18" s="680"/>
      <c r="BK18" s="680"/>
      <c r="BL18" s="680"/>
      <c r="BM18" s="680"/>
      <c r="BN18" s="681"/>
      <c r="BO18" s="682" t="s">
        <v>247</v>
      </c>
      <c r="BP18" s="682"/>
      <c r="BQ18" s="682"/>
      <c r="BR18" s="682"/>
      <c r="BS18" s="688" t="s">
        <v>247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10486</v>
      </c>
      <c r="CS18" s="680"/>
      <c r="CT18" s="680"/>
      <c r="CU18" s="680"/>
      <c r="CV18" s="680"/>
      <c r="CW18" s="680"/>
      <c r="CX18" s="680"/>
      <c r="CY18" s="681"/>
      <c r="CZ18" s="682">
        <v>0</v>
      </c>
      <c r="DA18" s="682"/>
      <c r="DB18" s="682"/>
      <c r="DC18" s="682"/>
      <c r="DD18" s="688" t="s">
        <v>128</v>
      </c>
      <c r="DE18" s="680"/>
      <c r="DF18" s="680"/>
      <c r="DG18" s="680"/>
      <c r="DH18" s="680"/>
      <c r="DI18" s="680"/>
      <c r="DJ18" s="680"/>
      <c r="DK18" s="680"/>
      <c r="DL18" s="680"/>
      <c r="DM18" s="680"/>
      <c r="DN18" s="680"/>
      <c r="DO18" s="680"/>
      <c r="DP18" s="681"/>
      <c r="DQ18" s="688">
        <v>10486</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12739455</v>
      </c>
      <c r="S19" s="680"/>
      <c r="T19" s="680"/>
      <c r="U19" s="680"/>
      <c r="V19" s="680"/>
      <c r="W19" s="680"/>
      <c r="X19" s="680"/>
      <c r="Y19" s="681"/>
      <c r="Z19" s="682">
        <v>39.200000000000003</v>
      </c>
      <c r="AA19" s="682"/>
      <c r="AB19" s="682"/>
      <c r="AC19" s="682"/>
      <c r="AD19" s="683">
        <v>12739455</v>
      </c>
      <c r="AE19" s="683"/>
      <c r="AF19" s="683"/>
      <c r="AG19" s="683"/>
      <c r="AH19" s="683"/>
      <c r="AI19" s="683"/>
      <c r="AJ19" s="683"/>
      <c r="AK19" s="683"/>
      <c r="AL19" s="684">
        <v>76.8</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16655</v>
      </c>
      <c r="BH19" s="680"/>
      <c r="BI19" s="680"/>
      <c r="BJ19" s="680"/>
      <c r="BK19" s="680"/>
      <c r="BL19" s="680"/>
      <c r="BM19" s="680"/>
      <c r="BN19" s="681"/>
      <c r="BO19" s="682">
        <v>0.6</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1220548</v>
      </c>
      <c r="S20" s="680"/>
      <c r="T20" s="680"/>
      <c r="U20" s="680"/>
      <c r="V20" s="680"/>
      <c r="W20" s="680"/>
      <c r="X20" s="680"/>
      <c r="Y20" s="681"/>
      <c r="Z20" s="682">
        <v>3.8</v>
      </c>
      <c r="AA20" s="682"/>
      <c r="AB20" s="682"/>
      <c r="AC20" s="682"/>
      <c r="AD20" s="683" t="s">
        <v>136</v>
      </c>
      <c r="AE20" s="683"/>
      <c r="AF20" s="683"/>
      <c r="AG20" s="683"/>
      <c r="AH20" s="683"/>
      <c r="AI20" s="683"/>
      <c r="AJ20" s="683"/>
      <c r="AK20" s="683"/>
      <c r="AL20" s="684" t="s">
        <v>128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16655</v>
      </c>
      <c r="BH20" s="680"/>
      <c r="BI20" s="680"/>
      <c r="BJ20" s="680"/>
      <c r="BK20" s="680"/>
      <c r="BL20" s="680"/>
      <c r="BM20" s="680"/>
      <c r="BN20" s="681"/>
      <c r="BO20" s="682">
        <v>0.6</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31208277</v>
      </c>
      <c r="CS20" s="680"/>
      <c r="CT20" s="680"/>
      <c r="CU20" s="680"/>
      <c r="CV20" s="680"/>
      <c r="CW20" s="680"/>
      <c r="CX20" s="680"/>
      <c r="CY20" s="681"/>
      <c r="CZ20" s="682">
        <v>100</v>
      </c>
      <c r="DA20" s="682"/>
      <c r="DB20" s="682"/>
      <c r="DC20" s="682"/>
      <c r="DD20" s="688">
        <v>7070904</v>
      </c>
      <c r="DE20" s="680"/>
      <c r="DF20" s="680"/>
      <c r="DG20" s="680"/>
      <c r="DH20" s="680"/>
      <c r="DI20" s="680"/>
      <c r="DJ20" s="680"/>
      <c r="DK20" s="680"/>
      <c r="DL20" s="680"/>
      <c r="DM20" s="680"/>
      <c r="DN20" s="680"/>
      <c r="DO20" s="680"/>
      <c r="DP20" s="681"/>
      <c r="DQ20" s="688">
        <v>18154075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136</v>
      </c>
      <c r="AA21" s="682"/>
      <c r="AB21" s="682"/>
      <c r="AC21" s="682"/>
      <c r="AD21" s="683" t="s">
        <v>128</v>
      </c>
      <c r="AE21" s="683"/>
      <c r="AF21" s="683"/>
      <c r="AG21" s="683"/>
      <c r="AH21" s="683"/>
      <c r="AI21" s="683"/>
      <c r="AJ21" s="683"/>
      <c r="AK21" s="683"/>
      <c r="AL21" s="684" t="s">
        <v>136</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16655</v>
      </c>
      <c r="BH21" s="680"/>
      <c r="BI21" s="680"/>
      <c r="BJ21" s="680"/>
      <c r="BK21" s="680"/>
      <c r="BL21" s="680"/>
      <c r="BM21" s="680"/>
      <c r="BN21" s="681"/>
      <c r="BO21" s="682">
        <v>0.6</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17750133</v>
      </c>
      <c r="S22" s="680"/>
      <c r="T22" s="680"/>
      <c r="U22" s="680"/>
      <c r="V22" s="680"/>
      <c r="W22" s="680"/>
      <c r="X22" s="680"/>
      <c r="Y22" s="681"/>
      <c r="Z22" s="682">
        <v>54.6</v>
      </c>
      <c r="AA22" s="682"/>
      <c r="AB22" s="682"/>
      <c r="AC22" s="682"/>
      <c r="AD22" s="683">
        <v>16529585</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247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2687</v>
      </c>
      <c r="S23" s="680"/>
      <c r="T23" s="680"/>
      <c r="U23" s="680"/>
      <c r="V23" s="680"/>
      <c r="W23" s="680"/>
      <c r="X23" s="680"/>
      <c r="Y23" s="681"/>
      <c r="Z23" s="682">
        <v>0</v>
      </c>
      <c r="AA23" s="682"/>
      <c r="AB23" s="682"/>
      <c r="AC23" s="682"/>
      <c r="AD23" s="683">
        <v>2687</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247</v>
      </c>
      <c r="BP23" s="682"/>
      <c r="BQ23" s="682"/>
      <c r="BR23" s="682"/>
      <c r="BS23" s="688" t="s">
        <v>128</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77079</v>
      </c>
      <c r="S24" s="680"/>
      <c r="T24" s="680"/>
      <c r="U24" s="680"/>
      <c r="V24" s="680"/>
      <c r="W24" s="680"/>
      <c r="X24" s="680"/>
      <c r="Y24" s="681"/>
      <c r="Z24" s="682">
        <v>0.2</v>
      </c>
      <c r="AA24" s="682"/>
      <c r="AB24" s="682"/>
      <c r="AC24" s="682"/>
      <c r="AD24" s="683" t="s">
        <v>136</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247</v>
      </c>
      <c r="BP24" s="682"/>
      <c r="BQ24" s="682"/>
      <c r="BR24" s="682"/>
      <c r="BS24" s="688" t="s">
        <v>247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12914954</v>
      </c>
      <c r="CS24" s="669"/>
      <c r="CT24" s="669"/>
      <c r="CU24" s="669"/>
      <c r="CV24" s="669"/>
      <c r="CW24" s="669"/>
      <c r="CX24" s="669"/>
      <c r="CY24" s="670"/>
      <c r="CZ24" s="673">
        <v>41.4</v>
      </c>
      <c r="DA24" s="674"/>
      <c r="DB24" s="674"/>
      <c r="DC24" s="693"/>
      <c r="DD24" s="712">
        <v>9691295</v>
      </c>
      <c r="DE24" s="669"/>
      <c r="DF24" s="669"/>
      <c r="DG24" s="669"/>
      <c r="DH24" s="669"/>
      <c r="DI24" s="669"/>
      <c r="DJ24" s="669"/>
      <c r="DK24" s="670"/>
      <c r="DL24" s="712">
        <v>9562154</v>
      </c>
      <c r="DM24" s="669"/>
      <c r="DN24" s="669"/>
      <c r="DO24" s="669"/>
      <c r="DP24" s="669"/>
      <c r="DQ24" s="669"/>
      <c r="DR24" s="669"/>
      <c r="DS24" s="669"/>
      <c r="DT24" s="669"/>
      <c r="DU24" s="669"/>
      <c r="DV24" s="670"/>
      <c r="DW24" s="673">
        <v>55.6</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367724</v>
      </c>
      <c r="S25" s="680"/>
      <c r="T25" s="680"/>
      <c r="U25" s="680"/>
      <c r="V25" s="680"/>
      <c r="W25" s="680"/>
      <c r="X25" s="680"/>
      <c r="Y25" s="681"/>
      <c r="Z25" s="682">
        <v>1.1000000000000001</v>
      </c>
      <c r="AA25" s="682"/>
      <c r="AB25" s="682"/>
      <c r="AC25" s="682"/>
      <c r="AD25" s="683">
        <v>4110</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247</v>
      </c>
      <c r="BH25" s="680"/>
      <c r="BI25" s="680"/>
      <c r="BJ25" s="680"/>
      <c r="BK25" s="680"/>
      <c r="BL25" s="680"/>
      <c r="BM25" s="680"/>
      <c r="BN25" s="681"/>
      <c r="BO25" s="682" t="s">
        <v>247</v>
      </c>
      <c r="BP25" s="682"/>
      <c r="BQ25" s="682"/>
      <c r="BR25" s="682"/>
      <c r="BS25" s="688" t="s">
        <v>136</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4708572</v>
      </c>
      <c r="CS25" s="715"/>
      <c r="CT25" s="715"/>
      <c r="CU25" s="715"/>
      <c r="CV25" s="715"/>
      <c r="CW25" s="715"/>
      <c r="CX25" s="715"/>
      <c r="CY25" s="716"/>
      <c r="CZ25" s="684">
        <v>15.1</v>
      </c>
      <c r="DA25" s="713"/>
      <c r="DB25" s="713"/>
      <c r="DC25" s="717"/>
      <c r="DD25" s="688">
        <v>4438759</v>
      </c>
      <c r="DE25" s="715"/>
      <c r="DF25" s="715"/>
      <c r="DG25" s="715"/>
      <c r="DH25" s="715"/>
      <c r="DI25" s="715"/>
      <c r="DJ25" s="715"/>
      <c r="DK25" s="716"/>
      <c r="DL25" s="688">
        <v>4310637</v>
      </c>
      <c r="DM25" s="715"/>
      <c r="DN25" s="715"/>
      <c r="DO25" s="715"/>
      <c r="DP25" s="715"/>
      <c r="DQ25" s="715"/>
      <c r="DR25" s="715"/>
      <c r="DS25" s="715"/>
      <c r="DT25" s="715"/>
      <c r="DU25" s="715"/>
      <c r="DV25" s="716"/>
      <c r="DW25" s="684">
        <v>25.1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111285</v>
      </c>
      <c r="S26" s="680"/>
      <c r="T26" s="680"/>
      <c r="U26" s="680"/>
      <c r="V26" s="680"/>
      <c r="W26" s="680"/>
      <c r="X26" s="680"/>
      <c r="Y26" s="681"/>
      <c r="Z26" s="682">
        <v>0.3</v>
      </c>
      <c r="AA26" s="682"/>
      <c r="AB26" s="682"/>
      <c r="AC26" s="682"/>
      <c r="AD26" s="683" t="s">
        <v>128</v>
      </c>
      <c r="AE26" s="683"/>
      <c r="AF26" s="683"/>
      <c r="AG26" s="683"/>
      <c r="AH26" s="683"/>
      <c r="AI26" s="683"/>
      <c r="AJ26" s="683"/>
      <c r="AK26" s="683"/>
      <c r="AL26" s="684" t="s">
        <v>247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136</v>
      </c>
      <c r="BP26" s="682"/>
      <c r="BQ26" s="682"/>
      <c r="BR26" s="682"/>
      <c r="BS26" s="688" t="s">
        <v>128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2969154</v>
      </c>
      <c r="CS26" s="680"/>
      <c r="CT26" s="680"/>
      <c r="CU26" s="680"/>
      <c r="CV26" s="680"/>
      <c r="CW26" s="680"/>
      <c r="CX26" s="680"/>
      <c r="CY26" s="681"/>
      <c r="CZ26" s="684">
        <v>9.5</v>
      </c>
      <c r="DA26" s="713"/>
      <c r="DB26" s="713"/>
      <c r="DC26" s="717"/>
      <c r="DD26" s="688">
        <v>2784562</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4483679</v>
      </c>
      <c r="S27" s="680"/>
      <c r="T27" s="680"/>
      <c r="U27" s="680"/>
      <c r="V27" s="680"/>
      <c r="W27" s="680"/>
      <c r="X27" s="680"/>
      <c r="Y27" s="681"/>
      <c r="Z27" s="682">
        <v>13.8</v>
      </c>
      <c r="AA27" s="682"/>
      <c r="AB27" s="682"/>
      <c r="AC27" s="682"/>
      <c r="AD27" s="683" t="s">
        <v>128</v>
      </c>
      <c r="AE27" s="683"/>
      <c r="AF27" s="683"/>
      <c r="AG27" s="683"/>
      <c r="AH27" s="683"/>
      <c r="AI27" s="683"/>
      <c r="AJ27" s="683"/>
      <c r="AK27" s="683"/>
      <c r="AL27" s="684" t="s">
        <v>136</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2977450</v>
      </c>
      <c r="BH27" s="680"/>
      <c r="BI27" s="680"/>
      <c r="BJ27" s="680"/>
      <c r="BK27" s="680"/>
      <c r="BL27" s="680"/>
      <c r="BM27" s="680"/>
      <c r="BN27" s="681"/>
      <c r="BO27" s="682">
        <v>100</v>
      </c>
      <c r="BP27" s="682"/>
      <c r="BQ27" s="682"/>
      <c r="BR27" s="682"/>
      <c r="BS27" s="688">
        <v>32736</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3803219</v>
      </c>
      <c r="CS27" s="715"/>
      <c r="CT27" s="715"/>
      <c r="CU27" s="715"/>
      <c r="CV27" s="715"/>
      <c r="CW27" s="715"/>
      <c r="CX27" s="715"/>
      <c r="CY27" s="716"/>
      <c r="CZ27" s="684">
        <v>12.2</v>
      </c>
      <c r="DA27" s="713"/>
      <c r="DB27" s="713"/>
      <c r="DC27" s="717"/>
      <c r="DD27" s="688">
        <v>1007799</v>
      </c>
      <c r="DE27" s="715"/>
      <c r="DF27" s="715"/>
      <c r="DG27" s="715"/>
      <c r="DH27" s="715"/>
      <c r="DI27" s="715"/>
      <c r="DJ27" s="715"/>
      <c r="DK27" s="716"/>
      <c r="DL27" s="688">
        <v>1006780</v>
      </c>
      <c r="DM27" s="715"/>
      <c r="DN27" s="715"/>
      <c r="DO27" s="715"/>
      <c r="DP27" s="715"/>
      <c r="DQ27" s="715"/>
      <c r="DR27" s="715"/>
      <c r="DS27" s="715"/>
      <c r="DT27" s="715"/>
      <c r="DU27" s="715"/>
      <c r="DV27" s="716"/>
      <c r="DW27" s="684">
        <v>5.9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v>10159</v>
      </c>
      <c r="S28" s="680"/>
      <c r="T28" s="680"/>
      <c r="U28" s="680"/>
      <c r="V28" s="680"/>
      <c r="W28" s="680"/>
      <c r="X28" s="680"/>
      <c r="Y28" s="681"/>
      <c r="Z28" s="682">
        <v>0</v>
      </c>
      <c r="AA28" s="682"/>
      <c r="AB28" s="682"/>
      <c r="AC28" s="682"/>
      <c r="AD28" s="683">
        <v>10159</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4403163</v>
      </c>
      <c r="CS28" s="680"/>
      <c r="CT28" s="680"/>
      <c r="CU28" s="680"/>
      <c r="CV28" s="680"/>
      <c r="CW28" s="680"/>
      <c r="CX28" s="680"/>
      <c r="CY28" s="681"/>
      <c r="CZ28" s="684">
        <v>14.1</v>
      </c>
      <c r="DA28" s="713"/>
      <c r="DB28" s="713"/>
      <c r="DC28" s="717"/>
      <c r="DD28" s="688">
        <v>4244737</v>
      </c>
      <c r="DE28" s="680"/>
      <c r="DF28" s="680"/>
      <c r="DG28" s="680"/>
      <c r="DH28" s="680"/>
      <c r="DI28" s="680"/>
      <c r="DJ28" s="680"/>
      <c r="DK28" s="681"/>
      <c r="DL28" s="688">
        <v>4244737</v>
      </c>
      <c r="DM28" s="680"/>
      <c r="DN28" s="680"/>
      <c r="DO28" s="680"/>
      <c r="DP28" s="680"/>
      <c r="DQ28" s="680"/>
      <c r="DR28" s="680"/>
      <c r="DS28" s="680"/>
      <c r="DT28" s="680"/>
      <c r="DU28" s="680"/>
      <c r="DV28" s="681"/>
      <c r="DW28" s="684">
        <v>24.7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2764729</v>
      </c>
      <c r="S29" s="680"/>
      <c r="T29" s="680"/>
      <c r="U29" s="680"/>
      <c r="V29" s="680"/>
      <c r="W29" s="680"/>
      <c r="X29" s="680"/>
      <c r="Y29" s="681"/>
      <c r="Z29" s="682">
        <v>8.5</v>
      </c>
      <c r="AA29" s="682"/>
      <c r="AB29" s="682"/>
      <c r="AC29" s="682"/>
      <c r="AD29" s="683" t="s">
        <v>128</v>
      </c>
      <c r="AE29" s="683"/>
      <c r="AF29" s="683"/>
      <c r="AG29" s="683"/>
      <c r="AH29" s="683"/>
      <c r="AI29" s="683"/>
      <c r="AJ29" s="683"/>
      <c r="AK29" s="683"/>
      <c r="AL29" s="684" t="s">
        <v>128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4402373</v>
      </c>
      <c r="CS29" s="715"/>
      <c r="CT29" s="715"/>
      <c r="CU29" s="715"/>
      <c r="CV29" s="715"/>
      <c r="CW29" s="715"/>
      <c r="CX29" s="715"/>
      <c r="CY29" s="716"/>
      <c r="CZ29" s="684">
        <v>14.1</v>
      </c>
      <c r="DA29" s="713"/>
      <c r="DB29" s="713"/>
      <c r="DC29" s="717"/>
      <c r="DD29" s="688">
        <v>4243947</v>
      </c>
      <c r="DE29" s="715"/>
      <c r="DF29" s="715"/>
      <c r="DG29" s="715"/>
      <c r="DH29" s="715"/>
      <c r="DI29" s="715"/>
      <c r="DJ29" s="715"/>
      <c r="DK29" s="716"/>
      <c r="DL29" s="688">
        <v>4243947</v>
      </c>
      <c r="DM29" s="715"/>
      <c r="DN29" s="715"/>
      <c r="DO29" s="715"/>
      <c r="DP29" s="715"/>
      <c r="DQ29" s="715"/>
      <c r="DR29" s="715"/>
      <c r="DS29" s="715"/>
      <c r="DT29" s="715"/>
      <c r="DU29" s="715"/>
      <c r="DV29" s="716"/>
      <c r="DW29" s="684">
        <v>24.7</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79708</v>
      </c>
      <c r="S30" s="680"/>
      <c r="T30" s="680"/>
      <c r="U30" s="680"/>
      <c r="V30" s="680"/>
      <c r="W30" s="680"/>
      <c r="X30" s="680"/>
      <c r="Y30" s="681"/>
      <c r="Z30" s="682">
        <v>0.2</v>
      </c>
      <c r="AA30" s="682"/>
      <c r="AB30" s="682"/>
      <c r="AC30" s="682"/>
      <c r="AD30" s="683">
        <v>30973</v>
      </c>
      <c r="AE30" s="683"/>
      <c r="AF30" s="683"/>
      <c r="AG30" s="683"/>
      <c r="AH30" s="683"/>
      <c r="AI30" s="683"/>
      <c r="AJ30" s="683"/>
      <c r="AK30" s="683"/>
      <c r="AL30" s="684">
        <v>0.2</v>
      </c>
      <c r="AM30" s="685"/>
      <c r="AN30" s="685"/>
      <c r="AO30" s="686"/>
      <c r="AP30" s="727" t="s">
        <v>309</v>
      </c>
      <c r="AQ30" s="728"/>
      <c r="AR30" s="728"/>
      <c r="AS30" s="728"/>
      <c r="AT30" s="733" t="s">
        <v>310</v>
      </c>
      <c r="AU30" s="229"/>
      <c r="AV30" s="229"/>
      <c r="AW30" s="229"/>
      <c r="AX30" s="665" t="s">
        <v>187</v>
      </c>
      <c r="AY30" s="666"/>
      <c r="AZ30" s="666"/>
      <c r="BA30" s="666"/>
      <c r="BB30" s="666"/>
      <c r="BC30" s="666"/>
      <c r="BD30" s="666"/>
      <c r="BE30" s="666"/>
      <c r="BF30" s="667"/>
      <c r="BG30" s="739">
        <v>98.1</v>
      </c>
      <c r="BH30" s="740"/>
      <c r="BI30" s="740"/>
      <c r="BJ30" s="740"/>
      <c r="BK30" s="740"/>
      <c r="BL30" s="740"/>
      <c r="BM30" s="674">
        <v>87.6</v>
      </c>
      <c r="BN30" s="740"/>
      <c r="BO30" s="740"/>
      <c r="BP30" s="740"/>
      <c r="BQ30" s="741"/>
      <c r="BR30" s="739">
        <v>97.7</v>
      </c>
      <c r="BS30" s="740"/>
      <c r="BT30" s="740"/>
      <c r="BU30" s="740"/>
      <c r="BV30" s="740"/>
      <c r="BW30" s="740"/>
      <c r="BX30" s="674">
        <v>84.8</v>
      </c>
      <c r="BY30" s="740"/>
      <c r="BZ30" s="740"/>
      <c r="CA30" s="740"/>
      <c r="CB30" s="741"/>
      <c r="CD30" s="744"/>
      <c r="CE30" s="745"/>
      <c r="CF30" s="694" t="s">
        <v>311</v>
      </c>
      <c r="CG30" s="695"/>
      <c r="CH30" s="695"/>
      <c r="CI30" s="695"/>
      <c r="CJ30" s="695"/>
      <c r="CK30" s="695"/>
      <c r="CL30" s="695"/>
      <c r="CM30" s="695"/>
      <c r="CN30" s="695"/>
      <c r="CO30" s="695"/>
      <c r="CP30" s="695"/>
      <c r="CQ30" s="696"/>
      <c r="CR30" s="679">
        <v>4179833</v>
      </c>
      <c r="CS30" s="680"/>
      <c r="CT30" s="680"/>
      <c r="CU30" s="680"/>
      <c r="CV30" s="680"/>
      <c r="CW30" s="680"/>
      <c r="CX30" s="680"/>
      <c r="CY30" s="681"/>
      <c r="CZ30" s="684">
        <v>13.4</v>
      </c>
      <c r="DA30" s="713"/>
      <c r="DB30" s="713"/>
      <c r="DC30" s="717"/>
      <c r="DD30" s="688">
        <v>4036190</v>
      </c>
      <c r="DE30" s="680"/>
      <c r="DF30" s="680"/>
      <c r="DG30" s="680"/>
      <c r="DH30" s="680"/>
      <c r="DI30" s="680"/>
      <c r="DJ30" s="680"/>
      <c r="DK30" s="681"/>
      <c r="DL30" s="688">
        <v>4036190</v>
      </c>
      <c r="DM30" s="680"/>
      <c r="DN30" s="680"/>
      <c r="DO30" s="680"/>
      <c r="DP30" s="680"/>
      <c r="DQ30" s="680"/>
      <c r="DR30" s="680"/>
      <c r="DS30" s="680"/>
      <c r="DT30" s="680"/>
      <c r="DU30" s="680"/>
      <c r="DV30" s="681"/>
      <c r="DW30" s="684">
        <v>23.5</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180511</v>
      </c>
      <c r="S31" s="680"/>
      <c r="T31" s="680"/>
      <c r="U31" s="680"/>
      <c r="V31" s="680"/>
      <c r="W31" s="680"/>
      <c r="X31" s="680"/>
      <c r="Y31" s="681"/>
      <c r="Z31" s="682">
        <v>0.6</v>
      </c>
      <c r="AA31" s="682"/>
      <c r="AB31" s="682"/>
      <c r="AC31" s="682"/>
      <c r="AD31" s="683" t="s">
        <v>136</v>
      </c>
      <c r="AE31" s="683"/>
      <c r="AF31" s="683"/>
      <c r="AG31" s="683"/>
      <c r="AH31" s="683"/>
      <c r="AI31" s="683"/>
      <c r="AJ31" s="683"/>
      <c r="AK31" s="683"/>
      <c r="AL31" s="684" t="s">
        <v>247</v>
      </c>
      <c r="AM31" s="685"/>
      <c r="AN31" s="685"/>
      <c r="AO31" s="686"/>
      <c r="AP31" s="729"/>
      <c r="AQ31" s="730"/>
      <c r="AR31" s="730"/>
      <c r="AS31" s="730"/>
      <c r="AT31" s="734"/>
      <c r="AU31" s="228" t="s">
        <v>313</v>
      </c>
      <c r="AV31" s="228"/>
      <c r="AW31" s="228"/>
      <c r="AX31" s="676" t="s">
        <v>314</v>
      </c>
      <c r="AY31" s="677"/>
      <c r="AZ31" s="677"/>
      <c r="BA31" s="677"/>
      <c r="BB31" s="677"/>
      <c r="BC31" s="677"/>
      <c r="BD31" s="677"/>
      <c r="BE31" s="677"/>
      <c r="BF31" s="678"/>
      <c r="BG31" s="736">
        <v>98.1</v>
      </c>
      <c r="BH31" s="715"/>
      <c r="BI31" s="715"/>
      <c r="BJ31" s="715"/>
      <c r="BK31" s="715"/>
      <c r="BL31" s="715"/>
      <c r="BM31" s="685">
        <v>89.7</v>
      </c>
      <c r="BN31" s="737"/>
      <c r="BO31" s="737"/>
      <c r="BP31" s="737"/>
      <c r="BQ31" s="738"/>
      <c r="BR31" s="736">
        <v>97.8</v>
      </c>
      <c r="BS31" s="715"/>
      <c r="BT31" s="715"/>
      <c r="BU31" s="715"/>
      <c r="BV31" s="715"/>
      <c r="BW31" s="715"/>
      <c r="BX31" s="685">
        <v>88.2</v>
      </c>
      <c r="BY31" s="737"/>
      <c r="BZ31" s="737"/>
      <c r="CA31" s="737"/>
      <c r="CB31" s="738"/>
      <c r="CD31" s="744"/>
      <c r="CE31" s="745"/>
      <c r="CF31" s="694" t="s">
        <v>315</v>
      </c>
      <c r="CG31" s="695"/>
      <c r="CH31" s="695"/>
      <c r="CI31" s="695"/>
      <c r="CJ31" s="695"/>
      <c r="CK31" s="695"/>
      <c r="CL31" s="695"/>
      <c r="CM31" s="695"/>
      <c r="CN31" s="695"/>
      <c r="CO31" s="695"/>
      <c r="CP31" s="695"/>
      <c r="CQ31" s="696"/>
      <c r="CR31" s="679">
        <v>222540</v>
      </c>
      <c r="CS31" s="715"/>
      <c r="CT31" s="715"/>
      <c r="CU31" s="715"/>
      <c r="CV31" s="715"/>
      <c r="CW31" s="715"/>
      <c r="CX31" s="715"/>
      <c r="CY31" s="716"/>
      <c r="CZ31" s="684">
        <v>0.7</v>
      </c>
      <c r="DA31" s="713"/>
      <c r="DB31" s="713"/>
      <c r="DC31" s="717"/>
      <c r="DD31" s="688">
        <v>207757</v>
      </c>
      <c r="DE31" s="715"/>
      <c r="DF31" s="715"/>
      <c r="DG31" s="715"/>
      <c r="DH31" s="715"/>
      <c r="DI31" s="715"/>
      <c r="DJ31" s="715"/>
      <c r="DK31" s="716"/>
      <c r="DL31" s="688">
        <v>207757</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969292</v>
      </c>
      <c r="S32" s="680"/>
      <c r="T32" s="680"/>
      <c r="U32" s="680"/>
      <c r="V32" s="680"/>
      <c r="W32" s="680"/>
      <c r="X32" s="680"/>
      <c r="Y32" s="681"/>
      <c r="Z32" s="682">
        <v>3</v>
      </c>
      <c r="AA32" s="682"/>
      <c r="AB32" s="682"/>
      <c r="AC32" s="682"/>
      <c r="AD32" s="683" t="s">
        <v>128</v>
      </c>
      <c r="AE32" s="683"/>
      <c r="AF32" s="683"/>
      <c r="AG32" s="683"/>
      <c r="AH32" s="683"/>
      <c r="AI32" s="683"/>
      <c r="AJ32" s="683"/>
      <c r="AK32" s="683"/>
      <c r="AL32" s="684" t="s">
        <v>136</v>
      </c>
      <c r="AM32" s="685"/>
      <c r="AN32" s="685"/>
      <c r="AO32" s="686"/>
      <c r="AP32" s="731"/>
      <c r="AQ32" s="732"/>
      <c r="AR32" s="732"/>
      <c r="AS32" s="732"/>
      <c r="AT32" s="735"/>
      <c r="AU32" s="230"/>
      <c r="AV32" s="230"/>
      <c r="AW32" s="230"/>
      <c r="AX32" s="724" t="s">
        <v>317</v>
      </c>
      <c r="AY32" s="725"/>
      <c r="AZ32" s="725"/>
      <c r="BA32" s="725"/>
      <c r="BB32" s="725"/>
      <c r="BC32" s="725"/>
      <c r="BD32" s="725"/>
      <c r="BE32" s="725"/>
      <c r="BF32" s="726"/>
      <c r="BG32" s="748">
        <v>97.7</v>
      </c>
      <c r="BH32" s="749"/>
      <c r="BI32" s="749"/>
      <c r="BJ32" s="749"/>
      <c r="BK32" s="749"/>
      <c r="BL32" s="749"/>
      <c r="BM32" s="750">
        <v>82.3</v>
      </c>
      <c r="BN32" s="749"/>
      <c r="BO32" s="749"/>
      <c r="BP32" s="749"/>
      <c r="BQ32" s="751"/>
      <c r="BR32" s="748">
        <v>97.3</v>
      </c>
      <c r="BS32" s="749"/>
      <c r="BT32" s="749"/>
      <c r="BU32" s="749"/>
      <c r="BV32" s="749"/>
      <c r="BW32" s="749"/>
      <c r="BX32" s="750">
        <v>77.599999999999994</v>
      </c>
      <c r="BY32" s="749"/>
      <c r="BZ32" s="749"/>
      <c r="CA32" s="749"/>
      <c r="CB32" s="751"/>
      <c r="CD32" s="746"/>
      <c r="CE32" s="747"/>
      <c r="CF32" s="694" t="s">
        <v>318</v>
      </c>
      <c r="CG32" s="695"/>
      <c r="CH32" s="695"/>
      <c r="CI32" s="695"/>
      <c r="CJ32" s="695"/>
      <c r="CK32" s="695"/>
      <c r="CL32" s="695"/>
      <c r="CM32" s="695"/>
      <c r="CN32" s="695"/>
      <c r="CO32" s="695"/>
      <c r="CP32" s="695"/>
      <c r="CQ32" s="696"/>
      <c r="CR32" s="679">
        <v>790</v>
      </c>
      <c r="CS32" s="680"/>
      <c r="CT32" s="680"/>
      <c r="CU32" s="680"/>
      <c r="CV32" s="680"/>
      <c r="CW32" s="680"/>
      <c r="CX32" s="680"/>
      <c r="CY32" s="681"/>
      <c r="CZ32" s="684">
        <v>0</v>
      </c>
      <c r="DA32" s="713"/>
      <c r="DB32" s="713"/>
      <c r="DC32" s="717"/>
      <c r="DD32" s="688">
        <v>790</v>
      </c>
      <c r="DE32" s="680"/>
      <c r="DF32" s="680"/>
      <c r="DG32" s="680"/>
      <c r="DH32" s="680"/>
      <c r="DI32" s="680"/>
      <c r="DJ32" s="680"/>
      <c r="DK32" s="681"/>
      <c r="DL32" s="688">
        <v>790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641974</v>
      </c>
      <c r="S33" s="680"/>
      <c r="T33" s="680"/>
      <c r="U33" s="680"/>
      <c r="V33" s="680"/>
      <c r="W33" s="680"/>
      <c r="X33" s="680"/>
      <c r="Y33" s="681"/>
      <c r="Z33" s="682">
        <v>2</v>
      </c>
      <c r="AA33" s="682"/>
      <c r="AB33" s="682"/>
      <c r="AC33" s="682"/>
      <c r="AD33" s="683" t="s">
        <v>136</v>
      </c>
      <c r="AE33" s="683"/>
      <c r="AF33" s="683"/>
      <c r="AG33" s="683"/>
      <c r="AH33" s="683"/>
      <c r="AI33" s="683"/>
      <c r="AJ33" s="683"/>
      <c r="AK33" s="683"/>
      <c r="AL33" s="684" t="s">
        <v>247</v>
      </c>
      <c r="AM33" s="685"/>
      <c r="AN33" s="685"/>
      <c r="AO33" s="686"/>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94" t="s">
        <v>320</v>
      </c>
      <c r="CE33" s="695"/>
      <c r="CF33" s="695"/>
      <c r="CG33" s="695"/>
      <c r="CH33" s="695"/>
      <c r="CI33" s="695"/>
      <c r="CJ33" s="695"/>
      <c r="CK33" s="695"/>
      <c r="CL33" s="695"/>
      <c r="CM33" s="695"/>
      <c r="CN33" s="695"/>
      <c r="CO33" s="695"/>
      <c r="CP33" s="695"/>
      <c r="CQ33" s="696"/>
      <c r="CR33" s="679">
        <v>10985923</v>
      </c>
      <c r="CS33" s="715"/>
      <c r="CT33" s="715"/>
      <c r="CU33" s="715"/>
      <c r="CV33" s="715"/>
      <c r="CW33" s="715"/>
      <c r="CX33" s="715"/>
      <c r="CY33" s="716"/>
      <c r="CZ33" s="684">
        <v>35.200000000000003</v>
      </c>
      <c r="DA33" s="713"/>
      <c r="DB33" s="713"/>
      <c r="DC33" s="717"/>
      <c r="DD33" s="688">
        <v>7452571</v>
      </c>
      <c r="DE33" s="715"/>
      <c r="DF33" s="715"/>
      <c r="DG33" s="715"/>
      <c r="DH33" s="715"/>
      <c r="DI33" s="715"/>
      <c r="DJ33" s="715"/>
      <c r="DK33" s="716"/>
      <c r="DL33" s="688">
        <v>5372926</v>
      </c>
      <c r="DM33" s="715"/>
      <c r="DN33" s="715"/>
      <c r="DO33" s="715"/>
      <c r="DP33" s="715"/>
      <c r="DQ33" s="715"/>
      <c r="DR33" s="715"/>
      <c r="DS33" s="715"/>
      <c r="DT33" s="715"/>
      <c r="DU33" s="715"/>
      <c r="DV33" s="716"/>
      <c r="DW33" s="684">
        <v>31.2</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605462</v>
      </c>
      <c r="S34" s="680"/>
      <c r="T34" s="680"/>
      <c r="U34" s="680"/>
      <c r="V34" s="680"/>
      <c r="W34" s="680"/>
      <c r="X34" s="680"/>
      <c r="Y34" s="681"/>
      <c r="Z34" s="682">
        <v>1.9</v>
      </c>
      <c r="AA34" s="682"/>
      <c r="AB34" s="682"/>
      <c r="AC34" s="682"/>
      <c r="AD34" s="683">
        <v>109</v>
      </c>
      <c r="AE34" s="683"/>
      <c r="AF34" s="683"/>
      <c r="AG34" s="683"/>
      <c r="AH34" s="683"/>
      <c r="AI34" s="683"/>
      <c r="AJ34" s="683"/>
      <c r="AK34" s="683"/>
      <c r="AL34" s="684">
        <v>0</v>
      </c>
      <c r="AM34" s="685"/>
      <c r="AN34" s="685"/>
      <c r="AO34" s="686"/>
      <c r="AP34" s="233"/>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4542809</v>
      </c>
      <c r="CS34" s="680"/>
      <c r="CT34" s="680"/>
      <c r="CU34" s="680"/>
      <c r="CV34" s="680"/>
      <c r="CW34" s="680"/>
      <c r="CX34" s="680"/>
      <c r="CY34" s="681"/>
      <c r="CZ34" s="684">
        <v>14.6</v>
      </c>
      <c r="DA34" s="713"/>
      <c r="DB34" s="713"/>
      <c r="DC34" s="717"/>
      <c r="DD34" s="688">
        <v>3226279</v>
      </c>
      <c r="DE34" s="680"/>
      <c r="DF34" s="680"/>
      <c r="DG34" s="680"/>
      <c r="DH34" s="680"/>
      <c r="DI34" s="680"/>
      <c r="DJ34" s="680"/>
      <c r="DK34" s="681"/>
      <c r="DL34" s="688">
        <v>2705871</v>
      </c>
      <c r="DM34" s="680"/>
      <c r="DN34" s="680"/>
      <c r="DO34" s="680"/>
      <c r="DP34" s="680"/>
      <c r="DQ34" s="680"/>
      <c r="DR34" s="680"/>
      <c r="DS34" s="680"/>
      <c r="DT34" s="680"/>
      <c r="DU34" s="680"/>
      <c r="DV34" s="681"/>
      <c r="DW34" s="684">
        <v>15.7</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4452900</v>
      </c>
      <c r="S35" s="680"/>
      <c r="T35" s="680"/>
      <c r="U35" s="680"/>
      <c r="V35" s="680"/>
      <c r="W35" s="680"/>
      <c r="X35" s="680"/>
      <c r="Y35" s="681"/>
      <c r="Z35" s="682">
        <v>13.7</v>
      </c>
      <c r="AA35" s="682"/>
      <c r="AB35" s="682"/>
      <c r="AC35" s="682"/>
      <c r="AD35" s="683" t="s">
        <v>128</v>
      </c>
      <c r="AE35" s="683"/>
      <c r="AF35" s="683"/>
      <c r="AG35" s="683"/>
      <c r="AH35" s="683"/>
      <c r="AI35" s="683"/>
      <c r="AJ35" s="683"/>
      <c r="AK35" s="683"/>
      <c r="AL35" s="684" t="s">
        <v>247</v>
      </c>
      <c r="AM35" s="685"/>
      <c r="AN35" s="685"/>
      <c r="AO35" s="686"/>
      <c r="AP35" s="233"/>
      <c r="AQ35" s="752" t="s">
        <v>326</v>
      </c>
      <c r="AR35" s="753"/>
      <c r="AS35" s="753"/>
      <c r="AT35" s="753"/>
      <c r="AU35" s="753"/>
      <c r="AV35" s="753"/>
      <c r="AW35" s="753"/>
      <c r="AX35" s="753"/>
      <c r="AY35" s="754"/>
      <c r="AZ35" s="668">
        <v>2827220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105979</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168792</v>
      </c>
      <c r="CS35" s="715"/>
      <c r="CT35" s="715"/>
      <c r="CU35" s="715"/>
      <c r="CV35" s="715"/>
      <c r="CW35" s="715"/>
      <c r="CX35" s="715"/>
      <c r="CY35" s="716"/>
      <c r="CZ35" s="684">
        <v>0.5</v>
      </c>
      <c r="DA35" s="713"/>
      <c r="DB35" s="713"/>
      <c r="DC35" s="717"/>
      <c r="DD35" s="688">
        <v>146683</v>
      </c>
      <c r="DE35" s="715"/>
      <c r="DF35" s="715"/>
      <c r="DG35" s="715"/>
      <c r="DH35" s="715"/>
      <c r="DI35" s="715"/>
      <c r="DJ35" s="715"/>
      <c r="DK35" s="716"/>
      <c r="DL35" s="688">
        <v>146683</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895222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55111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4003714</v>
      </c>
      <c r="CS36" s="680"/>
      <c r="CT36" s="680"/>
      <c r="CU36" s="680"/>
      <c r="CV36" s="680"/>
      <c r="CW36" s="680"/>
      <c r="CX36" s="680"/>
      <c r="CY36" s="681"/>
      <c r="CZ36" s="684">
        <v>12.8</v>
      </c>
      <c r="DA36" s="713"/>
      <c r="DB36" s="713"/>
      <c r="DC36" s="717"/>
      <c r="DD36" s="688">
        <v>2445048</v>
      </c>
      <c r="DE36" s="680"/>
      <c r="DF36" s="680"/>
      <c r="DG36" s="680"/>
      <c r="DH36" s="680"/>
      <c r="DI36" s="680"/>
      <c r="DJ36" s="680"/>
      <c r="DK36" s="681"/>
      <c r="DL36" s="688">
        <v>1353491</v>
      </c>
      <c r="DM36" s="680"/>
      <c r="DN36" s="680"/>
      <c r="DO36" s="680"/>
      <c r="DP36" s="680"/>
      <c r="DQ36" s="680"/>
      <c r="DR36" s="680"/>
      <c r="DS36" s="680"/>
      <c r="DT36" s="680"/>
      <c r="DU36" s="680"/>
      <c r="DV36" s="681"/>
      <c r="DW36" s="684">
        <v>7.9</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620000</v>
      </c>
      <c r="S37" s="680"/>
      <c r="T37" s="680"/>
      <c r="U37" s="680"/>
      <c r="V37" s="680"/>
      <c r="W37" s="680"/>
      <c r="X37" s="680"/>
      <c r="Y37" s="681"/>
      <c r="Z37" s="682">
        <v>1.9</v>
      </c>
      <c r="AA37" s="682"/>
      <c r="AB37" s="682"/>
      <c r="AC37" s="682"/>
      <c r="AD37" s="683" t="s">
        <v>128</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363835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5627</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39917</v>
      </c>
      <c r="CS37" s="715"/>
      <c r="CT37" s="715"/>
      <c r="CU37" s="715"/>
      <c r="CV37" s="715"/>
      <c r="CW37" s="715"/>
      <c r="CX37" s="715"/>
      <c r="CY37" s="716"/>
      <c r="CZ37" s="684">
        <v>0.1</v>
      </c>
      <c r="DA37" s="713"/>
      <c r="DB37" s="713"/>
      <c r="DC37" s="717"/>
      <c r="DD37" s="688">
        <v>39917</v>
      </c>
      <c r="DE37" s="715"/>
      <c r="DF37" s="715"/>
      <c r="DG37" s="715"/>
      <c r="DH37" s="715"/>
      <c r="DI37" s="715"/>
      <c r="DJ37" s="715"/>
      <c r="DK37" s="716"/>
      <c r="DL37" s="688">
        <v>34223</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32497322</v>
      </c>
      <c r="S38" s="760"/>
      <c r="T38" s="760"/>
      <c r="U38" s="760"/>
      <c r="V38" s="760"/>
      <c r="W38" s="760"/>
      <c r="X38" s="760"/>
      <c r="Y38" s="761"/>
      <c r="Z38" s="762">
        <v>100</v>
      </c>
      <c r="AA38" s="762"/>
      <c r="AB38" s="762"/>
      <c r="AC38" s="762"/>
      <c r="AD38" s="763">
        <v>16577623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20100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9627</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1568163</v>
      </c>
      <c r="CS38" s="680"/>
      <c r="CT38" s="680"/>
      <c r="CU38" s="680"/>
      <c r="CV38" s="680"/>
      <c r="CW38" s="680"/>
      <c r="CX38" s="680"/>
      <c r="CY38" s="681"/>
      <c r="CZ38" s="684">
        <v>5</v>
      </c>
      <c r="DA38" s="713"/>
      <c r="DB38" s="713"/>
      <c r="DC38" s="717"/>
      <c r="DD38" s="688">
        <v>1257845</v>
      </c>
      <c r="DE38" s="680"/>
      <c r="DF38" s="680"/>
      <c r="DG38" s="680"/>
      <c r="DH38" s="680"/>
      <c r="DI38" s="680"/>
      <c r="DJ38" s="680"/>
      <c r="DK38" s="681"/>
      <c r="DL38" s="688">
        <v>1166881</v>
      </c>
      <c r="DM38" s="680"/>
      <c r="DN38" s="680"/>
      <c r="DO38" s="680"/>
      <c r="DP38" s="680"/>
      <c r="DQ38" s="680"/>
      <c r="DR38" s="680"/>
      <c r="DS38" s="680"/>
      <c r="DT38" s="680"/>
      <c r="DU38" s="680"/>
      <c r="DV38" s="681"/>
      <c r="DW38" s="684">
        <v>6.8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10486</v>
      </c>
      <c r="BA39" s="680"/>
      <c r="BB39" s="680"/>
      <c r="BC39" s="680"/>
      <c r="BD39" s="715"/>
      <c r="BE39" s="715"/>
      <c r="BF39" s="738"/>
      <c r="BG39" s="770" t="s">
        <v>342</v>
      </c>
      <c r="BH39" s="771"/>
      <c r="BI39" s="771"/>
      <c r="BJ39" s="771"/>
      <c r="BK39" s="771"/>
      <c r="BL39" s="234"/>
      <c r="BM39" s="695" t="s">
        <v>343</v>
      </c>
      <c r="BN39" s="695"/>
      <c r="BO39" s="695"/>
      <c r="BP39" s="695"/>
      <c r="BQ39" s="695"/>
      <c r="BR39" s="695"/>
      <c r="BS39" s="695"/>
      <c r="BT39" s="695"/>
      <c r="BU39" s="696"/>
      <c r="BV39" s="679">
        <v>101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686837</v>
      </c>
      <c r="CS39" s="715"/>
      <c r="CT39" s="715"/>
      <c r="CU39" s="715"/>
      <c r="CV39" s="715"/>
      <c r="CW39" s="715"/>
      <c r="CX39" s="715"/>
      <c r="CY39" s="716"/>
      <c r="CZ39" s="684">
        <v>2.2000000000000002</v>
      </c>
      <c r="DA39" s="713"/>
      <c r="DB39" s="713"/>
      <c r="DC39" s="717"/>
      <c r="DD39" s="688">
        <v>361108</v>
      </c>
      <c r="DE39" s="715"/>
      <c r="DF39" s="715"/>
      <c r="DG39" s="715"/>
      <c r="DH39" s="715"/>
      <c r="DI39" s="715"/>
      <c r="DJ39" s="715"/>
      <c r="DK39" s="716"/>
      <c r="DL39" s="688" t="s">
        <v>247</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415316</v>
      </c>
      <c r="BA40" s="680"/>
      <c r="BB40" s="680"/>
      <c r="BC40" s="680"/>
      <c r="BD40" s="715"/>
      <c r="BE40" s="715"/>
      <c r="BF40" s="738"/>
      <c r="BG40" s="770"/>
      <c r="BH40" s="771"/>
      <c r="BI40" s="771"/>
      <c r="BJ40" s="771"/>
      <c r="BK40" s="771"/>
      <c r="BL40" s="234"/>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15608</v>
      </c>
      <c r="CS40" s="680"/>
      <c r="CT40" s="680"/>
      <c r="CU40" s="680"/>
      <c r="CV40" s="680"/>
      <c r="CW40" s="680"/>
      <c r="CX40" s="680"/>
      <c r="CY40" s="681"/>
      <c r="CZ40" s="684">
        <v>0.1</v>
      </c>
      <c r="DA40" s="713"/>
      <c r="DB40" s="713"/>
      <c r="DC40" s="717"/>
      <c r="DD40" s="688">
        <v>15608</v>
      </c>
      <c r="DE40" s="680"/>
      <c r="DF40" s="680"/>
      <c r="DG40" s="680"/>
      <c r="DH40" s="680"/>
      <c r="DI40" s="680"/>
      <c r="DJ40" s="680"/>
      <c r="DK40" s="681"/>
      <c r="DL40" s="688" t="s">
        <v>247</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1122261</v>
      </c>
      <c r="BA41" s="760"/>
      <c r="BB41" s="760"/>
      <c r="BC41" s="760"/>
      <c r="BD41" s="749"/>
      <c r="BE41" s="749"/>
      <c r="BF41" s="751"/>
      <c r="BG41" s="772"/>
      <c r="BH41" s="773"/>
      <c r="BI41" s="773"/>
      <c r="BJ41" s="773"/>
      <c r="BK41" s="773"/>
      <c r="BL41" s="235"/>
      <c r="BM41" s="704" t="s">
        <v>349</v>
      </c>
      <c r="BN41" s="704"/>
      <c r="BO41" s="704"/>
      <c r="BP41" s="704"/>
      <c r="BQ41" s="704"/>
      <c r="BR41" s="704"/>
      <c r="BS41" s="704"/>
      <c r="BT41" s="704"/>
      <c r="BU41" s="705"/>
      <c r="BV41" s="759">
        <v>328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8" t="s">
        <v>351</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76" t="s">
        <v>352</v>
      </c>
      <c r="CE42" s="677"/>
      <c r="CF42" s="677"/>
      <c r="CG42" s="677"/>
      <c r="CH42" s="677"/>
      <c r="CI42" s="677"/>
      <c r="CJ42" s="677"/>
      <c r="CK42" s="677"/>
      <c r="CL42" s="677"/>
      <c r="CM42" s="677"/>
      <c r="CN42" s="677"/>
      <c r="CO42" s="677"/>
      <c r="CP42" s="677"/>
      <c r="CQ42" s="678"/>
      <c r="CR42" s="679">
        <v>7307400</v>
      </c>
      <c r="CS42" s="680"/>
      <c r="CT42" s="680"/>
      <c r="CU42" s="680"/>
      <c r="CV42" s="680"/>
      <c r="CW42" s="680"/>
      <c r="CX42" s="680"/>
      <c r="CY42" s="681"/>
      <c r="CZ42" s="684">
        <v>23.4</v>
      </c>
      <c r="DA42" s="685"/>
      <c r="DB42" s="685"/>
      <c r="DC42" s="780"/>
      <c r="DD42" s="688">
        <v>1010209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8" t="s">
        <v>353</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76" t="s">
        <v>354</v>
      </c>
      <c r="CE43" s="677"/>
      <c r="CF43" s="677"/>
      <c r="CG43" s="677"/>
      <c r="CH43" s="677"/>
      <c r="CI43" s="677"/>
      <c r="CJ43" s="677"/>
      <c r="CK43" s="677"/>
      <c r="CL43" s="677"/>
      <c r="CM43" s="677"/>
      <c r="CN43" s="677"/>
      <c r="CO43" s="677"/>
      <c r="CP43" s="677"/>
      <c r="CQ43" s="678"/>
      <c r="CR43" s="679">
        <v>157797</v>
      </c>
      <c r="CS43" s="715"/>
      <c r="CT43" s="715"/>
      <c r="CU43" s="715"/>
      <c r="CV43" s="715"/>
      <c r="CW43" s="715"/>
      <c r="CX43" s="715"/>
      <c r="CY43" s="716"/>
      <c r="CZ43" s="684">
        <v>0.5</v>
      </c>
      <c r="DA43" s="713"/>
      <c r="DB43" s="713"/>
      <c r="DC43" s="717"/>
      <c r="DD43" s="688">
        <v>157797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9" t="s">
        <v>355</v>
      </c>
      <c r="CD44" s="791" t="s">
        <v>307</v>
      </c>
      <c r="CE44" s="792"/>
      <c r="CF44" s="676" t="s">
        <v>356</v>
      </c>
      <c r="CG44" s="677"/>
      <c r="CH44" s="677"/>
      <c r="CI44" s="677"/>
      <c r="CJ44" s="677"/>
      <c r="CK44" s="677"/>
      <c r="CL44" s="677"/>
      <c r="CM44" s="677"/>
      <c r="CN44" s="677"/>
      <c r="CO44" s="677"/>
      <c r="CP44" s="677"/>
      <c r="CQ44" s="678"/>
      <c r="CR44" s="679">
        <v>7070904</v>
      </c>
      <c r="CS44" s="680"/>
      <c r="CT44" s="680"/>
      <c r="CU44" s="680"/>
      <c r="CV44" s="680"/>
      <c r="CW44" s="680"/>
      <c r="CX44" s="680"/>
      <c r="CY44" s="681"/>
      <c r="CZ44" s="684">
        <v>22.7</v>
      </c>
      <c r="DA44" s="685"/>
      <c r="DB44" s="685"/>
      <c r="DC44" s="780"/>
      <c r="DD44" s="688">
        <v>889853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4290411</v>
      </c>
      <c r="CS45" s="715"/>
      <c r="CT45" s="715"/>
      <c r="CU45" s="715"/>
      <c r="CV45" s="715"/>
      <c r="CW45" s="715"/>
      <c r="CX45" s="715"/>
      <c r="CY45" s="716"/>
      <c r="CZ45" s="684">
        <v>13.7</v>
      </c>
      <c r="DA45" s="713"/>
      <c r="DB45" s="713"/>
      <c r="DC45" s="717"/>
      <c r="DD45" s="688">
        <v>46396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2737601</v>
      </c>
      <c r="CS46" s="680"/>
      <c r="CT46" s="680"/>
      <c r="CU46" s="680"/>
      <c r="CV46" s="680"/>
      <c r="CW46" s="680"/>
      <c r="CX46" s="680"/>
      <c r="CY46" s="681"/>
      <c r="CZ46" s="684">
        <v>8.8000000000000007</v>
      </c>
      <c r="DA46" s="685"/>
      <c r="DB46" s="685"/>
      <c r="DC46" s="780"/>
      <c r="DD46" s="688">
        <v>832373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236496</v>
      </c>
      <c r="CS47" s="715"/>
      <c r="CT47" s="715"/>
      <c r="CU47" s="715"/>
      <c r="CV47" s="715"/>
      <c r="CW47" s="715"/>
      <c r="CX47" s="715"/>
      <c r="CY47" s="716"/>
      <c r="CZ47" s="684">
        <v>0.8</v>
      </c>
      <c r="DA47" s="713"/>
      <c r="DB47" s="713"/>
      <c r="DC47" s="717"/>
      <c r="DD47" s="688">
        <v>120356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31208277</v>
      </c>
      <c r="CS49" s="749"/>
      <c r="CT49" s="749"/>
      <c r="CU49" s="749"/>
      <c r="CV49" s="749"/>
      <c r="CW49" s="749"/>
      <c r="CX49" s="749"/>
      <c r="CY49" s="781"/>
      <c r="CZ49" s="764">
        <v>100</v>
      </c>
      <c r="DA49" s="782"/>
      <c r="DB49" s="782"/>
      <c r="DC49" s="783"/>
      <c r="DD49" s="784">
        <v>18154075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zLTsbT2QXumRzqcwHfsGfhVOQAVR+jf5B99uZlUM3tY+1CXC3Oks1AD+RXtT0cKQO796ITdgD1tXKKNdkGNfw==" saltValue="DfwlniAaPZx/KQmD75JV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362</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6" t="s">
        <v>363</v>
      </c>
      <c r="DK2" s="827"/>
      <c r="DL2" s="827"/>
      <c r="DM2" s="827"/>
      <c r="DN2" s="827"/>
      <c r="DO2" s="828"/>
      <c r="DP2" s="248"/>
      <c r="DQ2" s="826" t="s">
        <v>364</v>
      </c>
      <c r="DR2" s="827"/>
      <c r="DS2" s="827"/>
      <c r="DT2" s="827"/>
      <c r="DU2" s="827"/>
      <c r="DV2" s="827"/>
      <c r="DW2" s="827"/>
      <c r="DX2" s="827"/>
      <c r="DY2" s="827"/>
      <c r="DZ2" s="828"/>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1"/>
      <c r="BA4" s="251"/>
      <c r="BB4" s="251"/>
      <c r="BC4" s="251"/>
      <c r="BD4" s="251"/>
      <c r="BE4" s="252"/>
      <c r="BF4" s="252"/>
      <c r="BG4" s="252"/>
      <c r="BH4" s="252"/>
      <c r="BI4" s="252"/>
      <c r="BJ4" s="252"/>
      <c r="BK4" s="252"/>
      <c r="BL4" s="252"/>
      <c r="BM4" s="252"/>
      <c r="BN4" s="252"/>
      <c r="BO4" s="252"/>
      <c r="BP4" s="252"/>
      <c r="BQ4" s="251" t="s">
        <v>366</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5"/>
      <c r="BA5" s="255"/>
      <c r="BB5" s="255"/>
      <c r="BC5" s="255"/>
      <c r="BD5" s="255"/>
      <c r="BE5" s="256"/>
      <c r="BF5" s="256"/>
      <c r="BG5" s="256"/>
      <c r="BH5" s="256"/>
      <c r="BI5" s="256"/>
      <c r="BJ5" s="256"/>
      <c r="BK5" s="256"/>
      <c r="BL5" s="256"/>
      <c r="BM5" s="256"/>
      <c r="BN5" s="256"/>
      <c r="BO5" s="256"/>
      <c r="BP5" s="256"/>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3"/>
    </row>
    <row r="6" spans="1:131" s="254"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1"/>
      <c r="BA6" s="251"/>
      <c r="BB6" s="251"/>
      <c r="BC6" s="251"/>
      <c r="BD6" s="251"/>
      <c r="BE6" s="252"/>
      <c r="BF6" s="252"/>
      <c r="BG6" s="252"/>
      <c r="BH6" s="252"/>
      <c r="BI6" s="252"/>
      <c r="BJ6" s="252"/>
      <c r="BK6" s="252"/>
      <c r="BL6" s="252"/>
      <c r="BM6" s="252"/>
      <c r="BN6" s="252"/>
      <c r="BO6" s="252"/>
      <c r="BP6" s="252"/>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3"/>
    </row>
    <row r="7" spans="1:131" s="254" customFormat="1" ht="26.25" customHeight="1" thickTop="1" x14ac:dyDescent="0.15">
      <c r="A7" s="257">
        <v>1</v>
      </c>
      <c r="B7" s="811" t="s">
        <v>384</v>
      </c>
      <c r="C7" s="812"/>
      <c r="D7" s="812"/>
      <c r="E7" s="812"/>
      <c r="F7" s="812"/>
      <c r="G7" s="812"/>
      <c r="H7" s="812"/>
      <c r="I7" s="812"/>
      <c r="J7" s="812"/>
      <c r="K7" s="812"/>
      <c r="L7" s="812"/>
      <c r="M7" s="812"/>
      <c r="N7" s="812"/>
      <c r="O7" s="812"/>
      <c r="P7" s="813"/>
      <c r="Q7" s="814">
        <v>32225</v>
      </c>
      <c r="R7" s="815"/>
      <c r="S7" s="815"/>
      <c r="T7" s="815"/>
      <c r="U7" s="815"/>
      <c r="V7" s="815">
        <v>30937</v>
      </c>
      <c r="W7" s="815"/>
      <c r="X7" s="815"/>
      <c r="Y7" s="815"/>
      <c r="Z7" s="815"/>
      <c r="AA7" s="815">
        <v>1288</v>
      </c>
      <c r="AB7" s="815"/>
      <c r="AC7" s="815"/>
      <c r="AD7" s="815"/>
      <c r="AE7" s="816"/>
      <c r="AF7" s="817">
        <v>694</v>
      </c>
      <c r="AG7" s="818"/>
      <c r="AH7" s="818"/>
      <c r="AI7" s="818"/>
      <c r="AJ7" s="819"/>
      <c r="AK7" s="854" t="s">
        <v>590</v>
      </c>
      <c r="AL7" s="855"/>
      <c r="AM7" s="855"/>
      <c r="AN7" s="855"/>
      <c r="AO7" s="855"/>
      <c r="AP7" s="855">
        <v>44196</v>
      </c>
      <c r="AQ7" s="855"/>
      <c r="AR7" s="855"/>
      <c r="AS7" s="855"/>
      <c r="AT7" s="855"/>
      <c r="AU7" s="856"/>
      <c r="AV7" s="856"/>
      <c r="AW7" s="856"/>
      <c r="AX7" s="856"/>
      <c r="AY7" s="857"/>
      <c r="AZ7" s="251"/>
      <c r="BA7" s="251"/>
      <c r="BB7" s="251"/>
      <c r="BC7" s="251"/>
      <c r="BD7" s="251"/>
      <c r="BE7" s="252"/>
      <c r="BF7" s="252"/>
      <c r="BG7" s="252"/>
      <c r="BH7" s="252"/>
      <c r="BI7" s="252"/>
      <c r="BJ7" s="252"/>
      <c r="BK7" s="252"/>
      <c r="BL7" s="252"/>
      <c r="BM7" s="252"/>
      <c r="BN7" s="252"/>
      <c r="BO7" s="252"/>
      <c r="BP7" s="252"/>
      <c r="BQ7" s="258">
        <v>1</v>
      </c>
      <c r="BR7" s="259"/>
      <c r="BS7" s="858" t="s">
        <v>578</v>
      </c>
      <c r="BT7" s="859"/>
      <c r="BU7" s="859"/>
      <c r="BV7" s="859"/>
      <c r="BW7" s="859"/>
      <c r="BX7" s="859"/>
      <c r="BY7" s="859"/>
      <c r="BZ7" s="859"/>
      <c r="CA7" s="859"/>
      <c r="CB7" s="859"/>
      <c r="CC7" s="859"/>
      <c r="CD7" s="859"/>
      <c r="CE7" s="859"/>
      <c r="CF7" s="859"/>
      <c r="CG7" s="860"/>
      <c r="CH7" s="851">
        <v>3</v>
      </c>
      <c r="CI7" s="852"/>
      <c r="CJ7" s="852"/>
      <c r="CK7" s="852"/>
      <c r="CL7" s="853"/>
      <c r="CM7" s="851">
        <v>158</v>
      </c>
      <c r="CN7" s="852"/>
      <c r="CO7" s="852"/>
      <c r="CP7" s="852"/>
      <c r="CQ7" s="853"/>
      <c r="CR7" s="851">
        <v>70</v>
      </c>
      <c r="CS7" s="852"/>
      <c r="CT7" s="852"/>
      <c r="CU7" s="852"/>
      <c r="CV7" s="853"/>
      <c r="CW7" s="851">
        <v>11</v>
      </c>
      <c r="CX7" s="852"/>
      <c r="CY7" s="852"/>
      <c r="CZ7" s="852"/>
      <c r="DA7" s="853"/>
      <c r="DB7" s="851" t="s">
        <v>504</v>
      </c>
      <c r="DC7" s="852"/>
      <c r="DD7" s="852"/>
      <c r="DE7" s="852"/>
      <c r="DF7" s="853"/>
      <c r="DG7" s="851" t="s">
        <v>504</v>
      </c>
      <c r="DH7" s="852"/>
      <c r="DI7" s="852"/>
      <c r="DJ7" s="852"/>
      <c r="DK7" s="853"/>
      <c r="DL7" s="851" t="s">
        <v>504</v>
      </c>
      <c r="DM7" s="852"/>
      <c r="DN7" s="852"/>
      <c r="DO7" s="852"/>
      <c r="DP7" s="853"/>
      <c r="DQ7" s="851" t="s">
        <v>504</v>
      </c>
      <c r="DR7" s="852"/>
      <c r="DS7" s="852"/>
      <c r="DT7" s="852"/>
      <c r="DU7" s="853"/>
      <c r="DV7" s="832"/>
      <c r="DW7" s="833"/>
      <c r="DX7" s="833"/>
      <c r="DY7" s="833"/>
      <c r="DZ7" s="834"/>
      <c r="EA7" s="253"/>
    </row>
    <row r="8" spans="1:131" s="254" customFormat="1" ht="26.25" customHeight="1" x14ac:dyDescent="0.15">
      <c r="A8" s="260">
        <v>2</v>
      </c>
      <c r="B8" s="835" t="s">
        <v>385</v>
      </c>
      <c r="C8" s="836"/>
      <c r="D8" s="836"/>
      <c r="E8" s="836"/>
      <c r="F8" s="836"/>
      <c r="G8" s="836"/>
      <c r="H8" s="836"/>
      <c r="I8" s="836"/>
      <c r="J8" s="836"/>
      <c r="K8" s="836"/>
      <c r="L8" s="836"/>
      <c r="M8" s="836"/>
      <c r="N8" s="836"/>
      <c r="O8" s="836"/>
      <c r="P8" s="837"/>
      <c r="Q8" s="838">
        <v>445</v>
      </c>
      <c r="R8" s="839"/>
      <c r="S8" s="839"/>
      <c r="T8" s="839"/>
      <c r="U8" s="839"/>
      <c r="V8" s="839">
        <v>444</v>
      </c>
      <c r="W8" s="839"/>
      <c r="X8" s="839"/>
      <c r="Y8" s="839"/>
      <c r="Z8" s="839"/>
      <c r="AA8" s="839">
        <v>1</v>
      </c>
      <c r="AB8" s="839"/>
      <c r="AC8" s="839"/>
      <c r="AD8" s="839"/>
      <c r="AE8" s="840"/>
      <c r="AF8" s="841">
        <v>1</v>
      </c>
      <c r="AG8" s="842"/>
      <c r="AH8" s="842"/>
      <c r="AI8" s="842"/>
      <c r="AJ8" s="843"/>
      <c r="AK8" s="844">
        <v>167</v>
      </c>
      <c r="AL8" s="845"/>
      <c r="AM8" s="845"/>
      <c r="AN8" s="845"/>
      <c r="AO8" s="845"/>
      <c r="AP8" s="845" t="s">
        <v>591</v>
      </c>
      <c r="AQ8" s="845"/>
      <c r="AR8" s="845"/>
      <c r="AS8" s="845"/>
      <c r="AT8" s="845"/>
      <c r="AU8" s="846"/>
      <c r="AV8" s="846"/>
      <c r="AW8" s="846"/>
      <c r="AX8" s="846"/>
      <c r="AY8" s="847"/>
      <c r="AZ8" s="251"/>
      <c r="BA8" s="251"/>
      <c r="BB8" s="251"/>
      <c r="BC8" s="251"/>
      <c r="BD8" s="251"/>
      <c r="BE8" s="252"/>
      <c r="BF8" s="252"/>
      <c r="BG8" s="252"/>
      <c r="BH8" s="252"/>
      <c r="BI8" s="252"/>
      <c r="BJ8" s="252"/>
      <c r="BK8" s="252"/>
      <c r="BL8" s="252"/>
      <c r="BM8" s="252"/>
      <c r="BN8" s="252"/>
      <c r="BO8" s="252"/>
      <c r="BP8" s="252"/>
      <c r="BQ8" s="261">
        <v>2</v>
      </c>
      <c r="BR8" s="262"/>
      <c r="BS8" s="848" t="s">
        <v>579</v>
      </c>
      <c r="BT8" s="849"/>
      <c r="BU8" s="849"/>
      <c r="BV8" s="849"/>
      <c r="BW8" s="849"/>
      <c r="BX8" s="849"/>
      <c r="BY8" s="849"/>
      <c r="BZ8" s="849"/>
      <c r="CA8" s="849"/>
      <c r="CB8" s="849"/>
      <c r="CC8" s="849"/>
      <c r="CD8" s="849"/>
      <c r="CE8" s="849"/>
      <c r="CF8" s="849"/>
      <c r="CG8" s="850"/>
      <c r="CH8" s="861">
        <v>-6</v>
      </c>
      <c r="CI8" s="862"/>
      <c r="CJ8" s="862"/>
      <c r="CK8" s="862"/>
      <c r="CL8" s="863"/>
      <c r="CM8" s="861">
        <v>19</v>
      </c>
      <c r="CN8" s="862"/>
      <c r="CO8" s="862"/>
      <c r="CP8" s="862"/>
      <c r="CQ8" s="863"/>
      <c r="CR8" s="861">
        <v>5</v>
      </c>
      <c r="CS8" s="862"/>
      <c r="CT8" s="862"/>
      <c r="CU8" s="862"/>
      <c r="CV8" s="863"/>
      <c r="CW8" s="861">
        <v>19</v>
      </c>
      <c r="CX8" s="862"/>
      <c r="CY8" s="862"/>
      <c r="CZ8" s="862"/>
      <c r="DA8" s="863"/>
      <c r="DB8" s="861" t="s">
        <v>504</v>
      </c>
      <c r="DC8" s="862"/>
      <c r="DD8" s="862"/>
      <c r="DE8" s="862"/>
      <c r="DF8" s="863"/>
      <c r="DG8" s="861" t="s">
        <v>504</v>
      </c>
      <c r="DH8" s="862"/>
      <c r="DI8" s="862"/>
      <c r="DJ8" s="862"/>
      <c r="DK8" s="863"/>
      <c r="DL8" s="861" t="s">
        <v>504</v>
      </c>
      <c r="DM8" s="862"/>
      <c r="DN8" s="862"/>
      <c r="DO8" s="862"/>
      <c r="DP8" s="863"/>
      <c r="DQ8" s="861" t="s">
        <v>504</v>
      </c>
      <c r="DR8" s="862"/>
      <c r="DS8" s="862"/>
      <c r="DT8" s="862"/>
      <c r="DU8" s="863"/>
      <c r="DV8" s="864"/>
      <c r="DW8" s="865"/>
      <c r="DX8" s="865"/>
      <c r="DY8" s="865"/>
      <c r="DZ8" s="866"/>
      <c r="EA8" s="253"/>
    </row>
    <row r="9" spans="1:131" s="254" customFormat="1" ht="26.25" customHeight="1" x14ac:dyDescent="0.15">
      <c r="A9" s="260">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1"/>
      <c r="BA9" s="251"/>
      <c r="BB9" s="251"/>
      <c r="BC9" s="251"/>
      <c r="BD9" s="251"/>
      <c r="BE9" s="252"/>
      <c r="BF9" s="252"/>
      <c r="BG9" s="252"/>
      <c r="BH9" s="252"/>
      <c r="BI9" s="252"/>
      <c r="BJ9" s="252"/>
      <c r="BK9" s="252"/>
      <c r="BL9" s="252"/>
      <c r="BM9" s="252"/>
      <c r="BN9" s="252"/>
      <c r="BO9" s="252"/>
      <c r="BP9" s="252"/>
      <c r="BQ9" s="261">
        <v>3</v>
      </c>
      <c r="BR9" s="262"/>
      <c r="BS9" s="848" t="s">
        <v>580</v>
      </c>
      <c r="BT9" s="849"/>
      <c r="BU9" s="849"/>
      <c r="BV9" s="849"/>
      <c r="BW9" s="849"/>
      <c r="BX9" s="849"/>
      <c r="BY9" s="849"/>
      <c r="BZ9" s="849"/>
      <c r="CA9" s="849"/>
      <c r="CB9" s="849"/>
      <c r="CC9" s="849"/>
      <c r="CD9" s="849"/>
      <c r="CE9" s="849"/>
      <c r="CF9" s="849"/>
      <c r="CG9" s="850"/>
      <c r="CH9" s="861">
        <v>20</v>
      </c>
      <c r="CI9" s="862"/>
      <c r="CJ9" s="862"/>
      <c r="CK9" s="862"/>
      <c r="CL9" s="863"/>
      <c r="CM9" s="861">
        <v>209</v>
      </c>
      <c r="CN9" s="862"/>
      <c r="CO9" s="862"/>
      <c r="CP9" s="862"/>
      <c r="CQ9" s="863"/>
      <c r="CR9" s="861">
        <v>50</v>
      </c>
      <c r="CS9" s="862"/>
      <c r="CT9" s="862"/>
      <c r="CU9" s="862"/>
      <c r="CV9" s="863"/>
      <c r="CW9" s="861" t="s">
        <v>504</v>
      </c>
      <c r="CX9" s="862"/>
      <c r="CY9" s="862"/>
      <c r="CZ9" s="862"/>
      <c r="DA9" s="863"/>
      <c r="DB9" s="861" t="s">
        <v>504</v>
      </c>
      <c r="DC9" s="862"/>
      <c r="DD9" s="862"/>
      <c r="DE9" s="862"/>
      <c r="DF9" s="863"/>
      <c r="DG9" s="861" t="s">
        <v>504</v>
      </c>
      <c r="DH9" s="862"/>
      <c r="DI9" s="862"/>
      <c r="DJ9" s="862"/>
      <c r="DK9" s="863"/>
      <c r="DL9" s="861" t="s">
        <v>504</v>
      </c>
      <c r="DM9" s="862"/>
      <c r="DN9" s="862"/>
      <c r="DO9" s="862"/>
      <c r="DP9" s="863"/>
      <c r="DQ9" s="861" t="s">
        <v>504</v>
      </c>
      <c r="DR9" s="862"/>
      <c r="DS9" s="862"/>
      <c r="DT9" s="862"/>
      <c r="DU9" s="863"/>
      <c r="DV9" s="864"/>
      <c r="DW9" s="865"/>
      <c r="DX9" s="865"/>
      <c r="DY9" s="865"/>
      <c r="DZ9" s="866"/>
      <c r="EA9" s="253"/>
    </row>
    <row r="10" spans="1:131" s="254" customFormat="1" ht="26.25" customHeight="1" x14ac:dyDescent="0.15">
      <c r="A10" s="260">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1"/>
      <c r="BA10" s="251"/>
      <c r="BB10" s="251"/>
      <c r="BC10" s="251"/>
      <c r="BD10" s="251"/>
      <c r="BE10" s="252"/>
      <c r="BF10" s="252"/>
      <c r="BG10" s="252"/>
      <c r="BH10" s="252"/>
      <c r="BI10" s="252"/>
      <c r="BJ10" s="252"/>
      <c r="BK10" s="252"/>
      <c r="BL10" s="252"/>
      <c r="BM10" s="252"/>
      <c r="BN10" s="252"/>
      <c r="BO10" s="252"/>
      <c r="BP10" s="252"/>
      <c r="BQ10" s="261">
        <v>4</v>
      </c>
      <c r="BR10" s="262"/>
      <c r="BS10" s="848" t="s">
        <v>581</v>
      </c>
      <c r="BT10" s="849"/>
      <c r="BU10" s="849"/>
      <c r="BV10" s="849"/>
      <c r="BW10" s="849"/>
      <c r="BX10" s="849"/>
      <c r="BY10" s="849"/>
      <c r="BZ10" s="849"/>
      <c r="CA10" s="849"/>
      <c r="CB10" s="849"/>
      <c r="CC10" s="849"/>
      <c r="CD10" s="849"/>
      <c r="CE10" s="849"/>
      <c r="CF10" s="849"/>
      <c r="CG10" s="850"/>
      <c r="CH10" s="861">
        <v>0</v>
      </c>
      <c r="CI10" s="862"/>
      <c r="CJ10" s="862"/>
      <c r="CK10" s="862"/>
      <c r="CL10" s="863"/>
      <c r="CM10" s="861">
        <v>3</v>
      </c>
      <c r="CN10" s="862"/>
      <c r="CO10" s="862"/>
      <c r="CP10" s="862"/>
      <c r="CQ10" s="863"/>
      <c r="CR10" s="861">
        <v>3</v>
      </c>
      <c r="CS10" s="862"/>
      <c r="CT10" s="862"/>
      <c r="CU10" s="862"/>
      <c r="CV10" s="863"/>
      <c r="CW10" s="861">
        <v>14</v>
      </c>
      <c r="CX10" s="862"/>
      <c r="CY10" s="862"/>
      <c r="CZ10" s="862"/>
      <c r="DA10" s="863"/>
      <c r="DB10" s="861" t="s">
        <v>504</v>
      </c>
      <c r="DC10" s="862"/>
      <c r="DD10" s="862"/>
      <c r="DE10" s="862"/>
      <c r="DF10" s="863"/>
      <c r="DG10" s="861" t="s">
        <v>504</v>
      </c>
      <c r="DH10" s="862"/>
      <c r="DI10" s="862"/>
      <c r="DJ10" s="862"/>
      <c r="DK10" s="863"/>
      <c r="DL10" s="861" t="s">
        <v>504</v>
      </c>
      <c r="DM10" s="862"/>
      <c r="DN10" s="862"/>
      <c r="DO10" s="862"/>
      <c r="DP10" s="863"/>
      <c r="DQ10" s="861" t="s">
        <v>504</v>
      </c>
      <c r="DR10" s="862"/>
      <c r="DS10" s="862"/>
      <c r="DT10" s="862"/>
      <c r="DU10" s="863"/>
      <c r="DV10" s="864"/>
      <c r="DW10" s="865"/>
      <c r="DX10" s="865"/>
      <c r="DY10" s="865"/>
      <c r="DZ10" s="866"/>
      <c r="EA10" s="253"/>
    </row>
    <row r="11" spans="1:131" s="254" customFormat="1" ht="26.25" customHeight="1" x14ac:dyDescent="0.15">
      <c r="A11" s="260">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1"/>
      <c r="BA11" s="251"/>
      <c r="BB11" s="251"/>
      <c r="BC11" s="251"/>
      <c r="BD11" s="251"/>
      <c r="BE11" s="252"/>
      <c r="BF11" s="252"/>
      <c r="BG11" s="252"/>
      <c r="BH11" s="252"/>
      <c r="BI11" s="252"/>
      <c r="BJ11" s="252"/>
      <c r="BK11" s="252"/>
      <c r="BL11" s="252"/>
      <c r="BM11" s="252"/>
      <c r="BN11" s="252"/>
      <c r="BO11" s="252"/>
      <c r="BP11" s="252"/>
      <c r="BQ11" s="261">
        <v>5</v>
      </c>
      <c r="BR11" s="262"/>
      <c r="BS11" s="848" t="s">
        <v>582</v>
      </c>
      <c r="BT11" s="849"/>
      <c r="BU11" s="849"/>
      <c r="BV11" s="849"/>
      <c r="BW11" s="849"/>
      <c r="BX11" s="849"/>
      <c r="BY11" s="849"/>
      <c r="BZ11" s="849"/>
      <c r="CA11" s="849"/>
      <c r="CB11" s="849"/>
      <c r="CC11" s="849"/>
      <c r="CD11" s="849"/>
      <c r="CE11" s="849"/>
      <c r="CF11" s="849"/>
      <c r="CG11" s="850"/>
      <c r="CH11" s="861">
        <v>0</v>
      </c>
      <c r="CI11" s="862"/>
      <c r="CJ11" s="862"/>
      <c r="CK11" s="862"/>
      <c r="CL11" s="863"/>
      <c r="CM11" s="861">
        <v>3</v>
      </c>
      <c r="CN11" s="862"/>
      <c r="CO11" s="862"/>
      <c r="CP11" s="862"/>
      <c r="CQ11" s="863"/>
      <c r="CR11" s="861">
        <v>3</v>
      </c>
      <c r="CS11" s="862"/>
      <c r="CT11" s="862"/>
      <c r="CU11" s="862"/>
      <c r="CV11" s="863"/>
      <c r="CW11" s="861">
        <v>38</v>
      </c>
      <c r="CX11" s="862"/>
      <c r="CY11" s="862"/>
      <c r="CZ11" s="862"/>
      <c r="DA11" s="863"/>
      <c r="DB11" s="861" t="s">
        <v>504</v>
      </c>
      <c r="DC11" s="862"/>
      <c r="DD11" s="862"/>
      <c r="DE11" s="862"/>
      <c r="DF11" s="863"/>
      <c r="DG11" s="861" t="s">
        <v>504</v>
      </c>
      <c r="DH11" s="862"/>
      <c r="DI11" s="862"/>
      <c r="DJ11" s="862"/>
      <c r="DK11" s="863"/>
      <c r="DL11" s="861" t="s">
        <v>504</v>
      </c>
      <c r="DM11" s="862"/>
      <c r="DN11" s="862"/>
      <c r="DO11" s="862"/>
      <c r="DP11" s="863"/>
      <c r="DQ11" s="861" t="s">
        <v>504</v>
      </c>
      <c r="DR11" s="862"/>
      <c r="DS11" s="862"/>
      <c r="DT11" s="862"/>
      <c r="DU11" s="863"/>
      <c r="DV11" s="864"/>
      <c r="DW11" s="865"/>
      <c r="DX11" s="865"/>
      <c r="DY11" s="865"/>
      <c r="DZ11" s="866"/>
      <c r="EA11" s="253"/>
    </row>
    <row r="12" spans="1:131" s="254" customFormat="1" ht="26.25" customHeight="1" x14ac:dyDescent="0.15">
      <c r="A12" s="260">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1"/>
      <c r="BA12" s="251"/>
      <c r="BB12" s="251"/>
      <c r="BC12" s="251"/>
      <c r="BD12" s="251"/>
      <c r="BE12" s="252"/>
      <c r="BF12" s="252"/>
      <c r="BG12" s="252"/>
      <c r="BH12" s="252"/>
      <c r="BI12" s="252"/>
      <c r="BJ12" s="252"/>
      <c r="BK12" s="252"/>
      <c r="BL12" s="252"/>
      <c r="BM12" s="252"/>
      <c r="BN12" s="252"/>
      <c r="BO12" s="252"/>
      <c r="BP12" s="252"/>
      <c r="BQ12" s="261">
        <v>6</v>
      </c>
      <c r="BR12" s="262"/>
      <c r="BS12" s="848" t="s">
        <v>583</v>
      </c>
      <c r="BT12" s="849"/>
      <c r="BU12" s="849"/>
      <c r="BV12" s="849"/>
      <c r="BW12" s="849"/>
      <c r="BX12" s="849"/>
      <c r="BY12" s="849"/>
      <c r="BZ12" s="849"/>
      <c r="CA12" s="849"/>
      <c r="CB12" s="849"/>
      <c r="CC12" s="849"/>
      <c r="CD12" s="849"/>
      <c r="CE12" s="849"/>
      <c r="CF12" s="849"/>
      <c r="CG12" s="850"/>
      <c r="CH12" s="861">
        <v>-1</v>
      </c>
      <c r="CI12" s="862"/>
      <c r="CJ12" s="862"/>
      <c r="CK12" s="862"/>
      <c r="CL12" s="863"/>
      <c r="CM12" s="861">
        <v>915</v>
      </c>
      <c r="CN12" s="862"/>
      <c r="CO12" s="862"/>
      <c r="CP12" s="862"/>
      <c r="CQ12" s="863"/>
      <c r="CR12" s="861">
        <v>471</v>
      </c>
      <c r="CS12" s="862"/>
      <c r="CT12" s="862"/>
      <c r="CU12" s="862"/>
      <c r="CV12" s="863"/>
      <c r="CW12" s="861" t="s">
        <v>504</v>
      </c>
      <c r="CX12" s="862"/>
      <c r="CY12" s="862"/>
      <c r="CZ12" s="862"/>
      <c r="DA12" s="863"/>
      <c r="DB12" s="861" t="s">
        <v>504</v>
      </c>
      <c r="DC12" s="862"/>
      <c r="DD12" s="862"/>
      <c r="DE12" s="862"/>
      <c r="DF12" s="863"/>
      <c r="DG12" s="861" t="s">
        <v>504</v>
      </c>
      <c r="DH12" s="862"/>
      <c r="DI12" s="862"/>
      <c r="DJ12" s="862"/>
      <c r="DK12" s="863"/>
      <c r="DL12" s="861" t="s">
        <v>504</v>
      </c>
      <c r="DM12" s="862"/>
      <c r="DN12" s="862"/>
      <c r="DO12" s="862"/>
      <c r="DP12" s="863"/>
      <c r="DQ12" s="861" t="s">
        <v>504</v>
      </c>
      <c r="DR12" s="862"/>
      <c r="DS12" s="862"/>
      <c r="DT12" s="862"/>
      <c r="DU12" s="863"/>
      <c r="DV12" s="864"/>
      <c r="DW12" s="865"/>
      <c r="DX12" s="865"/>
      <c r="DY12" s="865"/>
      <c r="DZ12" s="866"/>
      <c r="EA12" s="253"/>
    </row>
    <row r="13" spans="1:131" s="254" customFormat="1" ht="26.25" customHeight="1" x14ac:dyDescent="0.15">
      <c r="A13" s="260">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1"/>
      <c r="BA13" s="251"/>
      <c r="BB13" s="251"/>
      <c r="BC13" s="251"/>
      <c r="BD13" s="251"/>
      <c r="BE13" s="252"/>
      <c r="BF13" s="252"/>
      <c r="BG13" s="252"/>
      <c r="BH13" s="252"/>
      <c r="BI13" s="252"/>
      <c r="BJ13" s="252"/>
      <c r="BK13" s="252"/>
      <c r="BL13" s="252"/>
      <c r="BM13" s="252"/>
      <c r="BN13" s="252"/>
      <c r="BO13" s="252"/>
      <c r="BP13" s="252"/>
      <c r="BQ13" s="261">
        <v>7</v>
      </c>
      <c r="BR13" s="262"/>
      <c r="BS13" s="848" t="s">
        <v>584</v>
      </c>
      <c r="BT13" s="849"/>
      <c r="BU13" s="849"/>
      <c r="BV13" s="849"/>
      <c r="BW13" s="849"/>
      <c r="BX13" s="849"/>
      <c r="BY13" s="849"/>
      <c r="BZ13" s="849"/>
      <c r="CA13" s="849"/>
      <c r="CB13" s="849"/>
      <c r="CC13" s="849"/>
      <c r="CD13" s="849"/>
      <c r="CE13" s="849"/>
      <c r="CF13" s="849"/>
      <c r="CG13" s="850"/>
      <c r="CH13" s="861">
        <v>83</v>
      </c>
      <c r="CI13" s="862"/>
      <c r="CJ13" s="862"/>
      <c r="CK13" s="862"/>
      <c r="CL13" s="863"/>
      <c r="CM13" s="861">
        <v>38983</v>
      </c>
      <c r="CN13" s="862"/>
      <c r="CO13" s="862"/>
      <c r="CP13" s="862"/>
      <c r="CQ13" s="863"/>
      <c r="CR13" s="861">
        <v>0</v>
      </c>
      <c r="CS13" s="862"/>
      <c r="CT13" s="862"/>
      <c r="CU13" s="862"/>
      <c r="CV13" s="863"/>
      <c r="CW13" s="861" t="s">
        <v>504</v>
      </c>
      <c r="CX13" s="862"/>
      <c r="CY13" s="862"/>
      <c r="CZ13" s="862"/>
      <c r="DA13" s="863"/>
      <c r="DB13" s="861">
        <v>1424</v>
      </c>
      <c r="DC13" s="862"/>
      <c r="DD13" s="862"/>
      <c r="DE13" s="862"/>
      <c r="DF13" s="863"/>
      <c r="DG13" s="861" t="s">
        <v>504</v>
      </c>
      <c r="DH13" s="862"/>
      <c r="DI13" s="862"/>
      <c r="DJ13" s="862"/>
      <c r="DK13" s="863"/>
      <c r="DL13" s="861">
        <v>1122</v>
      </c>
      <c r="DM13" s="862"/>
      <c r="DN13" s="862"/>
      <c r="DO13" s="862"/>
      <c r="DP13" s="863"/>
      <c r="DQ13" s="861">
        <v>112</v>
      </c>
      <c r="DR13" s="862"/>
      <c r="DS13" s="862"/>
      <c r="DT13" s="862"/>
      <c r="DU13" s="863"/>
      <c r="DV13" s="864"/>
      <c r="DW13" s="865"/>
      <c r="DX13" s="865"/>
      <c r="DY13" s="865"/>
      <c r="DZ13" s="866"/>
      <c r="EA13" s="253"/>
    </row>
    <row r="14" spans="1:131" s="254" customFormat="1" ht="26.25" customHeight="1" x14ac:dyDescent="0.15">
      <c r="A14" s="260">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1"/>
      <c r="BA14" s="251"/>
      <c r="BB14" s="251"/>
      <c r="BC14" s="251"/>
      <c r="BD14" s="251"/>
      <c r="BE14" s="252"/>
      <c r="BF14" s="252"/>
      <c r="BG14" s="252"/>
      <c r="BH14" s="252"/>
      <c r="BI14" s="252"/>
      <c r="BJ14" s="252"/>
      <c r="BK14" s="252"/>
      <c r="BL14" s="252"/>
      <c r="BM14" s="252"/>
      <c r="BN14" s="252"/>
      <c r="BO14" s="252"/>
      <c r="BP14" s="252"/>
      <c r="BQ14" s="261">
        <v>8</v>
      </c>
      <c r="BR14" s="262"/>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3"/>
    </row>
    <row r="15" spans="1:131" s="254" customFormat="1" ht="26.25" customHeight="1" x14ac:dyDescent="0.15">
      <c r="A15" s="260">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1"/>
      <c r="BA15" s="251"/>
      <c r="BB15" s="251"/>
      <c r="BC15" s="251"/>
      <c r="BD15" s="251"/>
      <c r="BE15" s="252"/>
      <c r="BF15" s="252"/>
      <c r="BG15" s="252"/>
      <c r="BH15" s="252"/>
      <c r="BI15" s="252"/>
      <c r="BJ15" s="252"/>
      <c r="BK15" s="252"/>
      <c r="BL15" s="252"/>
      <c r="BM15" s="252"/>
      <c r="BN15" s="252"/>
      <c r="BO15" s="252"/>
      <c r="BP15" s="252"/>
      <c r="BQ15" s="261">
        <v>9</v>
      </c>
      <c r="BR15" s="262"/>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3"/>
    </row>
    <row r="16" spans="1:131" s="254" customFormat="1" ht="26.25" customHeight="1" x14ac:dyDescent="0.15">
      <c r="A16" s="260">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1"/>
      <c r="BA16" s="251"/>
      <c r="BB16" s="251"/>
      <c r="BC16" s="251"/>
      <c r="BD16" s="251"/>
      <c r="BE16" s="252"/>
      <c r="BF16" s="252"/>
      <c r="BG16" s="252"/>
      <c r="BH16" s="252"/>
      <c r="BI16" s="252"/>
      <c r="BJ16" s="252"/>
      <c r="BK16" s="252"/>
      <c r="BL16" s="252"/>
      <c r="BM16" s="252"/>
      <c r="BN16" s="252"/>
      <c r="BO16" s="252"/>
      <c r="BP16" s="252"/>
      <c r="BQ16" s="261">
        <v>10</v>
      </c>
      <c r="BR16" s="262"/>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3"/>
    </row>
    <row r="17" spans="1:131" s="254" customFormat="1" ht="26.25" customHeight="1" x14ac:dyDescent="0.15">
      <c r="A17" s="260">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1"/>
      <c r="BA17" s="251"/>
      <c r="BB17" s="251"/>
      <c r="BC17" s="251"/>
      <c r="BD17" s="251"/>
      <c r="BE17" s="252"/>
      <c r="BF17" s="252"/>
      <c r="BG17" s="252"/>
      <c r="BH17" s="252"/>
      <c r="BI17" s="252"/>
      <c r="BJ17" s="252"/>
      <c r="BK17" s="252"/>
      <c r="BL17" s="252"/>
      <c r="BM17" s="252"/>
      <c r="BN17" s="252"/>
      <c r="BO17" s="252"/>
      <c r="BP17" s="252"/>
      <c r="BQ17" s="261">
        <v>11</v>
      </c>
      <c r="BR17" s="262"/>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3"/>
    </row>
    <row r="18" spans="1:131" s="254" customFormat="1" ht="26.25" customHeight="1" x14ac:dyDescent="0.15">
      <c r="A18" s="260">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1"/>
      <c r="BA18" s="251"/>
      <c r="BB18" s="251"/>
      <c r="BC18" s="251"/>
      <c r="BD18" s="251"/>
      <c r="BE18" s="252"/>
      <c r="BF18" s="252"/>
      <c r="BG18" s="252"/>
      <c r="BH18" s="252"/>
      <c r="BI18" s="252"/>
      <c r="BJ18" s="252"/>
      <c r="BK18" s="252"/>
      <c r="BL18" s="252"/>
      <c r="BM18" s="252"/>
      <c r="BN18" s="252"/>
      <c r="BO18" s="252"/>
      <c r="BP18" s="252"/>
      <c r="BQ18" s="261">
        <v>12</v>
      </c>
      <c r="BR18" s="262"/>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3"/>
    </row>
    <row r="19" spans="1:131" s="254" customFormat="1" ht="26.25" customHeight="1" x14ac:dyDescent="0.15">
      <c r="A19" s="260">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1"/>
      <c r="BA19" s="251"/>
      <c r="BB19" s="251"/>
      <c r="BC19" s="251"/>
      <c r="BD19" s="251"/>
      <c r="BE19" s="252"/>
      <c r="BF19" s="252"/>
      <c r="BG19" s="252"/>
      <c r="BH19" s="252"/>
      <c r="BI19" s="252"/>
      <c r="BJ19" s="252"/>
      <c r="BK19" s="252"/>
      <c r="BL19" s="252"/>
      <c r="BM19" s="252"/>
      <c r="BN19" s="252"/>
      <c r="BO19" s="252"/>
      <c r="BP19" s="252"/>
      <c r="BQ19" s="261">
        <v>13</v>
      </c>
      <c r="BR19" s="262"/>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3"/>
    </row>
    <row r="20" spans="1:131" s="254" customFormat="1" ht="26.25" customHeight="1" x14ac:dyDescent="0.15">
      <c r="A20" s="260">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1"/>
      <c r="BA20" s="251"/>
      <c r="BB20" s="251"/>
      <c r="BC20" s="251"/>
      <c r="BD20" s="251"/>
      <c r="BE20" s="252"/>
      <c r="BF20" s="252"/>
      <c r="BG20" s="252"/>
      <c r="BH20" s="252"/>
      <c r="BI20" s="252"/>
      <c r="BJ20" s="252"/>
      <c r="BK20" s="252"/>
      <c r="BL20" s="252"/>
      <c r="BM20" s="252"/>
      <c r="BN20" s="252"/>
      <c r="BO20" s="252"/>
      <c r="BP20" s="252"/>
      <c r="BQ20" s="261">
        <v>14</v>
      </c>
      <c r="BR20" s="262"/>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3"/>
    </row>
    <row r="21" spans="1:131" s="254" customFormat="1" ht="26.25" customHeight="1" thickBot="1" x14ac:dyDescent="0.2">
      <c r="A21" s="260">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1"/>
      <c r="BA21" s="251"/>
      <c r="BB21" s="251"/>
      <c r="BC21" s="251"/>
      <c r="BD21" s="251"/>
      <c r="BE21" s="252"/>
      <c r="BF21" s="252"/>
      <c r="BG21" s="252"/>
      <c r="BH21" s="252"/>
      <c r="BI21" s="252"/>
      <c r="BJ21" s="252"/>
      <c r="BK21" s="252"/>
      <c r="BL21" s="252"/>
      <c r="BM21" s="252"/>
      <c r="BN21" s="252"/>
      <c r="BO21" s="252"/>
      <c r="BP21" s="252"/>
      <c r="BQ21" s="261">
        <v>15</v>
      </c>
      <c r="BR21" s="262"/>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3"/>
    </row>
    <row r="22" spans="1:131" s="254" customFormat="1" ht="26.25" customHeight="1" x14ac:dyDescent="0.15">
      <c r="A22" s="260">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2"/>
      <c r="BF22" s="252"/>
      <c r="BG22" s="252"/>
      <c r="BH22" s="252"/>
      <c r="BI22" s="252"/>
      <c r="BJ22" s="252"/>
      <c r="BK22" s="252"/>
      <c r="BL22" s="252"/>
      <c r="BM22" s="252"/>
      <c r="BN22" s="252"/>
      <c r="BO22" s="252"/>
      <c r="BP22" s="252"/>
      <c r="BQ22" s="261">
        <v>16</v>
      </c>
      <c r="BR22" s="262"/>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3"/>
    </row>
    <row r="23" spans="1:131" s="254" customFormat="1" ht="26.25" customHeight="1" thickBot="1" x14ac:dyDescent="0.2">
      <c r="A23" s="263" t="s">
        <v>387</v>
      </c>
      <c r="B23" s="870" t="s">
        <v>388</v>
      </c>
      <c r="C23" s="871"/>
      <c r="D23" s="871"/>
      <c r="E23" s="871"/>
      <c r="F23" s="871"/>
      <c r="G23" s="871"/>
      <c r="H23" s="871"/>
      <c r="I23" s="871"/>
      <c r="J23" s="871"/>
      <c r="K23" s="871"/>
      <c r="L23" s="871"/>
      <c r="M23" s="871"/>
      <c r="N23" s="871"/>
      <c r="O23" s="871"/>
      <c r="P23" s="872"/>
      <c r="Q23" s="873">
        <v>32497</v>
      </c>
      <c r="R23" s="874"/>
      <c r="S23" s="874"/>
      <c r="T23" s="874"/>
      <c r="U23" s="874"/>
      <c r="V23" s="874">
        <v>31208</v>
      </c>
      <c r="W23" s="874"/>
      <c r="X23" s="874"/>
      <c r="Y23" s="874"/>
      <c r="Z23" s="874"/>
      <c r="AA23" s="874">
        <v>1289</v>
      </c>
      <c r="AB23" s="874"/>
      <c r="AC23" s="874"/>
      <c r="AD23" s="874"/>
      <c r="AE23" s="875"/>
      <c r="AF23" s="876">
        <v>695</v>
      </c>
      <c r="AG23" s="874"/>
      <c r="AH23" s="874"/>
      <c r="AI23" s="874"/>
      <c r="AJ23" s="877"/>
      <c r="AK23" s="878"/>
      <c r="AL23" s="879"/>
      <c r="AM23" s="879"/>
      <c r="AN23" s="879"/>
      <c r="AO23" s="879"/>
      <c r="AP23" s="874">
        <v>44196</v>
      </c>
      <c r="AQ23" s="874"/>
      <c r="AR23" s="874"/>
      <c r="AS23" s="874"/>
      <c r="AT23" s="874"/>
      <c r="AU23" s="880"/>
      <c r="AV23" s="880"/>
      <c r="AW23" s="880"/>
      <c r="AX23" s="880"/>
      <c r="AY23" s="881"/>
      <c r="AZ23" s="889" t="s">
        <v>128</v>
      </c>
      <c r="BA23" s="890"/>
      <c r="BB23" s="890"/>
      <c r="BC23" s="890"/>
      <c r="BD23" s="891"/>
      <c r="BE23" s="252"/>
      <c r="BF23" s="252"/>
      <c r="BG23" s="252"/>
      <c r="BH23" s="252"/>
      <c r="BI23" s="252"/>
      <c r="BJ23" s="252"/>
      <c r="BK23" s="252"/>
      <c r="BL23" s="252"/>
      <c r="BM23" s="252"/>
      <c r="BN23" s="252"/>
      <c r="BO23" s="252"/>
      <c r="BP23" s="252"/>
      <c r="BQ23" s="261">
        <v>17</v>
      </c>
      <c r="BR23" s="262"/>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3"/>
    </row>
    <row r="24" spans="1:131" s="254"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1"/>
      <c r="BA24" s="251"/>
      <c r="BB24" s="251"/>
      <c r="BC24" s="251"/>
      <c r="BD24" s="251"/>
      <c r="BE24" s="252"/>
      <c r="BF24" s="252"/>
      <c r="BG24" s="252"/>
      <c r="BH24" s="252"/>
      <c r="BI24" s="252"/>
      <c r="BJ24" s="252"/>
      <c r="BK24" s="252"/>
      <c r="BL24" s="252"/>
      <c r="BM24" s="252"/>
      <c r="BN24" s="252"/>
      <c r="BO24" s="252"/>
      <c r="BP24" s="252"/>
      <c r="BQ24" s="261">
        <v>18</v>
      </c>
      <c r="BR24" s="262"/>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3"/>
    </row>
    <row r="25" spans="1:131" s="246"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1"/>
      <c r="BK25" s="251"/>
      <c r="BL25" s="251"/>
      <c r="BM25" s="251"/>
      <c r="BN25" s="251"/>
      <c r="BO25" s="264"/>
      <c r="BP25" s="264"/>
      <c r="BQ25" s="261">
        <v>19</v>
      </c>
      <c r="BR25" s="262"/>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5"/>
    </row>
    <row r="26" spans="1:131" s="246"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1"/>
      <c r="BK26" s="251"/>
      <c r="BL26" s="251"/>
      <c r="BM26" s="251"/>
      <c r="BN26" s="251"/>
      <c r="BO26" s="264"/>
      <c r="BP26" s="264"/>
      <c r="BQ26" s="261">
        <v>20</v>
      </c>
      <c r="BR26" s="262"/>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5"/>
    </row>
    <row r="27" spans="1:131" s="246"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1"/>
      <c r="BK27" s="251"/>
      <c r="BL27" s="251"/>
      <c r="BM27" s="251"/>
      <c r="BN27" s="251"/>
      <c r="BO27" s="264"/>
      <c r="BP27" s="264"/>
      <c r="BQ27" s="261">
        <v>21</v>
      </c>
      <c r="BR27" s="262"/>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5"/>
    </row>
    <row r="28" spans="1:131" s="246" customFormat="1" ht="26.25" customHeight="1" thickTop="1" x14ac:dyDescent="0.15">
      <c r="A28" s="265">
        <v>1</v>
      </c>
      <c r="B28" s="811" t="s">
        <v>399</v>
      </c>
      <c r="C28" s="812"/>
      <c r="D28" s="812"/>
      <c r="E28" s="812"/>
      <c r="F28" s="812"/>
      <c r="G28" s="812"/>
      <c r="H28" s="812"/>
      <c r="I28" s="812"/>
      <c r="J28" s="812"/>
      <c r="K28" s="812"/>
      <c r="L28" s="812"/>
      <c r="M28" s="812"/>
      <c r="N28" s="812"/>
      <c r="O28" s="812"/>
      <c r="P28" s="813"/>
      <c r="Q28" s="904">
        <v>4683</v>
      </c>
      <c r="R28" s="905"/>
      <c r="S28" s="905"/>
      <c r="T28" s="905"/>
      <c r="U28" s="905"/>
      <c r="V28" s="905">
        <v>4577</v>
      </c>
      <c r="W28" s="905"/>
      <c r="X28" s="905"/>
      <c r="Y28" s="905"/>
      <c r="Z28" s="905"/>
      <c r="AA28" s="905">
        <v>106</v>
      </c>
      <c r="AB28" s="905"/>
      <c r="AC28" s="905"/>
      <c r="AD28" s="905"/>
      <c r="AE28" s="906"/>
      <c r="AF28" s="907">
        <v>106</v>
      </c>
      <c r="AG28" s="905"/>
      <c r="AH28" s="905"/>
      <c r="AI28" s="905"/>
      <c r="AJ28" s="908"/>
      <c r="AK28" s="909">
        <v>415</v>
      </c>
      <c r="AL28" s="910"/>
      <c r="AM28" s="910"/>
      <c r="AN28" s="910"/>
      <c r="AO28" s="910"/>
      <c r="AP28" s="898" t="s">
        <v>504</v>
      </c>
      <c r="AQ28" s="899"/>
      <c r="AR28" s="899"/>
      <c r="AS28" s="899"/>
      <c r="AT28" s="900"/>
      <c r="AU28" s="898" t="s">
        <v>504</v>
      </c>
      <c r="AV28" s="899"/>
      <c r="AW28" s="899"/>
      <c r="AX28" s="899"/>
      <c r="AY28" s="900"/>
      <c r="AZ28" s="901" t="s">
        <v>504</v>
      </c>
      <c r="BA28" s="901"/>
      <c r="BB28" s="901"/>
      <c r="BC28" s="901"/>
      <c r="BD28" s="901"/>
      <c r="BE28" s="902"/>
      <c r="BF28" s="902"/>
      <c r="BG28" s="902"/>
      <c r="BH28" s="902"/>
      <c r="BI28" s="903"/>
      <c r="BJ28" s="251"/>
      <c r="BK28" s="251"/>
      <c r="BL28" s="251"/>
      <c r="BM28" s="251"/>
      <c r="BN28" s="251"/>
      <c r="BO28" s="264"/>
      <c r="BP28" s="264"/>
      <c r="BQ28" s="261">
        <v>22</v>
      </c>
      <c r="BR28" s="262"/>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5"/>
    </row>
    <row r="29" spans="1:131" s="246" customFormat="1" ht="26.25" customHeight="1" x14ac:dyDescent="0.15">
      <c r="A29" s="265">
        <v>2</v>
      </c>
      <c r="B29" s="835" t="s">
        <v>400</v>
      </c>
      <c r="C29" s="836"/>
      <c r="D29" s="836"/>
      <c r="E29" s="836"/>
      <c r="F29" s="836"/>
      <c r="G29" s="836"/>
      <c r="H29" s="836"/>
      <c r="I29" s="836"/>
      <c r="J29" s="836"/>
      <c r="K29" s="836"/>
      <c r="L29" s="836"/>
      <c r="M29" s="836"/>
      <c r="N29" s="836"/>
      <c r="O29" s="836"/>
      <c r="P29" s="837"/>
      <c r="Q29" s="838">
        <v>3842</v>
      </c>
      <c r="R29" s="839"/>
      <c r="S29" s="839"/>
      <c r="T29" s="839"/>
      <c r="U29" s="839"/>
      <c r="V29" s="839">
        <v>3692</v>
      </c>
      <c r="W29" s="839"/>
      <c r="X29" s="839"/>
      <c r="Y29" s="839"/>
      <c r="Z29" s="839"/>
      <c r="AA29" s="839">
        <v>150</v>
      </c>
      <c r="AB29" s="839"/>
      <c r="AC29" s="839"/>
      <c r="AD29" s="839"/>
      <c r="AE29" s="840"/>
      <c r="AF29" s="841">
        <v>150</v>
      </c>
      <c r="AG29" s="842"/>
      <c r="AH29" s="842"/>
      <c r="AI29" s="842"/>
      <c r="AJ29" s="843"/>
      <c r="AK29" s="913">
        <v>588</v>
      </c>
      <c r="AL29" s="914"/>
      <c r="AM29" s="914"/>
      <c r="AN29" s="914"/>
      <c r="AO29" s="914"/>
      <c r="AP29" s="915" t="s">
        <v>504</v>
      </c>
      <c r="AQ29" s="916"/>
      <c r="AR29" s="916"/>
      <c r="AS29" s="916"/>
      <c r="AT29" s="913"/>
      <c r="AU29" s="915" t="s">
        <v>504</v>
      </c>
      <c r="AV29" s="916"/>
      <c r="AW29" s="916"/>
      <c r="AX29" s="916"/>
      <c r="AY29" s="913"/>
      <c r="AZ29" s="917" t="s">
        <v>504</v>
      </c>
      <c r="BA29" s="917"/>
      <c r="BB29" s="917"/>
      <c r="BC29" s="917"/>
      <c r="BD29" s="917"/>
      <c r="BE29" s="911"/>
      <c r="BF29" s="911"/>
      <c r="BG29" s="911"/>
      <c r="BH29" s="911"/>
      <c r="BI29" s="912"/>
      <c r="BJ29" s="251"/>
      <c r="BK29" s="251"/>
      <c r="BL29" s="251"/>
      <c r="BM29" s="251"/>
      <c r="BN29" s="251"/>
      <c r="BO29" s="264"/>
      <c r="BP29" s="264"/>
      <c r="BQ29" s="261">
        <v>23</v>
      </c>
      <c r="BR29" s="262"/>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5"/>
    </row>
    <row r="30" spans="1:131" s="246" customFormat="1" ht="26.25" customHeight="1" x14ac:dyDescent="0.15">
      <c r="A30" s="265">
        <v>3</v>
      </c>
      <c r="B30" s="835" t="s">
        <v>401</v>
      </c>
      <c r="C30" s="836"/>
      <c r="D30" s="836"/>
      <c r="E30" s="836"/>
      <c r="F30" s="836"/>
      <c r="G30" s="836"/>
      <c r="H30" s="836"/>
      <c r="I30" s="836"/>
      <c r="J30" s="836"/>
      <c r="K30" s="836"/>
      <c r="L30" s="836"/>
      <c r="M30" s="836"/>
      <c r="N30" s="836"/>
      <c r="O30" s="836"/>
      <c r="P30" s="837"/>
      <c r="Q30" s="838">
        <v>287</v>
      </c>
      <c r="R30" s="839"/>
      <c r="S30" s="839"/>
      <c r="T30" s="839"/>
      <c r="U30" s="839"/>
      <c r="V30" s="839">
        <v>287</v>
      </c>
      <c r="W30" s="839"/>
      <c r="X30" s="839"/>
      <c r="Y30" s="839"/>
      <c r="Z30" s="839"/>
      <c r="AA30" s="839">
        <v>0</v>
      </c>
      <c r="AB30" s="839"/>
      <c r="AC30" s="839"/>
      <c r="AD30" s="839"/>
      <c r="AE30" s="840"/>
      <c r="AF30" s="841" t="s">
        <v>128</v>
      </c>
      <c r="AG30" s="842"/>
      <c r="AH30" s="842"/>
      <c r="AI30" s="842"/>
      <c r="AJ30" s="843"/>
      <c r="AK30" s="913">
        <v>227</v>
      </c>
      <c r="AL30" s="914"/>
      <c r="AM30" s="914"/>
      <c r="AN30" s="914"/>
      <c r="AO30" s="914"/>
      <c r="AP30" s="915" t="s">
        <v>504</v>
      </c>
      <c r="AQ30" s="916"/>
      <c r="AR30" s="916"/>
      <c r="AS30" s="916"/>
      <c r="AT30" s="913"/>
      <c r="AU30" s="915" t="s">
        <v>504</v>
      </c>
      <c r="AV30" s="916"/>
      <c r="AW30" s="916"/>
      <c r="AX30" s="916"/>
      <c r="AY30" s="913"/>
      <c r="AZ30" s="917" t="s">
        <v>504</v>
      </c>
      <c r="BA30" s="917"/>
      <c r="BB30" s="917"/>
      <c r="BC30" s="917"/>
      <c r="BD30" s="917"/>
      <c r="BE30" s="911"/>
      <c r="BF30" s="911"/>
      <c r="BG30" s="911"/>
      <c r="BH30" s="911"/>
      <c r="BI30" s="912"/>
      <c r="BJ30" s="251"/>
      <c r="BK30" s="251"/>
      <c r="BL30" s="251"/>
      <c r="BM30" s="251"/>
      <c r="BN30" s="251"/>
      <c r="BO30" s="264"/>
      <c r="BP30" s="264"/>
      <c r="BQ30" s="261">
        <v>24</v>
      </c>
      <c r="BR30" s="262"/>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5"/>
    </row>
    <row r="31" spans="1:131" s="246" customFormat="1" ht="26.25" customHeight="1" x14ac:dyDescent="0.15">
      <c r="A31" s="265">
        <v>4</v>
      </c>
      <c r="B31" s="835" t="s">
        <v>402</v>
      </c>
      <c r="C31" s="836"/>
      <c r="D31" s="836"/>
      <c r="E31" s="836"/>
      <c r="F31" s="836"/>
      <c r="G31" s="836"/>
      <c r="H31" s="836"/>
      <c r="I31" s="836"/>
      <c r="J31" s="836"/>
      <c r="K31" s="836"/>
      <c r="L31" s="836"/>
      <c r="M31" s="836"/>
      <c r="N31" s="836"/>
      <c r="O31" s="836"/>
      <c r="P31" s="837"/>
      <c r="Q31" s="838">
        <v>377</v>
      </c>
      <c r="R31" s="839"/>
      <c r="S31" s="839"/>
      <c r="T31" s="839"/>
      <c r="U31" s="839"/>
      <c r="V31" s="839">
        <v>374</v>
      </c>
      <c r="W31" s="839"/>
      <c r="X31" s="839"/>
      <c r="Y31" s="839"/>
      <c r="Z31" s="839"/>
      <c r="AA31" s="839">
        <v>3</v>
      </c>
      <c r="AB31" s="839"/>
      <c r="AC31" s="839"/>
      <c r="AD31" s="839"/>
      <c r="AE31" s="840"/>
      <c r="AF31" s="841">
        <v>3</v>
      </c>
      <c r="AG31" s="842"/>
      <c r="AH31" s="842"/>
      <c r="AI31" s="842"/>
      <c r="AJ31" s="843"/>
      <c r="AK31" s="913">
        <v>140</v>
      </c>
      <c r="AL31" s="914"/>
      <c r="AM31" s="914"/>
      <c r="AN31" s="914"/>
      <c r="AO31" s="914"/>
      <c r="AP31" s="915" t="s">
        <v>504</v>
      </c>
      <c r="AQ31" s="916"/>
      <c r="AR31" s="916"/>
      <c r="AS31" s="916"/>
      <c r="AT31" s="913"/>
      <c r="AU31" s="915" t="s">
        <v>504</v>
      </c>
      <c r="AV31" s="916"/>
      <c r="AW31" s="916"/>
      <c r="AX31" s="916"/>
      <c r="AY31" s="913"/>
      <c r="AZ31" s="917" t="s">
        <v>504</v>
      </c>
      <c r="BA31" s="917"/>
      <c r="BB31" s="917"/>
      <c r="BC31" s="917"/>
      <c r="BD31" s="917"/>
      <c r="BE31" s="911"/>
      <c r="BF31" s="911"/>
      <c r="BG31" s="911"/>
      <c r="BH31" s="911"/>
      <c r="BI31" s="912"/>
      <c r="BJ31" s="251"/>
      <c r="BK31" s="251"/>
      <c r="BL31" s="251"/>
      <c r="BM31" s="251"/>
      <c r="BN31" s="251"/>
      <c r="BO31" s="264"/>
      <c r="BP31" s="264"/>
      <c r="BQ31" s="261">
        <v>25</v>
      </c>
      <c r="BR31" s="262"/>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5"/>
    </row>
    <row r="32" spans="1:131" s="246" customFormat="1" ht="26.25" customHeight="1" x14ac:dyDescent="0.15">
      <c r="A32" s="265">
        <v>5</v>
      </c>
      <c r="B32" s="835" t="s">
        <v>403</v>
      </c>
      <c r="C32" s="836"/>
      <c r="D32" s="836"/>
      <c r="E32" s="836"/>
      <c r="F32" s="836"/>
      <c r="G32" s="836"/>
      <c r="H32" s="836"/>
      <c r="I32" s="836"/>
      <c r="J32" s="836"/>
      <c r="K32" s="836"/>
      <c r="L32" s="836"/>
      <c r="M32" s="836"/>
      <c r="N32" s="836"/>
      <c r="O32" s="836"/>
      <c r="P32" s="837"/>
      <c r="Q32" s="838">
        <v>1869</v>
      </c>
      <c r="R32" s="839"/>
      <c r="S32" s="839"/>
      <c r="T32" s="839"/>
      <c r="U32" s="839"/>
      <c r="V32" s="839">
        <v>1715</v>
      </c>
      <c r="W32" s="839"/>
      <c r="X32" s="839"/>
      <c r="Y32" s="839"/>
      <c r="Z32" s="839"/>
      <c r="AA32" s="839">
        <v>154</v>
      </c>
      <c r="AB32" s="839"/>
      <c r="AC32" s="839"/>
      <c r="AD32" s="839"/>
      <c r="AE32" s="840"/>
      <c r="AF32" s="841">
        <v>797</v>
      </c>
      <c r="AG32" s="842"/>
      <c r="AH32" s="842"/>
      <c r="AI32" s="842"/>
      <c r="AJ32" s="843"/>
      <c r="AK32" s="913">
        <v>364</v>
      </c>
      <c r="AL32" s="914"/>
      <c r="AM32" s="914"/>
      <c r="AN32" s="914"/>
      <c r="AO32" s="914"/>
      <c r="AP32" s="914">
        <v>4377</v>
      </c>
      <c r="AQ32" s="914"/>
      <c r="AR32" s="914"/>
      <c r="AS32" s="914"/>
      <c r="AT32" s="914"/>
      <c r="AU32" s="914">
        <v>2284</v>
      </c>
      <c r="AV32" s="914"/>
      <c r="AW32" s="914"/>
      <c r="AX32" s="914"/>
      <c r="AY32" s="914"/>
      <c r="AZ32" s="917" t="s">
        <v>504</v>
      </c>
      <c r="BA32" s="917"/>
      <c r="BB32" s="917"/>
      <c r="BC32" s="917"/>
      <c r="BD32" s="917"/>
      <c r="BE32" s="911" t="s">
        <v>404</v>
      </c>
      <c r="BF32" s="911"/>
      <c r="BG32" s="911"/>
      <c r="BH32" s="911"/>
      <c r="BI32" s="912"/>
      <c r="BJ32" s="251"/>
      <c r="BK32" s="251"/>
      <c r="BL32" s="251"/>
      <c r="BM32" s="251"/>
      <c r="BN32" s="251"/>
      <c r="BO32" s="264"/>
      <c r="BP32" s="264"/>
      <c r="BQ32" s="261">
        <v>26</v>
      </c>
      <c r="BR32" s="262"/>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5"/>
    </row>
    <row r="33" spans="1:131" s="246" customFormat="1" ht="26.25" customHeight="1" x14ac:dyDescent="0.15">
      <c r="A33" s="265">
        <v>6</v>
      </c>
      <c r="B33" s="835" t="s">
        <v>405</v>
      </c>
      <c r="C33" s="836"/>
      <c r="D33" s="836"/>
      <c r="E33" s="836"/>
      <c r="F33" s="836"/>
      <c r="G33" s="836"/>
      <c r="H33" s="836"/>
      <c r="I33" s="836"/>
      <c r="J33" s="836"/>
      <c r="K33" s="836"/>
      <c r="L33" s="836"/>
      <c r="M33" s="836"/>
      <c r="N33" s="836"/>
      <c r="O33" s="836"/>
      <c r="P33" s="837"/>
      <c r="Q33" s="838">
        <v>39</v>
      </c>
      <c r="R33" s="839"/>
      <c r="S33" s="839"/>
      <c r="T33" s="839"/>
      <c r="U33" s="839"/>
      <c r="V33" s="839">
        <v>39</v>
      </c>
      <c r="W33" s="839"/>
      <c r="X33" s="839"/>
      <c r="Y33" s="839"/>
      <c r="Z33" s="839"/>
      <c r="AA33" s="839">
        <v>0</v>
      </c>
      <c r="AB33" s="839"/>
      <c r="AC33" s="839"/>
      <c r="AD33" s="839"/>
      <c r="AE33" s="840"/>
      <c r="AF33" s="841">
        <v>0</v>
      </c>
      <c r="AG33" s="842"/>
      <c r="AH33" s="842"/>
      <c r="AI33" s="842"/>
      <c r="AJ33" s="843"/>
      <c r="AK33" s="913">
        <v>10</v>
      </c>
      <c r="AL33" s="914"/>
      <c r="AM33" s="914"/>
      <c r="AN33" s="914"/>
      <c r="AO33" s="914"/>
      <c r="AP33" s="914">
        <v>65</v>
      </c>
      <c r="AQ33" s="914"/>
      <c r="AR33" s="914"/>
      <c r="AS33" s="914"/>
      <c r="AT33" s="914"/>
      <c r="AU33" s="914">
        <v>21</v>
      </c>
      <c r="AV33" s="914"/>
      <c r="AW33" s="914"/>
      <c r="AX33" s="914"/>
      <c r="AY33" s="914"/>
      <c r="AZ33" s="917" t="s">
        <v>504</v>
      </c>
      <c r="BA33" s="917"/>
      <c r="BB33" s="917"/>
      <c r="BC33" s="917"/>
      <c r="BD33" s="917"/>
      <c r="BE33" s="911" t="s">
        <v>406</v>
      </c>
      <c r="BF33" s="911"/>
      <c r="BG33" s="911"/>
      <c r="BH33" s="911"/>
      <c r="BI33" s="912"/>
      <c r="BJ33" s="251"/>
      <c r="BK33" s="251"/>
      <c r="BL33" s="251"/>
      <c r="BM33" s="251"/>
      <c r="BN33" s="251"/>
      <c r="BO33" s="264"/>
      <c r="BP33" s="264"/>
      <c r="BQ33" s="261">
        <v>27</v>
      </c>
      <c r="BR33" s="262"/>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5"/>
    </row>
    <row r="34" spans="1:131" s="246" customFormat="1" ht="26.25" customHeight="1" x14ac:dyDescent="0.15">
      <c r="A34" s="265">
        <v>7</v>
      </c>
      <c r="B34" s="835" t="s">
        <v>407</v>
      </c>
      <c r="C34" s="836"/>
      <c r="D34" s="836"/>
      <c r="E34" s="836"/>
      <c r="F34" s="836"/>
      <c r="G34" s="836"/>
      <c r="H34" s="836"/>
      <c r="I34" s="836"/>
      <c r="J34" s="836"/>
      <c r="K34" s="836"/>
      <c r="L34" s="836"/>
      <c r="M34" s="836"/>
      <c r="N34" s="836"/>
      <c r="O34" s="836"/>
      <c r="P34" s="837"/>
      <c r="Q34" s="838">
        <v>23</v>
      </c>
      <c r="R34" s="839"/>
      <c r="S34" s="839"/>
      <c r="T34" s="839"/>
      <c r="U34" s="839"/>
      <c r="V34" s="839">
        <v>23</v>
      </c>
      <c r="W34" s="839"/>
      <c r="X34" s="839"/>
      <c r="Y34" s="839"/>
      <c r="Z34" s="839"/>
      <c r="AA34" s="839">
        <v>0</v>
      </c>
      <c r="AB34" s="839"/>
      <c r="AC34" s="839"/>
      <c r="AD34" s="839"/>
      <c r="AE34" s="840"/>
      <c r="AF34" s="841">
        <v>0</v>
      </c>
      <c r="AG34" s="842"/>
      <c r="AH34" s="842"/>
      <c r="AI34" s="842"/>
      <c r="AJ34" s="843"/>
      <c r="AK34" s="913">
        <v>20</v>
      </c>
      <c r="AL34" s="914"/>
      <c r="AM34" s="914"/>
      <c r="AN34" s="914"/>
      <c r="AO34" s="914"/>
      <c r="AP34" s="914">
        <v>175</v>
      </c>
      <c r="AQ34" s="914"/>
      <c r="AR34" s="914"/>
      <c r="AS34" s="914"/>
      <c r="AT34" s="914"/>
      <c r="AU34" s="914">
        <v>175</v>
      </c>
      <c r="AV34" s="914"/>
      <c r="AW34" s="914"/>
      <c r="AX34" s="914"/>
      <c r="AY34" s="914"/>
      <c r="AZ34" s="917" t="s">
        <v>504</v>
      </c>
      <c r="BA34" s="917"/>
      <c r="BB34" s="917"/>
      <c r="BC34" s="917"/>
      <c r="BD34" s="917"/>
      <c r="BE34" s="911" t="s">
        <v>406</v>
      </c>
      <c r="BF34" s="911"/>
      <c r="BG34" s="911"/>
      <c r="BH34" s="911"/>
      <c r="BI34" s="912"/>
      <c r="BJ34" s="251"/>
      <c r="BK34" s="251"/>
      <c r="BL34" s="251"/>
      <c r="BM34" s="251"/>
      <c r="BN34" s="251"/>
      <c r="BO34" s="264"/>
      <c r="BP34" s="264"/>
      <c r="BQ34" s="261">
        <v>28</v>
      </c>
      <c r="BR34" s="262"/>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5"/>
    </row>
    <row r="35" spans="1:131" s="246" customFormat="1" ht="26.25" customHeight="1" x14ac:dyDescent="0.15">
      <c r="A35" s="265">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3"/>
      <c r="AL35" s="914"/>
      <c r="AM35" s="914"/>
      <c r="AN35" s="914"/>
      <c r="AO35" s="914"/>
      <c r="AP35" s="914"/>
      <c r="AQ35" s="914"/>
      <c r="AR35" s="914"/>
      <c r="AS35" s="914"/>
      <c r="AT35" s="914"/>
      <c r="AU35" s="914"/>
      <c r="AV35" s="914"/>
      <c r="AW35" s="914"/>
      <c r="AX35" s="914"/>
      <c r="AY35" s="914"/>
      <c r="AZ35" s="917"/>
      <c r="BA35" s="917"/>
      <c r="BB35" s="917"/>
      <c r="BC35" s="917"/>
      <c r="BD35" s="917"/>
      <c r="BE35" s="911"/>
      <c r="BF35" s="911"/>
      <c r="BG35" s="911"/>
      <c r="BH35" s="911"/>
      <c r="BI35" s="912"/>
      <c r="BJ35" s="251"/>
      <c r="BK35" s="251"/>
      <c r="BL35" s="251"/>
      <c r="BM35" s="251"/>
      <c r="BN35" s="251"/>
      <c r="BO35" s="264"/>
      <c r="BP35" s="264"/>
      <c r="BQ35" s="261">
        <v>29</v>
      </c>
      <c r="BR35" s="262"/>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5"/>
    </row>
    <row r="36" spans="1:131" s="246" customFormat="1" ht="26.25" customHeight="1" x14ac:dyDescent="0.15">
      <c r="A36" s="265">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3"/>
      <c r="AL36" s="914"/>
      <c r="AM36" s="914"/>
      <c r="AN36" s="914"/>
      <c r="AO36" s="914"/>
      <c r="AP36" s="914"/>
      <c r="AQ36" s="914"/>
      <c r="AR36" s="914"/>
      <c r="AS36" s="914"/>
      <c r="AT36" s="914"/>
      <c r="AU36" s="914"/>
      <c r="AV36" s="914"/>
      <c r="AW36" s="914"/>
      <c r="AX36" s="914"/>
      <c r="AY36" s="914"/>
      <c r="AZ36" s="917"/>
      <c r="BA36" s="917"/>
      <c r="BB36" s="917"/>
      <c r="BC36" s="917"/>
      <c r="BD36" s="917"/>
      <c r="BE36" s="911"/>
      <c r="BF36" s="911"/>
      <c r="BG36" s="911"/>
      <c r="BH36" s="911"/>
      <c r="BI36" s="912"/>
      <c r="BJ36" s="251"/>
      <c r="BK36" s="251"/>
      <c r="BL36" s="251"/>
      <c r="BM36" s="251"/>
      <c r="BN36" s="251"/>
      <c r="BO36" s="264"/>
      <c r="BP36" s="264"/>
      <c r="BQ36" s="261">
        <v>30</v>
      </c>
      <c r="BR36" s="262"/>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5"/>
    </row>
    <row r="37" spans="1:131" s="246" customFormat="1" ht="26.25" customHeight="1" x14ac:dyDescent="0.15">
      <c r="A37" s="265">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3"/>
      <c r="AL37" s="914"/>
      <c r="AM37" s="914"/>
      <c r="AN37" s="914"/>
      <c r="AO37" s="914"/>
      <c r="AP37" s="914"/>
      <c r="AQ37" s="914"/>
      <c r="AR37" s="914"/>
      <c r="AS37" s="914"/>
      <c r="AT37" s="914"/>
      <c r="AU37" s="914"/>
      <c r="AV37" s="914"/>
      <c r="AW37" s="914"/>
      <c r="AX37" s="914"/>
      <c r="AY37" s="914"/>
      <c r="AZ37" s="917"/>
      <c r="BA37" s="917"/>
      <c r="BB37" s="917"/>
      <c r="BC37" s="917"/>
      <c r="BD37" s="917"/>
      <c r="BE37" s="911"/>
      <c r="BF37" s="911"/>
      <c r="BG37" s="911"/>
      <c r="BH37" s="911"/>
      <c r="BI37" s="912"/>
      <c r="BJ37" s="251"/>
      <c r="BK37" s="251"/>
      <c r="BL37" s="251"/>
      <c r="BM37" s="251"/>
      <c r="BN37" s="251"/>
      <c r="BO37" s="264"/>
      <c r="BP37" s="264"/>
      <c r="BQ37" s="261">
        <v>31</v>
      </c>
      <c r="BR37" s="262"/>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5"/>
    </row>
    <row r="38" spans="1:131" s="246" customFormat="1" ht="26.25" customHeight="1" x14ac:dyDescent="0.15">
      <c r="A38" s="265">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3"/>
      <c r="AL38" s="914"/>
      <c r="AM38" s="914"/>
      <c r="AN38" s="914"/>
      <c r="AO38" s="914"/>
      <c r="AP38" s="914"/>
      <c r="AQ38" s="914"/>
      <c r="AR38" s="914"/>
      <c r="AS38" s="914"/>
      <c r="AT38" s="914"/>
      <c r="AU38" s="914"/>
      <c r="AV38" s="914"/>
      <c r="AW38" s="914"/>
      <c r="AX38" s="914"/>
      <c r="AY38" s="914"/>
      <c r="AZ38" s="917"/>
      <c r="BA38" s="917"/>
      <c r="BB38" s="917"/>
      <c r="BC38" s="917"/>
      <c r="BD38" s="917"/>
      <c r="BE38" s="911"/>
      <c r="BF38" s="911"/>
      <c r="BG38" s="911"/>
      <c r="BH38" s="911"/>
      <c r="BI38" s="912"/>
      <c r="BJ38" s="251"/>
      <c r="BK38" s="251"/>
      <c r="BL38" s="251"/>
      <c r="BM38" s="251"/>
      <c r="BN38" s="251"/>
      <c r="BO38" s="264"/>
      <c r="BP38" s="264"/>
      <c r="BQ38" s="261">
        <v>32</v>
      </c>
      <c r="BR38" s="262"/>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5"/>
    </row>
    <row r="39" spans="1:131" s="246" customFormat="1" ht="26.25" customHeight="1" x14ac:dyDescent="0.15">
      <c r="A39" s="265">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3"/>
      <c r="AL39" s="914"/>
      <c r="AM39" s="914"/>
      <c r="AN39" s="914"/>
      <c r="AO39" s="914"/>
      <c r="AP39" s="914"/>
      <c r="AQ39" s="914"/>
      <c r="AR39" s="914"/>
      <c r="AS39" s="914"/>
      <c r="AT39" s="914"/>
      <c r="AU39" s="914"/>
      <c r="AV39" s="914"/>
      <c r="AW39" s="914"/>
      <c r="AX39" s="914"/>
      <c r="AY39" s="914"/>
      <c r="AZ39" s="917"/>
      <c r="BA39" s="917"/>
      <c r="BB39" s="917"/>
      <c r="BC39" s="917"/>
      <c r="BD39" s="917"/>
      <c r="BE39" s="911"/>
      <c r="BF39" s="911"/>
      <c r="BG39" s="911"/>
      <c r="BH39" s="911"/>
      <c r="BI39" s="912"/>
      <c r="BJ39" s="251"/>
      <c r="BK39" s="251"/>
      <c r="BL39" s="251"/>
      <c r="BM39" s="251"/>
      <c r="BN39" s="251"/>
      <c r="BO39" s="264"/>
      <c r="BP39" s="264"/>
      <c r="BQ39" s="261">
        <v>33</v>
      </c>
      <c r="BR39" s="262"/>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5"/>
    </row>
    <row r="40" spans="1:131" s="246" customFormat="1" ht="26.25" customHeight="1" x14ac:dyDescent="0.15">
      <c r="A40" s="260">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3"/>
      <c r="AL40" s="914"/>
      <c r="AM40" s="914"/>
      <c r="AN40" s="914"/>
      <c r="AO40" s="914"/>
      <c r="AP40" s="914"/>
      <c r="AQ40" s="914"/>
      <c r="AR40" s="914"/>
      <c r="AS40" s="914"/>
      <c r="AT40" s="914"/>
      <c r="AU40" s="914"/>
      <c r="AV40" s="914"/>
      <c r="AW40" s="914"/>
      <c r="AX40" s="914"/>
      <c r="AY40" s="914"/>
      <c r="AZ40" s="917"/>
      <c r="BA40" s="917"/>
      <c r="BB40" s="917"/>
      <c r="BC40" s="917"/>
      <c r="BD40" s="917"/>
      <c r="BE40" s="911"/>
      <c r="BF40" s="911"/>
      <c r="BG40" s="911"/>
      <c r="BH40" s="911"/>
      <c r="BI40" s="912"/>
      <c r="BJ40" s="251"/>
      <c r="BK40" s="251"/>
      <c r="BL40" s="251"/>
      <c r="BM40" s="251"/>
      <c r="BN40" s="251"/>
      <c r="BO40" s="264"/>
      <c r="BP40" s="264"/>
      <c r="BQ40" s="261">
        <v>34</v>
      </c>
      <c r="BR40" s="262"/>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5"/>
    </row>
    <row r="41" spans="1:131" s="246" customFormat="1" ht="26.25" customHeight="1" x14ac:dyDescent="0.15">
      <c r="A41" s="260">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3"/>
      <c r="AL41" s="914"/>
      <c r="AM41" s="914"/>
      <c r="AN41" s="914"/>
      <c r="AO41" s="914"/>
      <c r="AP41" s="914"/>
      <c r="AQ41" s="914"/>
      <c r="AR41" s="914"/>
      <c r="AS41" s="914"/>
      <c r="AT41" s="914"/>
      <c r="AU41" s="914"/>
      <c r="AV41" s="914"/>
      <c r="AW41" s="914"/>
      <c r="AX41" s="914"/>
      <c r="AY41" s="914"/>
      <c r="AZ41" s="917"/>
      <c r="BA41" s="917"/>
      <c r="BB41" s="917"/>
      <c r="BC41" s="917"/>
      <c r="BD41" s="917"/>
      <c r="BE41" s="911"/>
      <c r="BF41" s="911"/>
      <c r="BG41" s="911"/>
      <c r="BH41" s="911"/>
      <c r="BI41" s="912"/>
      <c r="BJ41" s="251"/>
      <c r="BK41" s="251"/>
      <c r="BL41" s="251"/>
      <c r="BM41" s="251"/>
      <c r="BN41" s="251"/>
      <c r="BO41" s="264"/>
      <c r="BP41" s="264"/>
      <c r="BQ41" s="261">
        <v>35</v>
      </c>
      <c r="BR41" s="262"/>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5"/>
    </row>
    <row r="42" spans="1:131" s="246" customFormat="1" ht="26.25" customHeight="1" x14ac:dyDescent="0.15">
      <c r="A42" s="260">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3"/>
      <c r="AL42" s="914"/>
      <c r="AM42" s="914"/>
      <c r="AN42" s="914"/>
      <c r="AO42" s="914"/>
      <c r="AP42" s="914"/>
      <c r="AQ42" s="914"/>
      <c r="AR42" s="914"/>
      <c r="AS42" s="914"/>
      <c r="AT42" s="914"/>
      <c r="AU42" s="914"/>
      <c r="AV42" s="914"/>
      <c r="AW42" s="914"/>
      <c r="AX42" s="914"/>
      <c r="AY42" s="914"/>
      <c r="AZ42" s="917"/>
      <c r="BA42" s="917"/>
      <c r="BB42" s="917"/>
      <c r="BC42" s="917"/>
      <c r="BD42" s="917"/>
      <c r="BE42" s="911"/>
      <c r="BF42" s="911"/>
      <c r="BG42" s="911"/>
      <c r="BH42" s="911"/>
      <c r="BI42" s="912"/>
      <c r="BJ42" s="251"/>
      <c r="BK42" s="251"/>
      <c r="BL42" s="251"/>
      <c r="BM42" s="251"/>
      <c r="BN42" s="251"/>
      <c r="BO42" s="264"/>
      <c r="BP42" s="264"/>
      <c r="BQ42" s="261">
        <v>36</v>
      </c>
      <c r="BR42" s="262"/>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5"/>
    </row>
    <row r="43" spans="1:131" s="246" customFormat="1" ht="26.25" customHeight="1" x14ac:dyDescent="0.15">
      <c r="A43" s="260">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3"/>
      <c r="AL43" s="914"/>
      <c r="AM43" s="914"/>
      <c r="AN43" s="914"/>
      <c r="AO43" s="914"/>
      <c r="AP43" s="914"/>
      <c r="AQ43" s="914"/>
      <c r="AR43" s="914"/>
      <c r="AS43" s="914"/>
      <c r="AT43" s="914"/>
      <c r="AU43" s="914"/>
      <c r="AV43" s="914"/>
      <c r="AW43" s="914"/>
      <c r="AX43" s="914"/>
      <c r="AY43" s="914"/>
      <c r="AZ43" s="917"/>
      <c r="BA43" s="917"/>
      <c r="BB43" s="917"/>
      <c r="BC43" s="917"/>
      <c r="BD43" s="917"/>
      <c r="BE43" s="911"/>
      <c r="BF43" s="911"/>
      <c r="BG43" s="911"/>
      <c r="BH43" s="911"/>
      <c r="BI43" s="912"/>
      <c r="BJ43" s="251"/>
      <c r="BK43" s="251"/>
      <c r="BL43" s="251"/>
      <c r="BM43" s="251"/>
      <c r="BN43" s="251"/>
      <c r="BO43" s="264"/>
      <c r="BP43" s="264"/>
      <c r="BQ43" s="261">
        <v>37</v>
      </c>
      <c r="BR43" s="262"/>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5"/>
    </row>
    <row r="44" spans="1:131" s="246" customFormat="1" ht="26.25" customHeight="1" x14ac:dyDescent="0.15">
      <c r="A44" s="260">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3"/>
      <c r="AL44" s="914"/>
      <c r="AM44" s="914"/>
      <c r="AN44" s="914"/>
      <c r="AO44" s="914"/>
      <c r="AP44" s="914"/>
      <c r="AQ44" s="914"/>
      <c r="AR44" s="914"/>
      <c r="AS44" s="914"/>
      <c r="AT44" s="914"/>
      <c r="AU44" s="914"/>
      <c r="AV44" s="914"/>
      <c r="AW44" s="914"/>
      <c r="AX44" s="914"/>
      <c r="AY44" s="914"/>
      <c r="AZ44" s="917"/>
      <c r="BA44" s="917"/>
      <c r="BB44" s="917"/>
      <c r="BC44" s="917"/>
      <c r="BD44" s="917"/>
      <c r="BE44" s="911"/>
      <c r="BF44" s="911"/>
      <c r="BG44" s="911"/>
      <c r="BH44" s="911"/>
      <c r="BI44" s="912"/>
      <c r="BJ44" s="251"/>
      <c r="BK44" s="251"/>
      <c r="BL44" s="251"/>
      <c r="BM44" s="251"/>
      <c r="BN44" s="251"/>
      <c r="BO44" s="264"/>
      <c r="BP44" s="264"/>
      <c r="BQ44" s="261">
        <v>38</v>
      </c>
      <c r="BR44" s="262"/>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5"/>
    </row>
    <row r="45" spans="1:131" s="246" customFormat="1" ht="26.25" customHeight="1" x14ac:dyDescent="0.15">
      <c r="A45" s="260">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3"/>
      <c r="AL45" s="914"/>
      <c r="AM45" s="914"/>
      <c r="AN45" s="914"/>
      <c r="AO45" s="914"/>
      <c r="AP45" s="914"/>
      <c r="AQ45" s="914"/>
      <c r="AR45" s="914"/>
      <c r="AS45" s="914"/>
      <c r="AT45" s="914"/>
      <c r="AU45" s="914"/>
      <c r="AV45" s="914"/>
      <c r="AW45" s="914"/>
      <c r="AX45" s="914"/>
      <c r="AY45" s="914"/>
      <c r="AZ45" s="917"/>
      <c r="BA45" s="917"/>
      <c r="BB45" s="917"/>
      <c r="BC45" s="917"/>
      <c r="BD45" s="917"/>
      <c r="BE45" s="911"/>
      <c r="BF45" s="911"/>
      <c r="BG45" s="911"/>
      <c r="BH45" s="911"/>
      <c r="BI45" s="912"/>
      <c r="BJ45" s="251"/>
      <c r="BK45" s="251"/>
      <c r="BL45" s="251"/>
      <c r="BM45" s="251"/>
      <c r="BN45" s="251"/>
      <c r="BO45" s="264"/>
      <c r="BP45" s="264"/>
      <c r="BQ45" s="261">
        <v>39</v>
      </c>
      <c r="BR45" s="262"/>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5"/>
    </row>
    <row r="46" spans="1:131" s="246" customFormat="1" ht="26.25" customHeight="1" x14ac:dyDescent="0.15">
      <c r="A46" s="260">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3"/>
      <c r="AL46" s="914"/>
      <c r="AM46" s="914"/>
      <c r="AN46" s="914"/>
      <c r="AO46" s="914"/>
      <c r="AP46" s="914"/>
      <c r="AQ46" s="914"/>
      <c r="AR46" s="914"/>
      <c r="AS46" s="914"/>
      <c r="AT46" s="914"/>
      <c r="AU46" s="914"/>
      <c r="AV46" s="914"/>
      <c r="AW46" s="914"/>
      <c r="AX46" s="914"/>
      <c r="AY46" s="914"/>
      <c r="AZ46" s="917"/>
      <c r="BA46" s="917"/>
      <c r="BB46" s="917"/>
      <c r="BC46" s="917"/>
      <c r="BD46" s="917"/>
      <c r="BE46" s="911"/>
      <c r="BF46" s="911"/>
      <c r="BG46" s="911"/>
      <c r="BH46" s="911"/>
      <c r="BI46" s="912"/>
      <c r="BJ46" s="251"/>
      <c r="BK46" s="251"/>
      <c r="BL46" s="251"/>
      <c r="BM46" s="251"/>
      <c r="BN46" s="251"/>
      <c r="BO46" s="264"/>
      <c r="BP46" s="264"/>
      <c r="BQ46" s="261">
        <v>40</v>
      </c>
      <c r="BR46" s="262"/>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5"/>
    </row>
    <row r="47" spans="1:131" s="246" customFormat="1" ht="26.25" customHeight="1" x14ac:dyDescent="0.15">
      <c r="A47" s="260">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3"/>
      <c r="AL47" s="914"/>
      <c r="AM47" s="914"/>
      <c r="AN47" s="914"/>
      <c r="AO47" s="914"/>
      <c r="AP47" s="914"/>
      <c r="AQ47" s="914"/>
      <c r="AR47" s="914"/>
      <c r="AS47" s="914"/>
      <c r="AT47" s="914"/>
      <c r="AU47" s="914"/>
      <c r="AV47" s="914"/>
      <c r="AW47" s="914"/>
      <c r="AX47" s="914"/>
      <c r="AY47" s="914"/>
      <c r="AZ47" s="917"/>
      <c r="BA47" s="917"/>
      <c r="BB47" s="917"/>
      <c r="BC47" s="917"/>
      <c r="BD47" s="917"/>
      <c r="BE47" s="911"/>
      <c r="BF47" s="911"/>
      <c r="BG47" s="911"/>
      <c r="BH47" s="911"/>
      <c r="BI47" s="912"/>
      <c r="BJ47" s="251"/>
      <c r="BK47" s="251"/>
      <c r="BL47" s="251"/>
      <c r="BM47" s="251"/>
      <c r="BN47" s="251"/>
      <c r="BO47" s="264"/>
      <c r="BP47" s="264"/>
      <c r="BQ47" s="261">
        <v>41</v>
      </c>
      <c r="BR47" s="262"/>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5"/>
    </row>
    <row r="48" spans="1:131" s="246" customFormat="1" ht="26.25" customHeight="1" x14ac:dyDescent="0.15">
      <c r="A48" s="260">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3"/>
      <c r="AL48" s="914"/>
      <c r="AM48" s="914"/>
      <c r="AN48" s="914"/>
      <c r="AO48" s="914"/>
      <c r="AP48" s="914"/>
      <c r="AQ48" s="914"/>
      <c r="AR48" s="914"/>
      <c r="AS48" s="914"/>
      <c r="AT48" s="914"/>
      <c r="AU48" s="914"/>
      <c r="AV48" s="914"/>
      <c r="AW48" s="914"/>
      <c r="AX48" s="914"/>
      <c r="AY48" s="914"/>
      <c r="AZ48" s="917"/>
      <c r="BA48" s="917"/>
      <c r="BB48" s="917"/>
      <c r="BC48" s="917"/>
      <c r="BD48" s="917"/>
      <c r="BE48" s="911"/>
      <c r="BF48" s="911"/>
      <c r="BG48" s="911"/>
      <c r="BH48" s="911"/>
      <c r="BI48" s="912"/>
      <c r="BJ48" s="251"/>
      <c r="BK48" s="251"/>
      <c r="BL48" s="251"/>
      <c r="BM48" s="251"/>
      <c r="BN48" s="251"/>
      <c r="BO48" s="264"/>
      <c r="BP48" s="264"/>
      <c r="BQ48" s="261">
        <v>42</v>
      </c>
      <c r="BR48" s="262"/>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5"/>
    </row>
    <row r="49" spans="1:131" s="246" customFormat="1" ht="26.25" customHeight="1" x14ac:dyDescent="0.15">
      <c r="A49" s="260">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3"/>
      <c r="AL49" s="914"/>
      <c r="AM49" s="914"/>
      <c r="AN49" s="914"/>
      <c r="AO49" s="914"/>
      <c r="AP49" s="914"/>
      <c r="AQ49" s="914"/>
      <c r="AR49" s="914"/>
      <c r="AS49" s="914"/>
      <c r="AT49" s="914"/>
      <c r="AU49" s="914"/>
      <c r="AV49" s="914"/>
      <c r="AW49" s="914"/>
      <c r="AX49" s="914"/>
      <c r="AY49" s="914"/>
      <c r="AZ49" s="917"/>
      <c r="BA49" s="917"/>
      <c r="BB49" s="917"/>
      <c r="BC49" s="917"/>
      <c r="BD49" s="917"/>
      <c r="BE49" s="911"/>
      <c r="BF49" s="911"/>
      <c r="BG49" s="911"/>
      <c r="BH49" s="911"/>
      <c r="BI49" s="912"/>
      <c r="BJ49" s="251"/>
      <c r="BK49" s="251"/>
      <c r="BL49" s="251"/>
      <c r="BM49" s="251"/>
      <c r="BN49" s="251"/>
      <c r="BO49" s="264"/>
      <c r="BP49" s="264"/>
      <c r="BQ49" s="261">
        <v>43</v>
      </c>
      <c r="BR49" s="262"/>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5"/>
    </row>
    <row r="50" spans="1:131" s="246" customFormat="1" ht="26.25" customHeight="1" x14ac:dyDescent="0.15">
      <c r="A50" s="260">
        <v>23</v>
      </c>
      <c r="B50" s="835"/>
      <c r="C50" s="836"/>
      <c r="D50" s="836"/>
      <c r="E50" s="836"/>
      <c r="F50" s="836"/>
      <c r="G50" s="836"/>
      <c r="H50" s="836"/>
      <c r="I50" s="836"/>
      <c r="J50" s="836"/>
      <c r="K50" s="836"/>
      <c r="L50" s="836"/>
      <c r="M50" s="836"/>
      <c r="N50" s="836"/>
      <c r="O50" s="836"/>
      <c r="P50" s="837"/>
      <c r="Q50" s="918"/>
      <c r="R50" s="919"/>
      <c r="S50" s="919"/>
      <c r="T50" s="919"/>
      <c r="U50" s="919"/>
      <c r="V50" s="919"/>
      <c r="W50" s="919"/>
      <c r="X50" s="919"/>
      <c r="Y50" s="919"/>
      <c r="Z50" s="919"/>
      <c r="AA50" s="919"/>
      <c r="AB50" s="919"/>
      <c r="AC50" s="919"/>
      <c r="AD50" s="919"/>
      <c r="AE50" s="920"/>
      <c r="AF50" s="841"/>
      <c r="AG50" s="842"/>
      <c r="AH50" s="842"/>
      <c r="AI50" s="842"/>
      <c r="AJ50" s="843"/>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1"/>
      <c r="BK50" s="251"/>
      <c r="BL50" s="251"/>
      <c r="BM50" s="251"/>
      <c r="BN50" s="251"/>
      <c r="BO50" s="264"/>
      <c r="BP50" s="264"/>
      <c r="BQ50" s="261">
        <v>44</v>
      </c>
      <c r="BR50" s="262"/>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5"/>
    </row>
    <row r="51" spans="1:131" s="246" customFormat="1" ht="26.25" customHeight="1" x14ac:dyDescent="0.15">
      <c r="A51" s="260">
        <v>24</v>
      </c>
      <c r="B51" s="835"/>
      <c r="C51" s="836"/>
      <c r="D51" s="836"/>
      <c r="E51" s="836"/>
      <c r="F51" s="836"/>
      <c r="G51" s="836"/>
      <c r="H51" s="836"/>
      <c r="I51" s="836"/>
      <c r="J51" s="836"/>
      <c r="K51" s="836"/>
      <c r="L51" s="836"/>
      <c r="M51" s="836"/>
      <c r="N51" s="836"/>
      <c r="O51" s="836"/>
      <c r="P51" s="837"/>
      <c r="Q51" s="918"/>
      <c r="R51" s="919"/>
      <c r="S51" s="919"/>
      <c r="T51" s="919"/>
      <c r="U51" s="919"/>
      <c r="V51" s="919"/>
      <c r="W51" s="919"/>
      <c r="X51" s="919"/>
      <c r="Y51" s="919"/>
      <c r="Z51" s="919"/>
      <c r="AA51" s="919"/>
      <c r="AB51" s="919"/>
      <c r="AC51" s="919"/>
      <c r="AD51" s="919"/>
      <c r="AE51" s="920"/>
      <c r="AF51" s="841"/>
      <c r="AG51" s="842"/>
      <c r="AH51" s="842"/>
      <c r="AI51" s="842"/>
      <c r="AJ51" s="843"/>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1"/>
      <c r="BK51" s="251"/>
      <c r="BL51" s="251"/>
      <c r="BM51" s="251"/>
      <c r="BN51" s="251"/>
      <c r="BO51" s="264"/>
      <c r="BP51" s="264"/>
      <c r="BQ51" s="261">
        <v>45</v>
      </c>
      <c r="BR51" s="262"/>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5"/>
    </row>
    <row r="52" spans="1:131" s="246" customFormat="1" ht="26.25" customHeight="1" x14ac:dyDescent="0.15">
      <c r="A52" s="260">
        <v>25</v>
      </c>
      <c r="B52" s="835"/>
      <c r="C52" s="836"/>
      <c r="D52" s="836"/>
      <c r="E52" s="836"/>
      <c r="F52" s="836"/>
      <c r="G52" s="836"/>
      <c r="H52" s="836"/>
      <c r="I52" s="836"/>
      <c r="J52" s="836"/>
      <c r="K52" s="836"/>
      <c r="L52" s="836"/>
      <c r="M52" s="836"/>
      <c r="N52" s="836"/>
      <c r="O52" s="836"/>
      <c r="P52" s="837"/>
      <c r="Q52" s="918"/>
      <c r="R52" s="919"/>
      <c r="S52" s="919"/>
      <c r="T52" s="919"/>
      <c r="U52" s="919"/>
      <c r="V52" s="919"/>
      <c r="W52" s="919"/>
      <c r="X52" s="919"/>
      <c r="Y52" s="919"/>
      <c r="Z52" s="919"/>
      <c r="AA52" s="919"/>
      <c r="AB52" s="919"/>
      <c r="AC52" s="919"/>
      <c r="AD52" s="919"/>
      <c r="AE52" s="920"/>
      <c r="AF52" s="841"/>
      <c r="AG52" s="842"/>
      <c r="AH52" s="842"/>
      <c r="AI52" s="842"/>
      <c r="AJ52" s="843"/>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1"/>
      <c r="BK52" s="251"/>
      <c r="BL52" s="251"/>
      <c r="BM52" s="251"/>
      <c r="BN52" s="251"/>
      <c r="BO52" s="264"/>
      <c r="BP52" s="264"/>
      <c r="BQ52" s="261">
        <v>46</v>
      </c>
      <c r="BR52" s="262"/>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5"/>
    </row>
    <row r="53" spans="1:131" s="246" customFormat="1" ht="26.25" customHeight="1" x14ac:dyDescent="0.15">
      <c r="A53" s="260">
        <v>26</v>
      </c>
      <c r="B53" s="835"/>
      <c r="C53" s="836"/>
      <c r="D53" s="836"/>
      <c r="E53" s="836"/>
      <c r="F53" s="836"/>
      <c r="G53" s="836"/>
      <c r="H53" s="836"/>
      <c r="I53" s="836"/>
      <c r="J53" s="836"/>
      <c r="K53" s="836"/>
      <c r="L53" s="836"/>
      <c r="M53" s="836"/>
      <c r="N53" s="836"/>
      <c r="O53" s="836"/>
      <c r="P53" s="837"/>
      <c r="Q53" s="918"/>
      <c r="R53" s="919"/>
      <c r="S53" s="919"/>
      <c r="T53" s="919"/>
      <c r="U53" s="919"/>
      <c r="V53" s="919"/>
      <c r="W53" s="919"/>
      <c r="X53" s="919"/>
      <c r="Y53" s="919"/>
      <c r="Z53" s="919"/>
      <c r="AA53" s="919"/>
      <c r="AB53" s="919"/>
      <c r="AC53" s="919"/>
      <c r="AD53" s="919"/>
      <c r="AE53" s="920"/>
      <c r="AF53" s="841"/>
      <c r="AG53" s="842"/>
      <c r="AH53" s="842"/>
      <c r="AI53" s="842"/>
      <c r="AJ53" s="843"/>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1"/>
      <c r="BK53" s="251"/>
      <c r="BL53" s="251"/>
      <c r="BM53" s="251"/>
      <c r="BN53" s="251"/>
      <c r="BO53" s="264"/>
      <c r="BP53" s="264"/>
      <c r="BQ53" s="261">
        <v>47</v>
      </c>
      <c r="BR53" s="262"/>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5"/>
    </row>
    <row r="54" spans="1:131" s="246" customFormat="1" ht="26.25" customHeight="1" x14ac:dyDescent="0.15">
      <c r="A54" s="260">
        <v>27</v>
      </c>
      <c r="B54" s="835"/>
      <c r="C54" s="836"/>
      <c r="D54" s="836"/>
      <c r="E54" s="836"/>
      <c r="F54" s="836"/>
      <c r="G54" s="836"/>
      <c r="H54" s="836"/>
      <c r="I54" s="836"/>
      <c r="J54" s="836"/>
      <c r="K54" s="836"/>
      <c r="L54" s="836"/>
      <c r="M54" s="836"/>
      <c r="N54" s="836"/>
      <c r="O54" s="836"/>
      <c r="P54" s="837"/>
      <c r="Q54" s="918"/>
      <c r="R54" s="919"/>
      <c r="S54" s="919"/>
      <c r="T54" s="919"/>
      <c r="U54" s="919"/>
      <c r="V54" s="919"/>
      <c r="W54" s="919"/>
      <c r="X54" s="919"/>
      <c r="Y54" s="919"/>
      <c r="Z54" s="919"/>
      <c r="AA54" s="919"/>
      <c r="AB54" s="919"/>
      <c r="AC54" s="919"/>
      <c r="AD54" s="919"/>
      <c r="AE54" s="920"/>
      <c r="AF54" s="841"/>
      <c r="AG54" s="842"/>
      <c r="AH54" s="842"/>
      <c r="AI54" s="842"/>
      <c r="AJ54" s="843"/>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1"/>
      <c r="BK54" s="251"/>
      <c r="BL54" s="251"/>
      <c r="BM54" s="251"/>
      <c r="BN54" s="251"/>
      <c r="BO54" s="264"/>
      <c r="BP54" s="264"/>
      <c r="BQ54" s="261">
        <v>48</v>
      </c>
      <c r="BR54" s="262"/>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5"/>
    </row>
    <row r="55" spans="1:131" s="246" customFormat="1" ht="26.25" customHeight="1" x14ac:dyDescent="0.15">
      <c r="A55" s="260">
        <v>28</v>
      </c>
      <c r="B55" s="835"/>
      <c r="C55" s="836"/>
      <c r="D55" s="836"/>
      <c r="E55" s="836"/>
      <c r="F55" s="836"/>
      <c r="G55" s="836"/>
      <c r="H55" s="836"/>
      <c r="I55" s="836"/>
      <c r="J55" s="836"/>
      <c r="K55" s="836"/>
      <c r="L55" s="836"/>
      <c r="M55" s="836"/>
      <c r="N55" s="836"/>
      <c r="O55" s="836"/>
      <c r="P55" s="837"/>
      <c r="Q55" s="918"/>
      <c r="R55" s="919"/>
      <c r="S55" s="919"/>
      <c r="T55" s="919"/>
      <c r="U55" s="919"/>
      <c r="V55" s="919"/>
      <c r="W55" s="919"/>
      <c r="X55" s="919"/>
      <c r="Y55" s="919"/>
      <c r="Z55" s="919"/>
      <c r="AA55" s="919"/>
      <c r="AB55" s="919"/>
      <c r="AC55" s="919"/>
      <c r="AD55" s="919"/>
      <c r="AE55" s="920"/>
      <c r="AF55" s="841"/>
      <c r="AG55" s="842"/>
      <c r="AH55" s="842"/>
      <c r="AI55" s="842"/>
      <c r="AJ55" s="843"/>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1"/>
      <c r="BK55" s="251"/>
      <c r="BL55" s="251"/>
      <c r="BM55" s="251"/>
      <c r="BN55" s="251"/>
      <c r="BO55" s="264"/>
      <c r="BP55" s="264"/>
      <c r="BQ55" s="261">
        <v>49</v>
      </c>
      <c r="BR55" s="262"/>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5"/>
    </row>
    <row r="56" spans="1:131" s="246" customFormat="1" ht="26.25" customHeight="1" x14ac:dyDescent="0.15">
      <c r="A56" s="260">
        <v>29</v>
      </c>
      <c r="B56" s="835"/>
      <c r="C56" s="836"/>
      <c r="D56" s="836"/>
      <c r="E56" s="836"/>
      <c r="F56" s="836"/>
      <c r="G56" s="836"/>
      <c r="H56" s="836"/>
      <c r="I56" s="836"/>
      <c r="J56" s="836"/>
      <c r="K56" s="836"/>
      <c r="L56" s="836"/>
      <c r="M56" s="836"/>
      <c r="N56" s="836"/>
      <c r="O56" s="836"/>
      <c r="P56" s="837"/>
      <c r="Q56" s="918"/>
      <c r="R56" s="919"/>
      <c r="S56" s="919"/>
      <c r="T56" s="919"/>
      <c r="U56" s="919"/>
      <c r="V56" s="919"/>
      <c r="W56" s="919"/>
      <c r="X56" s="919"/>
      <c r="Y56" s="919"/>
      <c r="Z56" s="919"/>
      <c r="AA56" s="919"/>
      <c r="AB56" s="919"/>
      <c r="AC56" s="919"/>
      <c r="AD56" s="919"/>
      <c r="AE56" s="920"/>
      <c r="AF56" s="841"/>
      <c r="AG56" s="842"/>
      <c r="AH56" s="842"/>
      <c r="AI56" s="842"/>
      <c r="AJ56" s="843"/>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1"/>
      <c r="BK56" s="251"/>
      <c r="BL56" s="251"/>
      <c r="BM56" s="251"/>
      <c r="BN56" s="251"/>
      <c r="BO56" s="264"/>
      <c r="BP56" s="264"/>
      <c r="BQ56" s="261">
        <v>50</v>
      </c>
      <c r="BR56" s="262"/>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5"/>
    </row>
    <row r="57" spans="1:131" s="246" customFormat="1" ht="26.25" customHeight="1" x14ac:dyDescent="0.15">
      <c r="A57" s="260">
        <v>30</v>
      </c>
      <c r="B57" s="835"/>
      <c r="C57" s="836"/>
      <c r="D57" s="836"/>
      <c r="E57" s="836"/>
      <c r="F57" s="836"/>
      <c r="G57" s="836"/>
      <c r="H57" s="836"/>
      <c r="I57" s="836"/>
      <c r="J57" s="836"/>
      <c r="K57" s="836"/>
      <c r="L57" s="836"/>
      <c r="M57" s="836"/>
      <c r="N57" s="836"/>
      <c r="O57" s="836"/>
      <c r="P57" s="837"/>
      <c r="Q57" s="918"/>
      <c r="R57" s="919"/>
      <c r="S57" s="919"/>
      <c r="T57" s="919"/>
      <c r="U57" s="919"/>
      <c r="V57" s="919"/>
      <c r="W57" s="919"/>
      <c r="X57" s="919"/>
      <c r="Y57" s="919"/>
      <c r="Z57" s="919"/>
      <c r="AA57" s="919"/>
      <c r="AB57" s="919"/>
      <c r="AC57" s="919"/>
      <c r="AD57" s="919"/>
      <c r="AE57" s="920"/>
      <c r="AF57" s="841"/>
      <c r="AG57" s="842"/>
      <c r="AH57" s="842"/>
      <c r="AI57" s="842"/>
      <c r="AJ57" s="843"/>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1"/>
      <c r="BK57" s="251"/>
      <c r="BL57" s="251"/>
      <c r="BM57" s="251"/>
      <c r="BN57" s="251"/>
      <c r="BO57" s="264"/>
      <c r="BP57" s="264"/>
      <c r="BQ57" s="261">
        <v>51</v>
      </c>
      <c r="BR57" s="262"/>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5"/>
    </row>
    <row r="58" spans="1:131" s="246" customFormat="1" ht="26.25" customHeight="1" x14ac:dyDescent="0.15">
      <c r="A58" s="260">
        <v>31</v>
      </c>
      <c r="B58" s="835"/>
      <c r="C58" s="836"/>
      <c r="D58" s="836"/>
      <c r="E58" s="836"/>
      <c r="F58" s="836"/>
      <c r="G58" s="836"/>
      <c r="H58" s="836"/>
      <c r="I58" s="836"/>
      <c r="J58" s="836"/>
      <c r="K58" s="836"/>
      <c r="L58" s="836"/>
      <c r="M58" s="836"/>
      <c r="N58" s="836"/>
      <c r="O58" s="836"/>
      <c r="P58" s="837"/>
      <c r="Q58" s="918"/>
      <c r="R58" s="919"/>
      <c r="S58" s="919"/>
      <c r="T58" s="919"/>
      <c r="U58" s="919"/>
      <c r="V58" s="919"/>
      <c r="W58" s="919"/>
      <c r="X58" s="919"/>
      <c r="Y58" s="919"/>
      <c r="Z58" s="919"/>
      <c r="AA58" s="919"/>
      <c r="AB58" s="919"/>
      <c r="AC58" s="919"/>
      <c r="AD58" s="919"/>
      <c r="AE58" s="920"/>
      <c r="AF58" s="841"/>
      <c r="AG58" s="842"/>
      <c r="AH58" s="842"/>
      <c r="AI58" s="842"/>
      <c r="AJ58" s="843"/>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1"/>
      <c r="BK58" s="251"/>
      <c r="BL58" s="251"/>
      <c r="BM58" s="251"/>
      <c r="BN58" s="251"/>
      <c r="BO58" s="264"/>
      <c r="BP58" s="264"/>
      <c r="BQ58" s="261">
        <v>52</v>
      </c>
      <c r="BR58" s="262"/>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5"/>
    </row>
    <row r="59" spans="1:131" s="246" customFormat="1" ht="26.25" customHeight="1" x14ac:dyDescent="0.15">
      <c r="A59" s="260">
        <v>32</v>
      </c>
      <c r="B59" s="835"/>
      <c r="C59" s="836"/>
      <c r="D59" s="836"/>
      <c r="E59" s="836"/>
      <c r="F59" s="836"/>
      <c r="G59" s="836"/>
      <c r="H59" s="836"/>
      <c r="I59" s="836"/>
      <c r="J59" s="836"/>
      <c r="K59" s="836"/>
      <c r="L59" s="836"/>
      <c r="M59" s="836"/>
      <c r="N59" s="836"/>
      <c r="O59" s="836"/>
      <c r="P59" s="837"/>
      <c r="Q59" s="918"/>
      <c r="R59" s="919"/>
      <c r="S59" s="919"/>
      <c r="T59" s="919"/>
      <c r="U59" s="919"/>
      <c r="V59" s="919"/>
      <c r="W59" s="919"/>
      <c r="X59" s="919"/>
      <c r="Y59" s="919"/>
      <c r="Z59" s="919"/>
      <c r="AA59" s="919"/>
      <c r="AB59" s="919"/>
      <c r="AC59" s="919"/>
      <c r="AD59" s="919"/>
      <c r="AE59" s="920"/>
      <c r="AF59" s="841"/>
      <c r="AG59" s="842"/>
      <c r="AH59" s="842"/>
      <c r="AI59" s="842"/>
      <c r="AJ59" s="843"/>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1"/>
      <c r="BK59" s="251"/>
      <c r="BL59" s="251"/>
      <c r="BM59" s="251"/>
      <c r="BN59" s="251"/>
      <c r="BO59" s="264"/>
      <c r="BP59" s="264"/>
      <c r="BQ59" s="261">
        <v>53</v>
      </c>
      <c r="BR59" s="262"/>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5"/>
    </row>
    <row r="60" spans="1:131" s="246" customFormat="1" ht="26.25" customHeight="1" x14ac:dyDescent="0.15">
      <c r="A60" s="260">
        <v>33</v>
      </c>
      <c r="B60" s="835"/>
      <c r="C60" s="836"/>
      <c r="D60" s="836"/>
      <c r="E60" s="836"/>
      <c r="F60" s="836"/>
      <c r="G60" s="836"/>
      <c r="H60" s="836"/>
      <c r="I60" s="836"/>
      <c r="J60" s="836"/>
      <c r="K60" s="836"/>
      <c r="L60" s="836"/>
      <c r="M60" s="836"/>
      <c r="N60" s="836"/>
      <c r="O60" s="836"/>
      <c r="P60" s="837"/>
      <c r="Q60" s="918"/>
      <c r="R60" s="919"/>
      <c r="S60" s="919"/>
      <c r="T60" s="919"/>
      <c r="U60" s="919"/>
      <c r="V60" s="919"/>
      <c r="W60" s="919"/>
      <c r="X60" s="919"/>
      <c r="Y60" s="919"/>
      <c r="Z60" s="919"/>
      <c r="AA60" s="919"/>
      <c r="AB60" s="919"/>
      <c r="AC60" s="919"/>
      <c r="AD60" s="919"/>
      <c r="AE60" s="920"/>
      <c r="AF60" s="841"/>
      <c r="AG60" s="842"/>
      <c r="AH60" s="842"/>
      <c r="AI60" s="842"/>
      <c r="AJ60" s="843"/>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1"/>
      <c r="BK60" s="251"/>
      <c r="BL60" s="251"/>
      <c r="BM60" s="251"/>
      <c r="BN60" s="251"/>
      <c r="BO60" s="264"/>
      <c r="BP60" s="264"/>
      <c r="BQ60" s="261">
        <v>54</v>
      </c>
      <c r="BR60" s="262"/>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5"/>
    </row>
    <row r="61" spans="1:131" s="246" customFormat="1" ht="26.25" customHeight="1" thickBot="1" x14ac:dyDescent="0.2">
      <c r="A61" s="260">
        <v>34</v>
      </c>
      <c r="B61" s="835"/>
      <c r="C61" s="836"/>
      <c r="D61" s="836"/>
      <c r="E61" s="836"/>
      <c r="F61" s="836"/>
      <c r="G61" s="836"/>
      <c r="H61" s="836"/>
      <c r="I61" s="836"/>
      <c r="J61" s="836"/>
      <c r="K61" s="836"/>
      <c r="L61" s="836"/>
      <c r="M61" s="836"/>
      <c r="N61" s="836"/>
      <c r="O61" s="836"/>
      <c r="P61" s="837"/>
      <c r="Q61" s="918"/>
      <c r="R61" s="919"/>
      <c r="S61" s="919"/>
      <c r="T61" s="919"/>
      <c r="U61" s="919"/>
      <c r="V61" s="919"/>
      <c r="W61" s="919"/>
      <c r="X61" s="919"/>
      <c r="Y61" s="919"/>
      <c r="Z61" s="919"/>
      <c r="AA61" s="919"/>
      <c r="AB61" s="919"/>
      <c r="AC61" s="919"/>
      <c r="AD61" s="919"/>
      <c r="AE61" s="920"/>
      <c r="AF61" s="841"/>
      <c r="AG61" s="842"/>
      <c r="AH61" s="842"/>
      <c r="AI61" s="842"/>
      <c r="AJ61" s="843"/>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1"/>
      <c r="BK61" s="251"/>
      <c r="BL61" s="251"/>
      <c r="BM61" s="251"/>
      <c r="BN61" s="251"/>
      <c r="BO61" s="264"/>
      <c r="BP61" s="264"/>
      <c r="BQ61" s="261">
        <v>55</v>
      </c>
      <c r="BR61" s="262"/>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5"/>
    </row>
    <row r="62" spans="1:131" s="246" customFormat="1" ht="26.25" customHeight="1" x14ac:dyDescent="0.15">
      <c r="A62" s="260">
        <v>35</v>
      </c>
      <c r="B62" s="835"/>
      <c r="C62" s="836"/>
      <c r="D62" s="836"/>
      <c r="E62" s="836"/>
      <c r="F62" s="836"/>
      <c r="G62" s="836"/>
      <c r="H62" s="836"/>
      <c r="I62" s="836"/>
      <c r="J62" s="836"/>
      <c r="K62" s="836"/>
      <c r="L62" s="836"/>
      <c r="M62" s="836"/>
      <c r="N62" s="836"/>
      <c r="O62" s="836"/>
      <c r="P62" s="837"/>
      <c r="Q62" s="918"/>
      <c r="R62" s="919"/>
      <c r="S62" s="919"/>
      <c r="T62" s="919"/>
      <c r="U62" s="919"/>
      <c r="V62" s="919"/>
      <c r="W62" s="919"/>
      <c r="X62" s="919"/>
      <c r="Y62" s="919"/>
      <c r="Z62" s="919"/>
      <c r="AA62" s="919"/>
      <c r="AB62" s="919"/>
      <c r="AC62" s="919"/>
      <c r="AD62" s="919"/>
      <c r="AE62" s="920"/>
      <c r="AF62" s="841"/>
      <c r="AG62" s="842"/>
      <c r="AH62" s="842"/>
      <c r="AI62" s="842"/>
      <c r="AJ62" s="843"/>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408</v>
      </c>
      <c r="BK62" s="886"/>
      <c r="BL62" s="886"/>
      <c r="BM62" s="886"/>
      <c r="BN62" s="887"/>
      <c r="BO62" s="264"/>
      <c r="BP62" s="264"/>
      <c r="BQ62" s="261">
        <v>56</v>
      </c>
      <c r="BR62" s="262"/>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5"/>
    </row>
    <row r="63" spans="1:131" s="246" customFormat="1" ht="26.25" customHeight="1" thickBot="1" x14ac:dyDescent="0.2">
      <c r="A63" s="263" t="s">
        <v>387</v>
      </c>
      <c r="B63" s="870" t="s">
        <v>409</v>
      </c>
      <c r="C63" s="871"/>
      <c r="D63" s="871"/>
      <c r="E63" s="871"/>
      <c r="F63" s="871"/>
      <c r="G63" s="871"/>
      <c r="H63" s="871"/>
      <c r="I63" s="871"/>
      <c r="J63" s="871"/>
      <c r="K63" s="871"/>
      <c r="L63" s="871"/>
      <c r="M63" s="871"/>
      <c r="N63" s="871"/>
      <c r="O63" s="871"/>
      <c r="P63" s="872"/>
      <c r="Q63" s="923"/>
      <c r="R63" s="924"/>
      <c r="S63" s="924"/>
      <c r="T63" s="924"/>
      <c r="U63" s="924"/>
      <c r="V63" s="924"/>
      <c r="W63" s="924"/>
      <c r="X63" s="924"/>
      <c r="Y63" s="924"/>
      <c r="Z63" s="924"/>
      <c r="AA63" s="924"/>
      <c r="AB63" s="924"/>
      <c r="AC63" s="924"/>
      <c r="AD63" s="924"/>
      <c r="AE63" s="925"/>
      <c r="AF63" s="926">
        <v>1055</v>
      </c>
      <c r="AG63" s="927"/>
      <c r="AH63" s="927"/>
      <c r="AI63" s="927"/>
      <c r="AJ63" s="928"/>
      <c r="AK63" s="929"/>
      <c r="AL63" s="924"/>
      <c r="AM63" s="924"/>
      <c r="AN63" s="924"/>
      <c r="AO63" s="924"/>
      <c r="AP63" s="927">
        <v>4617</v>
      </c>
      <c r="AQ63" s="927"/>
      <c r="AR63" s="927"/>
      <c r="AS63" s="927"/>
      <c r="AT63" s="927"/>
      <c r="AU63" s="927">
        <v>2480</v>
      </c>
      <c r="AV63" s="927"/>
      <c r="AW63" s="927"/>
      <c r="AX63" s="927"/>
      <c r="AY63" s="927"/>
      <c r="AZ63" s="931"/>
      <c r="BA63" s="931"/>
      <c r="BB63" s="931"/>
      <c r="BC63" s="931"/>
      <c r="BD63" s="931"/>
      <c r="BE63" s="932"/>
      <c r="BF63" s="932"/>
      <c r="BG63" s="932"/>
      <c r="BH63" s="932"/>
      <c r="BI63" s="933"/>
      <c r="BJ63" s="934" t="s">
        <v>410</v>
      </c>
      <c r="BK63" s="935"/>
      <c r="BL63" s="935"/>
      <c r="BM63" s="935"/>
      <c r="BN63" s="936"/>
      <c r="BO63" s="264"/>
      <c r="BP63" s="264"/>
      <c r="BQ63" s="261">
        <v>57</v>
      </c>
      <c r="BR63" s="262"/>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5"/>
    </row>
    <row r="65" spans="1:131" s="246" customFormat="1" ht="26.25" customHeight="1" thickBot="1" x14ac:dyDescent="0.2">
      <c r="A65" s="251" t="s">
        <v>411</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5"/>
    </row>
    <row r="66" spans="1:131" s="246" customFormat="1" ht="26.25" customHeight="1" x14ac:dyDescent="0.15">
      <c r="A66" s="820" t="s">
        <v>412</v>
      </c>
      <c r="B66" s="821"/>
      <c r="C66" s="821"/>
      <c r="D66" s="821"/>
      <c r="E66" s="821"/>
      <c r="F66" s="821"/>
      <c r="G66" s="821"/>
      <c r="H66" s="821"/>
      <c r="I66" s="821"/>
      <c r="J66" s="821"/>
      <c r="K66" s="821"/>
      <c r="L66" s="821"/>
      <c r="M66" s="821"/>
      <c r="N66" s="821"/>
      <c r="O66" s="821"/>
      <c r="P66" s="822"/>
      <c r="Q66" s="797" t="s">
        <v>391</v>
      </c>
      <c r="R66" s="798"/>
      <c r="S66" s="798"/>
      <c r="T66" s="798"/>
      <c r="U66" s="799"/>
      <c r="V66" s="797" t="s">
        <v>413</v>
      </c>
      <c r="W66" s="798"/>
      <c r="X66" s="798"/>
      <c r="Y66" s="798"/>
      <c r="Z66" s="799"/>
      <c r="AA66" s="797" t="s">
        <v>393</v>
      </c>
      <c r="AB66" s="798"/>
      <c r="AC66" s="798"/>
      <c r="AD66" s="798"/>
      <c r="AE66" s="799"/>
      <c r="AF66" s="937" t="s">
        <v>414</v>
      </c>
      <c r="AG66" s="893"/>
      <c r="AH66" s="893"/>
      <c r="AI66" s="893"/>
      <c r="AJ66" s="938"/>
      <c r="AK66" s="797" t="s">
        <v>395</v>
      </c>
      <c r="AL66" s="821"/>
      <c r="AM66" s="821"/>
      <c r="AN66" s="821"/>
      <c r="AO66" s="822"/>
      <c r="AP66" s="797" t="s">
        <v>415</v>
      </c>
      <c r="AQ66" s="798"/>
      <c r="AR66" s="798"/>
      <c r="AS66" s="798"/>
      <c r="AT66" s="799"/>
      <c r="AU66" s="797" t="s">
        <v>416</v>
      </c>
      <c r="AV66" s="798"/>
      <c r="AW66" s="798"/>
      <c r="AX66" s="798"/>
      <c r="AY66" s="799"/>
      <c r="AZ66" s="797" t="s">
        <v>374</v>
      </c>
      <c r="BA66" s="798"/>
      <c r="BB66" s="798"/>
      <c r="BC66" s="798"/>
      <c r="BD66" s="809"/>
      <c r="BE66" s="264"/>
      <c r="BF66" s="264"/>
      <c r="BG66" s="264"/>
      <c r="BH66" s="264"/>
      <c r="BI66" s="264"/>
      <c r="BJ66" s="264"/>
      <c r="BK66" s="264"/>
      <c r="BL66" s="264"/>
      <c r="BM66" s="264"/>
      <c r="BN66" s="264"/>
      <c r="BO66" s="264"/>
      <c r="BP66" s="264"/>
      <c r="BQ66" s="261">
        <v>60</v>
      </c>
      <c r="BR66" s="266"/>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5"/>
    </row>
    <row r="67" spans="1:131" s="246"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9"/>
      <c r="AG67" s="896"/>
      <c r="AH67" s="896"/>
      <c r="AI67" s="896"/>
      <c r="AJ67" s="940"/>
      <c r="AK67" s="941"/>
      <c r="AL67" s="824"/>
      <c r="AM67" s="824"/>
      <c r="AN67" s="824"/>
      <c r="AO67" s="825"/>
      <c r="AP67" s="800"/>
      <c r="AQ67" s="801"/>
      <c r="AR67" s="801"/>
      <c r="AS67" s="801"/>
      <c r="AT67" s="802"/>
      <c r="AU67" s="800"/>
      <c r="AV67" s="801"/>
      <c r="AW67" s="801"/>
      <c r="AX67" s="801"/>
      <c r="AY67" s="802"/>
      <c r="AZ67" s="800"/>
      <c r="BA67" s="801"/>
      <c r="BB67" s="801"/>
      <c r="BC67" s="801"/>
      <c r="BD67" s="810"/>
      <c r="BE67" s="264"/>
      <c r="BF67" s="264"/>
      <c r="BG67" s="264"/>
      <c r="BH67" s="264"/>
      <c r="BI67" s="264"/>
      <c r="BJ67" s="264"/>
      <c r="BK67" s="264"/>
      <c r="BL67" s="264"/>
      <c r="BM67" s="264"/>
      <c r="BN67" s="264"/>
      <c r="BO67" s="264"/>
      <c r="BP67" s="264"/>
      <c r="BQ67" s="261">
        <v>61</v>
      </c>
      <c r="BR67" s="266"/>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5"/>
    </row>
    <row r="68" spans="1:131" s="246" customFormat="1" ht="26.25" customHeight="1" thickTop="1" x14ac:dyDescent="0.15">
      <c r="A68" s="257">
        <v>1</v>
      </c>
      <c r="B68" s="954" t="s">
        <v>568</v>
      </c>
      <c r="C68" s="955"/>
      <c r="D68" s="955"/>
      <c r="E68" s="955"/>
      <c r="F68" s="955"/>
      <c r="G68" s="955"/>
      <c r="H68" s="955"/>
      <c r="I68" s="955"/>
      <c r="J68" s="955"/>
      <c r="K68" s="955"/>
      <c r="L68" s="955"/>
      <c r="M68" s="955"/>
      <c r="N68" s="955"/>
      <c r="O68" s="955"/>
      <c r="P68" s="956"/>
      <c r="Q68" s="957">
        <v>6384</v>
      </c>
      <c r="R68" s="951"/>
      <c r="S68" s="951"/>
      <c r="T68" s="951"/>
      <c r="U68" s="951"/>
      <c r="V68" s="951">
        <v>7045</v>
      </c>
      <c r="W68" s="951"/>
      <c r="X68" s="951"/>
      <c r="Y68" s="951"/>
      <c r="Z68" s="951"/>
      <c r="AA68" s="951">
        <v>-661</v>
      </c>
      <c r="AB68" s="951"/>
      <c r="AC68" s="951"/>
      <c r="AD68" s="951"/>
      <c r="AE68" s="951"/>
      <c r="AF68" s="951">
        <v>1386</v>
      </c>
      <c r="AG68" s="951"/>
      <c r="AH68" s="951"/>
      <c r="AI68" s="951"/>
      <c r="AJ68" s="951"/>
      <c r="AK68" s="951" t="s">
        <v>504</v>
      </c>
      <c r="AL68" s="951"/>
      <c r="AM68" s="951"/>
      <c r="AN68" s="951"/>
      <c r="AO68" s="951"/>
      <c r="AP68" s="951">
        <v>4137</v>
      </c>
      <c r="AQ68" s="951"/>
      <c r="AR68" s="951"/>
      <c r="AS68" s="951"/>
      <c r="AT68" s="951"/>
      <c r="AU68" s="951">
        <v>1084</v>
      </c>
      <c r="AV68" s="951"/>
      <c r="AW68" s="951"/>
      <c r="AX68" s="951"/>
      <c r="AY68" s="951"/>
      <c r="AZ68" s="952"/>
      <c r="BA68" s="952"/>
      <c r="BB68" s="952"/>
      <c r="BC68" s="952"/>
      <c r="BD68" s="953"/>
      <c r="BE68" s="264"/>
      <c r="BF68" s="264"/>
      <c r="BG68" s="264"/>
      <c r="BH68" s="264"/>
      <c r="BI68" s="264"/>
      <c r="BJ68" s="264"/>
      <c r="BK68" s="264"/>
      <c r="BL68" s="264"/>
      <c r="BM68" s="264"/>
      <c r="BN68" s="264"/>
      <c r="BO68" s="264"/>
      <c r="BP68" s="264"/>
      <c r="BQ68" s="261">
        <v>62</v>
      </c>
      <c r="BR68" s="266"/>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5"/>
    </row>
    <row r="69" spans="1:131" s="246" customFormat="1" ht="26.25" customHeight="1" x14ac:dyDescent="0.15">
      <c r="A69" s="260">
        <v>2</v>
      </c>
      <c r="B69" s="958" t="s">
        <v>569</v>
      </c>
      <c r="C69" s="959"/>
      <c r="D69" s="959"/>
      <c r="E69" s="959"/>
      <c r="F69" s="959"/>
      <c r="G69" s="959"/>
      <c r="H69" s="959"/>
      <c r="I69" s="959"/>
      <c r="J69" s="959"/>
      <c r="K69" s="959"/>
      <c r="L69" s="959"/>
      <c r="M69" s="959"/>
      <c r="N69" s="959"/>
      <c r="O69" s="959"/>
      <c r="P69" s="960"/>
      <c r="Q69" s="961">
        <v>5373</v>
      </c>
      <c r="R69" s="914"/>
      <c r="S69" s="914"/>
      <c r="T69" s="914"/>
      <c r="U69" s="914"/>
      <c r="V69" s="914">
        <v>5971</v>
      </c>
      <c r="W69" s="914"/>
      <c r="X69" s="914"/>
      <c r="Y69" s="914"/>
      <c r="Z69" s="914"/>
      <c r="AA69" s="914">
        <v>-598</v>
      </c>
      <c r="AB69" s="914"/>
      <c r="AC69" s="914"/>
      <c r="AD69" s="914"/>
      <c r="AE69" s="914"/>
      <c r="AF69" s="914">
        <v>1054</v>
      </c>
      <c r="AG69" s="914"/>
      <c r="AH69" s="914"/>
      <c r="AI69" s="914"/>
      <c r="AJ69" s="914"/>
      <c r="AK69" s="914" t="s">
        <v>504</v>
      </c>
      <c r="AL69" s="914"/>
      <c r="AM69" s="914"/>
      <c r="AN69" s="914"/>
      <c r="AO69" s="914"/>
      <c r="AP69" s="914">
        <v>3899</v>
      </c>
      <c r="AQ69" s="914"/>
      <c r="AR69" s="914"/>
      <c r="AS69" s="914"/>
      <c r="AT69" s="914"/>
      <c r="AU69" s="914">
        <v>1011</v>
      </c>
      <c r="AV69" s="914"/>
      <c r="AW69" s="914"/>
      <c r="AX69" s="914"/>
      <c r="AY69" s="914"/>
      <c r="AZ69" s="962"/>
      <c r="BA69" s="962"/>
      <c r="BB69" s="962"/>
      <c r="BC69" s="962"/>
      <c r="BD69" s="963"/>
      <c r="BE69" s="264"/>
      <c r="BF69" s="264"/>
      <c r="BG69" s="264"/>
      <c r="BH69" s="264"/>
      <c r="BI69" s="264"/>
      <c r="BJ69" s="264"/>
      <c r="BK69" s="264"/>
      <c r="BL69" s="264"/>
      <c r="BM69" s="264"/>
      <c r="BN69" s="264"/>
      <c r="BO69" s="264"/>
      <c r="BP69" s="264"/>
      <c r="BQ69" s="261">
        <v>63</v>
      </c>
      <c r="BR69" s="266"/>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5"/>
    </row>
    <row r="70" spans="1:131" s="246" customFormat="1" ht="26.25" customHeight="1" x14ac:dyDescent="0.15">
      <c r="A70" s="260">
        <v>3</v>
      </c>
      <c r="B70" s="958" t="s">
        <v>570</v>
      </c>
      <c r="C70" s="959"/>
      <c r="D70" s="959"/>
      <c r="E70" s="959"/>
      <c r="F70" s="959"/>
      <c r="G70" s="959"/>
      <c r="H70" s="959"/>
      <c r="I70" s="959"/>
      <c r="J70" s="959"/>
      <c r="K70" s="959"/>
      <c r="L70" s="959"/>
      <c r="M70" s="959"/>
      <c r="N70" s="959"/>
      <c r="O70" s="959"/>
      <c r="P70" s="960"/>
      <c r="Q70" s="961">
        <v>1011</v>
      </c>
      <c r="R70" s="914"/>
      <c r="S70" s="914"/>
      <c r="T70" s="914"/>
      <c r="U70" s="914"/>
      <c r="V70" s="914">
        <v>1074</v>
      </c>
      <c r="W70" s="914"/>
      <c r="X70" s="914"/>
      <c r="Y70" s="914"/>
      <c r="Z70" s="914"/>
      <c r="AA70" s="914">
        <v>-63</v>
      </c>
      <c r="AB70" s="914"/>
      <c r="AC70" s="914"/>
      <c r="AD70" s="914"/>
      <c r="AE70" s="914"/>
      <c r="AF70" s="914">
        <v>332</v>
      </c>
      <c r="AG70" s="914"/>
      <c r="AH70" s="914"/>
      <c r="AI70" s="914"/>
      <c r="AJ70" s="914"/>
      <c r="AK70" s="914" t="s">
        <v>504</v>
      </c>
      <c r="AL70" s="914"/>
      <c r="AM70" s="914"/>
      <c r="AN70" s="914"/>
      <c r="AO70" s="914"/>
      <c r="AP70" s="914">
        <v>238</v>
      </c>
      <c r="AQ70" s="914"/>
      <c r="AR70" s="914"/>
      <c r="AS70" s="914"/>
      <c r="AT70" s="914"/>
      <c r="AU70" s="914">
        <v>73</v>
      </c>
      <c r="AV70" s="914"/>
      <c r="AW70" s="914"/>
      <c r="AX70" s="914"/>
      <c r="AY70" s="914"/>
      <c r="AZ70" s="962"/>
      <c r="BA70" s="962"/>
      <c r="BB70" s="962"/>
      <c r="BC70" s="962"/>
      <c r="BD70" s="963"/>
      <c r="BE70" s="264"/>
      <c r="BF70" s="264"/>
      <c r="BG70" s="264"/>
      <c r="BH70" s="264"/>
      <c r="BI70" s="264"/>
      <c r="BJ70" s="264"/>
      <c r="BK70" s="264"/>
      <c r="BL70" s="264"/>
      <c r="BM70" s="264"/>
      <c r="BN70" s="264"/>
      <c r="BO70" s="264"/>
      <c r="BP70" s="264"/>
      <c r="BQ70" s="261">
        <v>64</v>
      </c>
      <c r="BR70" s="266"/>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5"/>
    </row>
    <row r="71" spans="1:131" s="246" customFormat="1" ht="26.25" customHeight="1" x14ac:dyDescent="0.15">
      <c r="A71" s="260">
        <v>4</v>
      </c>
      <c r="B71" s="958" t="s">
        <v>571</v>
      </c>
      <c r="C71" s="959"/>
      <c r="D71" s="959"/>
      <c r="E71" s="959"/>
      <c r="F71" s="959"/>
      <c r="G71" s="959"/>
      <c r="H71" s="959"/>
      <c r="I71" s="959"/>
      <c r="J71" s="959"/>
      <c r="K71" s="959"/>
      <c r="L71" s="959"/>
      <c r="M71" s="959"/>
      <c r="N71" s="959"/>
      <c r="O71" s="959"/>
      <c r="P71" s="960"/>
      <c r="Q71" s="961">
        <v>12760</v>
      </c>
      <c r="R71" s="914"/>
      <c r="S71" s="914"/>
      <c r="T71" s="914"/>
      <c r="U71" s="914"/>
      <c r="V71" s="914">
        <v>10853</v>
      </c>
      <c r="W71" s="914"/>
      <c r="X71" s="914"/>
      <c r="Y71" s="914"/>
      <c r="Z71" s="914"/>
      <c r="AA71" s="914">
        <v>1907</v>
      </c>
      <c r="AB71" s="914"/>
      <c r="AC71" s="914"/>
      <c r="AD71" s="914"/>
      <c r="AE71" s="914"/>
      <c r="AF71" s="914">
        <v>1907</v>
      </c>
      <c r="AG71" s="914"/>
      <c r="AH71" s="914"/>
      <c r="AI71" s="914"/>
      <c r="AJ71" s="914"/>
      <c r="AK71" s="914">
        <v>625</v>
      </c>
      <c r="AL71" s="914"/>
      <c r="AM71" s="914"/>
      <c r="AN71" s="914"/>
      <c r="AO71" s="914"/>
      <c r="AP71" s="914" t="s">
        <v>504</v>
      </c>
      <c r="AQ71" s="914"/>
      <c r="AR71" s="914"/>
      <c r="AS71" s="914"/>
      <c r="AT71" s="914"/>
      <c r="AU71" s="914" t="s">
        <v>504</v>
      </c>
      <c r="AV71" s="914"/>
      <c r="AW71" s="914"/>
      <c r="AX71" s="914"/>
      <c r="AY71" s="914"/>
      <c r="AZ71" s="962"/>
      <c r="BA71" s="962"/>
      <c r="BB71" s="962"/>
      <c r="BC71" s="962"/>
      <c r="BD71" s="963"/>
      <c r="BE71" s="264"/>
      <c r="BF71" s="264"/>
      <c r="BG71" s="264"/>
      <c r="BH71" s="264"/>
      <c r="BI71" s="264"/>
      <c r="BJ71" s="264"/>
      <c r="BK71" s="264"/>
      <c r="BL71" s="264"/>
      <c r="BM71" s="264"/>
      <c r="BN71" s="264"/>
      <c r="BO71" s="264"/>
      <c r="BP71" s="264"/>
      <c r="BQ71" s="261">
        <v>65</v>
      </c>
      <c r="BR71" s="266"/>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5"/>
    </row>
    <row r="72" spans="1:131" s="246" customFormat="1" ht="26.25" customHeight="1" x14ac:dyDescent="0.15">
      <c r="A72" s="260">
        <v>5</v>
      </c>
      <c r="B72" s="958" t="s">
        <v>572</v>
      </c>
      <c r="C72" s="959"/>
      <c r="D72" s="959"/>
      <c r="E72" s="959"/>
      <c r="F72" s="959"/>
      <c r="G72" s="959"/>
      <c r="H72" s="959"/>
      <c r="I72" s="959"/>
      <c r="J72" s="959"/>
      <c r="K72" s="959"/>
      <c r="L72" s="959"/>
      <c r="M72" s="959"/>
      <c r="N72" s="959"/>
      <c r="O72" s="959"/>
      <c r="P72" s="960"/>
      <c r="Q72" s="961">
        <v>12652</v>
      </c>
      <c r="R72" s="914"/>
      <c r="S72" s="914"/>
      <c r="T72" s="914"/>
      <c r="U72" s="914"/>
      <c r="V72" s="914">
        <v>10769</v>
      </c>
      <c r="W72" s="914"/>
      <c r="X72" s="914"/>
      <c r="Y72" s="914"/>
      <c r="Z72" s="914"/>
      <c r="AA72" s="914">
        <v>1883</v>
      </c>
      <c r="AB72" s="914"/>
      <c r="AC72" s="914"/>
      <c r="AD72" s="914"/>
      <c r="AE72" s="914"/>
      <c r="AF72" s="914">
        <v>1883</v>
      </c>
      <c r="AG72" s="914"/>
      <c r="AH72" s="914"/>
      <c r="AI72" s="914"/>
      <c r="AJ72" s="914"/>
      <c r="AK72" s="914">
        <v>621</v>
      </c>
      <c r="AL72" s="914"/>
      <c r="AM72" s="914"/>
      <c r="AN72" s="914"/>
      <c r="AO72" s="914"/>
      <c r="AP72" s="914" t="s">
        <v>504</v>
      </c>
      <c r="AQ72" s="914"/>
      <c r="AR72" s="914"/>
      <c r="AS72" s="914"/>
      <c r="AT72" s="914"/>
      <c r="AU72" s="914" t="s">
        <v>504</v>
      </c>
      <c r="AV72" s="914"/>
      <c r="AW72" s="914"/>
      <c r="AX72" s="914"/>
      <c r="AY72" s="914"/>
      <c r="AZ72" s="962"/>
      <c r="BA72" s="962"/>
      <c r="BB72" s="962"/>
      <c r="BC72" s="962"/>
      <c r="BD72" s="963"/>
      <c r="BE72" s="264"/>
      <c r="BF72" s="264"/>
      <c r="BG72" s="264"/>
      <c r="BH72" s="264"/>
      <c r="BI72" s="264"/>
      <c r="BJ72" s="264"/>
      <c r="BK72" s="264"/>
      <c r="BL72" s="264"/>
      <c r="BM72" s="264"/>
      <c r="BN72" s="264"/>
      <c r="BO72" s="264"/>
      <c r="BP72" s="264"/>
      <c r="BQ72" s="261">
        <v>66</v>
      </c>
      <c r="BR72" s="266"/>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5"/>
    </row>
    <row r="73" spans="1:131" s="246" customFormat="1" ht="26.25" customHeight="1" x14ac:dyDescent="0.15">
      <c r="A73" s="260">
        <v>6</v>
      </c>
      <c r="B73" s="958" t="s">
        <v>573</v>
      </c>
      <c r="C73" s="959"/>
      <c r="D73" s="959"/>
      <c r="E73" s="959"/>
      <c r="F73" s="959"/>
      <c r="G73" s="959"/>
      <c r="H73" s="959"/>
      <c r="I73" s="959"/>
      <c r="J73" s="959"/>
      <c r="K73" s="959"/>
      <c r="L73" s="959"/>
      <c r="M73" s="959"/>
      <c r="N73" s="959"/>
      <c r="O73" s="959"/>
      <c r="P73" s="960"/>
      <c r="Q73" s="961">
        <v>108</v>
      </c>
      <c r="R73" s="914"/>
      <c r="S73" s="914"/>
      <c r="T73" s="914"/>
      <c r="U73" s="914"/>
      <c r="V73" s="914">
        <v>84</v>
      </c>
      <c r="W73" s="914"/>
      <c r="X73" s="914"/>
      <c r="Y73" s="914"/>
      <c r="Z73" s="914"/>
      <c r="AA73" s="914">
        <v>24</v>
      </c>
      <c r="AB73" s="914"/>
      <c r="AC73" s="914"/>
      <c r="AD73" s="914"/>
      <c r="AE73" s="914"/>
      <c r="AF73" s="914">
        <v>24</v>
      </c>
      <c r="AG73" s="914"/>
      <c r="AH73" s="914"/>
      <c r="AI73" s="914"/>
      <c r="AJ73" s="914"/>
      <c r="AK73" s="914">
        <v>4</v>
      </c>
      <c r="AL73" s="914"/>
      <c r="AM73" s="914"/>
      <c r="AN73" s="914"/>
      <c r="AO73" s="914"/>
      <c r="AP73" s="914" t="s">
        <v>504</v>
      </c>
      <c r="AQ73" s="914"/>
      <c r="AR73" s="914"/>
      <c r="AS73" s="914"/>
      <c r="AT73" s="914"/>
      <c r="AU73" s="914" t="s">
        <v>504</v>
      </c>
      <c r="AV73" s="914"/>
      <c r="AW73" s="914"/>
      <c r="AX73" s="914"/>
      <c r="AY73" s="914"/>
      <c r="AZ73" s="962"/>
      <c r="BA73" s="962"/>
      <c r="BB73" s="962"/>
      <c r="BC73" s="962"/>
      <c r="BD73" s="963"/>
      <c r="BE73" s="264"/>
      <c r="BF73" s="264"/>
      <c r="BG73" s="264"/>
      <c r="BH73" s="264"/>
      <c r="BI73" s="264"/>
      <c r="BJ73" s="264"/>
      <c r="BK73" s="264"/>
      <c r="BL73" s="264"/>
      <c r="BM73" s="264"/>
      <c r="BN73" s="264"/>
      <c r="BO73" s="264"/>
      <c r="BP73" s="264"/>
      <c r="BQ73" s="261">
        <v>67</v>
      </c>
      <c r="BR73" s="266"/>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5"/>
    </row>
    <row r="74" spans="1:131" s="246" customFormat="1" ht="26.25" customHeight="1" x14ac:dyDescent="0.15">
      <c r="A74" s="260">
        <v>7</v>
      </c>
      <c r="B74" s="958" t="s">
        <v>574</v>
      </c>
      <c r="C74" s="959"/>
      <c r="D74" s="959"/>
      <c r="E74" s="959"/>
      <c r="F74" s="959"/>
      <c r="G74" s="959"/>
      <c r="H74" s="959"/>
      <c r="I74" s="959"/>
      <c r="J74" s="959"/>
      <c r="K74" s="959"/>
      <c r="L74" s="959"/>
      <c r="M74" s="959"/>
      <c r="N74" s="959"/>
      <c r="O74" s="959"/>
      <c r="P74" s="960"/>
      <c r="Q74" s="961">
        <v>237085</v>
      </c>
      <c r="R74" s="914"/>
      <c r="S74" s="914"/>
      <c r="T74" s="914"/>
      <c r="U74" s="914"/>
      <c r="V74" s="914">
        <v>228318</v>
      </c>
      <c r="W74" s="914"/>
      <c r="X74" s="914"/>
      <c r="Y74" s="914"/>
      <c r="Z74" s="914"/>
      <c r="AA74" s="914">
        <v>8767</v>
      </c>
      <c r="AB74" s="914"/>
      <c r="AC74" s="914"/>
      <c r="AD74" s="914"/>
      <c r="AE74" s="914"/>
      <c r="AF74" s="914">
        <v>8767</v>
      </c>
      <c r="AG74" s="914"/>
      <c r="AH74" s="914"/>
      <c r="AI74" s="914"/>
      <c r="AJ74" s="914"/>
      <c r="AK74" s="914">
        <v>980</v>
      </c>
      <c r="AL74" s="914"/>
      <c r="AM74" s="914"/>
      <c r="AN74" s="914"/>
      <c r="AO74" s="914"/>
      <c r="AP74" s="914" t="s">
        <v>575</v>
      </c>
      <c r="AQ74" s="914"/>
      <c r="AR74" s="914"/>
      <c r="AS74" s="914"/>
      <c r="AT74" s="914"/>
      <c r="AU74" s="914" t="s">
        <v>575</v>
      </c>
      <c r="AV74" s="914"/>
      <c r="AW74" s="914"/>
      <c r="AX74" s="914"/>
      <c r="AY74" s="914"/>
      <c r="AZ74" s="962"/>
      <c r="BA74" s="962"/>
      <c r="BB74" s="962"/>
      <c r="BC74" s="962"/>
      <c r="BD74" s="963"/>
      <c r="BE74" s="264"/>
      <c r="BF74" s="264"/>
      <c r="BG74" s="264"/>
      <c r="BH74" s="264"/>
      <c r="BI74" s="264"/>
      <c r="BJ74" s="264"/>
      <c r="BK74" s="264"/>
      <c r="BL74" s="264"/>
      <c r="BM74" s="264"/>
      <c r="BN74" s="264"/>
      <c r="BO74" s="264"/>
      <c r="BP74" s="264"/>
      <c r="BQ74" s="261">
        <v>68</v>
      </c>
      <c r="BR74" s="266"/>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5"/>
    </row>
    <row r="75" spans="1:131" s="246" customFormat="1" ht="26.25" customHeight="1" x14ac:dyDescent="0.15">
      <c r="A75" s="260">
        <v>8</v>
      </c>
      <c r="B75" s="958" t="s">
        <v>576</v>
      </c>
      <c r="C75" s="959"/>
      <c r="D75" s="959"/>
      <c r="E75" s="959"/>
      <c r="F75" s="959"/>
      <c r="G75" s="959"/>
      <c r="H75" s="959"/>
      <c r="I75" s="959"/>
      <c r="J75" s="959"/>
      <c r="K75" s="959"/>
      <c r="L75" s="959"/>
      <c r="M75" s="959"/>
      <c r="N75" s="959"/>
      <c r="O75" s="959"/>
      <c r="P75" s="960"/>
      <c r="Q75" s="964">
        <v>232</v>
      </c>
      <c r="R75" s="916"/>
      <c r="S75" s="916"/>
      <c r="T75" s="916"/>
      <c r="U75" s="913"/>
      <c r="V75" s="915">
        <v>224</v>
      </c>
      <c r="W75" s="916"/>
      <c r="X75" s="916"/>
      <c r="Y75" s="916"/>
      <c r="Z75" s="913"/>
      <c r="AA75" s="915">
        <v>8</v>
      </c>
      <c r="AB75" s="916"/>
      <c r="AC75" s="916"/>
      <c r="AD75" s="916"/>
      <c r="AE75" s="913"/>
      <c r="AF75" s="915">
        <v>8</v>
      </c>
      <c r="AG75" s="916"/>
      <c r="AH75" s="916"/>
      <c r="AI75" s="916"/>
      <c r="AJ75" s="913"/>
      <c r="AK75" s="915">
        <v>11</v>
      </c>
      <c r="AL75" s="916"/>
      <c r="AM75" s="916"/>
      <c r="AN75" s="916"/>
      <c r="AO75" s="913"/>
      <c r="AP75" s="915" t="s">
        <v>575</v>
      </c>
      <c r="AQ75" s="916"/>
      <c r="AR75" s="916"/>
      <c r="AS75" s="916"/>
      <c r="AT75" s="913"/>
      <c r="AU75" s="915" t="s">
        <v>575</v>
      </c>
      <c r="AV75" s="916"/>
      <c r="AW75" s="916"/>
      <c r="AX75" s="916"/>
      <c r="AY75" s="913"/>
      <c r="AZ75" s="962"/>
      <c r="BA75" s="962"/>
      <c r="BB75" s="962"/>
      <c r="BC75" s="962"/>
      <c r="BD75" s="963"/>
      <c r="BE75" s="264"/>
      <c r="BF75" s="264"/>
      <c r="BG75" s="264"/>
      <c r="BH75" s="264"/>
      <c r="BI75" s="264"/>
      <c r="BJ75" s="264"/>
      <c r="BK75" s="264"/>
      <c r="BL75" s="264"/>
      <c r="BM75" s="264"/>
      <c r="BN75" s="264"/>
      <c r="BO75" s="264"/>
      <c r="BP75" s="264"/>
      <c r="BQ75" s="261">
        <v>69</v>
      </c>
      <c r="BR75" s="266"/>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5"/>
    </row>
    <row r="76" spans="1:131" s="246" customFormat="1" ht="26.25" customHeight="1" x14ac:dyDescent="0.15">
      <c r="A76" s="260">
        <v>9</v>
      </c>
      <c r="B76" s="958" t="s">
        <v>577</v>
      </c>
      <c r="C76" s="959"/>
      <c r="D76" s="959"/>
      <c r="E76" s="959"/>
      <c r="F76" s="959"/>
      <c r="G76" s="959"/>
      <c r="H76" s="959"/>
      <c r="I76" s="959"/>
      <c r="J76" s="959"/>
      <c r="K76" s="959"/>
      <c r="L76" s="959"/>
      <c r="M76" s="959"/>
      <c r="N76" s="959"/>
      <c r="O76" s="959"/>
      <c r="P76" s="960"/>
      <c r="Q76" s="964">
        <v>236853</v>
      </c>
      <c r="R76" s="916"/>
      <c r="S76" s="916"/>
      <c r="T76" s="916"/>
      <c r="U76" s="913"/>
      <c r="V76" s="915">
        <v>228094</v>
      </c>
      <c r="W76" s="916"/>
      <c r="X76" s="916"/>
      <c r="Y76" s="916"/>
      <c r="Z76" s="913"/>
      <c r="AA76" s="915">
        <v>8759</v>
      </c>
      <c r="AB76" s="916"/>
      <c r="AC76" s="916"/>
      <c r="AD76" s="916"/>
      <c r="AE76" s="913"/>
      <c r="AF76" s="915">
        <v>8759</v>
      </c>
      <c r="AG76" s="916"/>
      <c r="AH76" s="916"/>
      <c r="AI76" s="916"/>
      <c r="AJ76" s="913"/>
      <c r="AK76" s="915">
        <v>969</v>
      </c>
      <c r="AL76" s="916"/>
      <c r="AM76" s="916"/>
      <c r="AN76" s="916"/>
      <c r="AO76" s="913"/>
      <c r="AP76" s="915" t="s">
        <v>575</v>
      </c>
      <c r="AQ76" s="916"/>
      <c r="AR76" s="916"/>
      <c r="AS76" s="916"/>
      <c r="AT76" s="913"/>
      <c r="AU76" s="915" t="s">
        <v>575</v>
      </c>
      <c r="AV76" s="916"/>
      <c r="AW76" s="916"/>
      <c r="AX76" s="916"/>
      <c r="AY76" s="913"/>
      <c r="AZ76" s="962"/>
      <c r="BA76" s="962"/>
      <c r="BB76" s="962"/>
      <c r="BC76" s="962"/>
      <c r="BD76" s="963"/>
      <c r="BE76" s="264"/>
      <c r="BF76" s="264"/>
      <c r="BG76" s="264"/>
      <c r="BH76" s="264"/>
      <c r="BI76" s="264"/>
      <c r="BJ76" s="264"/>
      <c r="BK76" s="264"/>
      <c r="BL76" s="264"/>
      <c r="BM76" s="264"/>
      <c r="BN76" s="264"/>
      <c r="BO76" s="264"/>
      <c r="BP76" s="264"/>
      <c r="BQ76" s="261">
        <v>70</v>
      </c>
      <c r="BR76" s="266"/>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5"/>
    </row>
    <row r="77" spans="1:131" s="246" customFormat="1" ht="26.25" customHeight="1" x14ac:dyDescent="0.15">
      <c r="A77" s="260">
        <v>10</v>
      </c>
      <c r="B77" s="958"/>
      <c r="C77" s="959"/>
      <c r="D77" s="959"/>
      <c r="E77" s="959"/>
      <c r="F77" s="959"/>
      <c r="G77" s="959"/>
      <c r="H77" s="959"/>
      <c r="I77" s="959"/>
      <c r="J77" s="959"/>
      <c r="K77" s="959"/>
      <c r="L77" s="959"/>
      <c r="M77" s="959"/>
      <c r="N77" s="959"/>
      <c r="O77" s="959"/>
      <c r="P77" s="960"/>
      <c r="Q77" s="964"/>
      <c r="R77" s="916"/>
      <c r="S77" s="916"/>
      <c r="T77" s="916"/>
      <c r="U77" s="913"/>
      <c r="V77" s="915"/>
      <c r="W77" s="916"/>
      <c r="X77" s="916"/>
      <c r="Y77" s="916"/>
      <c r="Z77" s="913"/>
      <c r="AA77" s="915"/>
      <c r="AB77" s="916"/>
      <c r="AC77" s="916"/>
      <c r="AD77" s="916"/>
      <c r="AE77" s="913"/>
      <c r="AF77" s="915"/>
      <c r="AG77" s="916"/>
      <c r="AH77" s="916"/>
      <c r="AI77" s="916"/>
      <c r="AJ77" s="913"/>
      <c r="AK77" s="915"/>
      <c r="AL77" s="916"/>
      <c r="AM77" s="916"/>
      <c r="AN77" s="916"/>
      <c r="AO77" s="913"/>
      <c r="AP77" s="915"/>
      <c r="AQ77" s="916"/>
      <c r="AR77" s="916"/>
      <c r="AS77" s="916"/>
      <c r="AT77" s="913"/>
      <c r="AU77" s="915"/>
      <c r="AV77" s="916"/>
      <c r="AW77" s="916"/>
      <c r="AX77" s="916"/>
      <c r="AY77" s="913"/>
      <c r="AZ77" s="962"/>
      <c r="BA77" s="962"/>
      <c r="BB77" s="962"/>
      <c r="BC77" s="962"/>
      <c r="BD77" s="963"/>
      <c r="BE77" s="264"/>
      <c r="BF77" s="264"/>
      <c r="BG77" s="264"/>
      <c r="BH77" s="264"/>
      <c r="BI77" s="264"/>
      <c r="BJ77" s="264"/>
      <c r="BK77" s="264"/>
      <c r="BL77" s="264"/>
      <c r="BM77" s="264"/>
      <c r="BN77" s="264"/>
      <c r="BO77" s="264"/>
      <c r="BP77" s="264"/>
      <c r="BQ77" s="261">
        <v>71</v>
      </c>
      <c r="BR77" s="266"/>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5"/>
    </row>
    <row r="78" spans="1:131" s="246" customFormat="1" ht="26.25" customHeight="1" x14ac:dyDescent="0.15">
      <c r="A78" s="260">
        <v>11</v>
      </c>
      <c r="B78" s="958"/>
      <c r="C78" s="959"/>
      <c r="D78" s="959"/>
      <c r="E78" s="959"/>
      <c r="F78" s="959"/>
      <c r="G78" s="959"/>
      <c r="H78" s="959"/>
      <c r="I78" s="959"/>
      <c r="J78" s="959"/>
      <c r="K78" s="959"/>
      <c r="L78" s="959"/>
      <c r="M78" s="959"/>
      <c r="N78" s="959"/>
      <c r="O78" s="959"/>
      <c r="P78" s="960"/>
      <c r="Q78" s="961"/>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2"/>
      <c r="BA78" s="962"/>
      <c r="BB78" s="962"/>
      <c r="BC78" s="962"/>
      <c r="BD78" s="963"/>
      <c r="BE78" s="264"/>
      <c r="BF78" s="264"/>
      <c r="BG78" s="264"/>
      <c r="BH78" s="264"/>
      <c r="BI78" s="264"/>
      <c r="BJ78" s="267"/>
      <c r="BK78" s="267"/>
      <c r="BL78" s="267"/>
      <c r="BM78" s="267"/>
      <c r="BN78" s="267"/>
      <c r="BO78" s="264"/>
      <c r="BP78" s="264"/>
      <c r="BQ78" s="261">
        <v>72</v>
      </c>
      <c r="BR78" s="266"/>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5"/>
    </row>
    <row r="79" spans="1:131" s="246" customFormat="1" ht="26.25" customHeight="1" x14ac:dyDescent="0.15">
      <c r="A79" s="260">
        <v>12</v>
      </c>
      <c r="B79" s="958"/>
      <c r="C79" s="959"/>
      <c r="D79" s="959"/>
      <c r="E79" s="959"/>
      <c r="F79" s="959"/>
      <c r="G79" s="959"/>
      <c r="H79" s="959"/>
      <c r="I79" s="959"/>
      <c r="J79" s="959"/>
      <c r="K79" s="959"/>
      <c r="L79" s="959"/>
      <c r="M79" s="959"/>
      <c r="N79" s="959"/>
      <c r="O79" s="959"/>
      <c r="P79" s="960"/>
      <c r="Q79" s="96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2"/>
      <c r="BA79" s="962"/>
      <c r="BB79" s="962"/>
      <c r="BC79" s="962"/>
      <c r="BD79" s="963"/>
      <c r="BE79" s="264"/>
      <c r="BF79" s="264"/>
      <c r="BG79" s="264"/>
      <c r="BH79" s="264"/>
      <c r="BI79" s="264"/>
      <c r="BJ79" s="267"/>
      <c r="BK79" s="267"/>
      <c r="BL79" s="267"/>
      <c r="BM79" s="267"/>
      <c r="BN79" s="267"/>
      <c r="BO79" s="264"/>
      <c r="BP79" s="264"/>
      <c r="BQ79" s="261">
        <v>73</v>
      </c>
      <c r="BR79" s="266"/>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5"/>
    </row>
    <row r="80" spans="1:131" s="246" customFormat="1" ht="26.25" customHeight="1" x14ac:dyDescent="0.15">
      <c r="A80" s="260">
        <v>13</v>
      </c>
      <c r="B80" s="958"/>
      <c r="C80" s="959"/>
      <c r="D80" s="959"/>
      <c r="E80" s="959"/>
      <c r="F80" s="959"/>
      <c r="G80" s="959"/>
      <c r="H80" s="959"/>
      <c r="I80" s="959"/>
      <c r="J80" s="959"/>
      <c r="K80" s="959"/>
      <c r="L80" s="959"/>
      <c r="M80" s="959"/>
      <c r="N80" s="959"/>
      <c r="O80" s="959"/>
      <c r="P80" s="960"/>
      <c r="Q80" s="96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2"/>
      <c r="BA80" s="962"/>
      <c r="BB80" s="962"/>
      <c r="BC80" s="962"/>
      <c r="BD80" s="963"/>
      <c r="BE80" s="264"/>
      <c r="BF80" s="264"/>
      <c r="BG80" s="264"/>
      <c r="BH80" s="264"/>
      <c r="BI80" s="264"/>
      <c r="BJ80" s="264"/>
      <c r="BK80" s="264"/>
      <c r="BL80" s="264"/>
      <c r="BM80" s="264"/>
      <c r="BN80" s="264"/>
      <c r="BO80" s="264"/>
      <c r="BP80" s="264"/>
      <c r="BQ80" s="261">
        <v>74</v>
      </c>
      <c r="BR80" s="266"/>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5"/>
    </row>
    <row r="81" spans="1:131" s="246" customFormat="1" ht="26.25" customHeight="1" x14ac:dyDescent="0.15">
      <c r="A81" s="260">
        <v>14</v>
      </c>
      <c r="B81" s="958"/>
      <c r="C81" s="959"/>
      <c r="D81" s="959"/>
      <c r="E81" s="959"/>
      <c r="F81" s="959"/>
      <c r="G81" s="959"/>
      <c r="H81" s="959"/>
      <c r="I81" s="959"/>
      <c r="J81" s="959"/>
      <c r="K81" s="959"/>
      <c r="L81" s="959"/>
      <c r="M81" s="959"/>
      <c r="N81" s="959"/>
      <c r="O81" s="959"/>
      <c r="P81" s="960"/>
      <c r="Q81" s="96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2"/>
      <c r="BA81" s="962"/>
      <c r="BB81" s="962"/>
      <c r="BC81" s="962"/>
      <c r="BD81" s="963"/>
      <c r="BE81" s="264"/>
      <c r="BF81" s="264"/>
      <c r="BG81" s="264"/>
      <c r="BH81" s="264"/>
      <c r="BI81" s="264"/>
      <c r="BJ81" s="264"/>
      <c r="BK81" s="264"/>
      <c r="BL81" s="264"/>
      <c r="BM81" s="264"/>
      <c r="BN81" s="264"/>
      <c r="BO81" s="264"/>
      <c r="BP81" s="264"/>
      <c r="BQ81" s="261">
        <v>75</v>
      </c>
      <c r="BR81" s="266"/>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5"/>
    </row>
    <row r="82" spans="1:131" s="246" customFormat="1" ht="26.25" customHeight="1" x14ac:dyDescent="0.15">
      <c r="A82" s="260">
        <v>15</v>
      </c>
      <c r="B82" s="958"/>
      <c r="C82" s="959"/>
      <c r="D82" s="959"/>
      <c r="E82" s="959"/>
      <c r="F82" s="959"/>
      <c r="G82" s="959"/>
      <c r="H82" s="959"/>
      <c r="I82" s="959"/>
      <c r="J82" s="959"/>
      <c r="K82" s="959"/>
      <c r="L82" s="959"/>
      <c r="M82" s="959"/>
      <c r="N82" s="959"/>
      <c r="O82" s="959"/>
      <c r="P82" s="960"/>
      <c r="Q82" s="96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2"/>
      <c r="BA82" s="962"/>
      <c r="BB82" s="962"/>
      <c r="BC82" s="962"/>
      <c r="BD82" s="963"/>
      <c r="BE82" s="264"/>
      <c r="BF82" s="264"/>
      <c r="BG82" s="264"/>
      <c r="BH82" s="264"/>
      <c r="BI82" s="264"/>
      <c r="BJ82" s="264"/>
      <c r="BK82" s="264"/>
      <c r="BL82" s="264"/>
      <c r="BM82" s="264"/>
      <c r="BN82" s="264"/>
      <c r="BO82" s="264"/>
      <c r="BP82" s="264"/>
      <c r="BQ82" s="261">
        <v>76</v>
      </c>
      <c r="BR82" s="266"/>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5"/>
    </row>
    <row r="83" spans="1:131" s="246" customFormat="1" ht="26.25" customHeight="1" x14ac:dyDescent="0.15">
      <c r="A83" s="260">
        <v>16</v>
      </c>
      <c r="B83" s="958"/>
      <c r="C83" s="959"/>
      <c r="D83" s="959"/>
      <c r="E83" s="959"/>
      <c r="F83" s="959"/>
      <c r="G83" s="959"/>
      <c r="H83" s="959"/>
      <c r="I83" s="959"/>
      <c r="J83" s="959"/>
      <c r="K83" s="959"/>
      <c r="L83" s="959"/>
      <c r="M83" s="959"/>
      <c r="N83" s="959"/>
      <c r="O83" s="959"/>
      <c r="P83" s="960"/>
      <c r="Q83" s="96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2"/>
      <c r="BA83" s="962"/>
      <c r="BB83" s="962"/>
      <c r="BC83" s="962"/>
      <c r="BD83" s="963"/>
      <c r="BE83" s="264"/>
      <c r="BF83" s="264"/>
      <c r="BG83" s="264"/>
      <c r="BH83" s="264"/>
      <c r="BI83" s="264"/>
      <c r="BJ83" s="264"/>
      <c r="BK83" s="264"/>
      <c r="BL83" s="264"/>
      <c r="BM83" s="264"/>
      <c r="BN83" s="264"/>
      <c r="BO83" s="264"/>
      <c r="BP83" s="264"/>
      <c r="BQ83" s="261">
        <v>77</v>
      </c>
      <c r="BR83" s="266"/>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5"/>
    </row>
    <row r="84" spans="1:131" s="246" customFormat="1" ht="26.25" customHeight="1" x14ac:dyDescent="0.15">
      <c r="A84" s="260">
        <v>17</v>
      </c>
      <c r="B84" s="958"/>
      <c r="C84" s="959"/>
      <c r="D84" s="959"/>
      <c r="E84" s="959"/>
      <c r="F84" s="959"/>
      <c r="G84" s="959"/>
      <c r="H84" s="959"/>
      <c r="I84" s="959"/>
      <c r="J84" s="959"/>
      <c r="K84" s="959"/>
      <c r="L84" s="959"/>
      <c r="M84" s="959"/>
      <c r="N84" s="959"/>
      <c r="O84" s="959"/>
      <c r="P84" s="960"/>
      <c r="Q84" s="96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2"/>
      <c r="BA84" s="962"/>
      <c r="BB84" s="962"/>
      <c r="BC84" s="962"/>
      <c r="BD84" s="963"/>
      <c r="BE84" s="264"/>
      <c r="BF84" s="264"/>
      <c r="BG84" s="264"/>
      <c r="BH84" s="264"/>
      <c r="BI84" s="264"/>
      <c r="BJ84" s="264"/>
      <c r="BK84" s="264"/>
      <c r="BL84" s="264"/>
      <c r="BM84" s="264"/>
      <c r="BN84" s="264"/>
      <c r="BO84" s="264"/>
      <c r="BP84" s="264"/>
      <c r="BQ84" s="261">
        <v>78</v>
      </c>
      <c r="BR84" s="266"/>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5"/>
    </row>
    <row r="85" spans="1:131" s="246" customFormat="1" ht="26.25" customHeight="1" x14ac:dyDescent="0.15">
      <c r="A85" s="260">
        <v>18</v>
      </c>
      <c r="B85" s="958"/>
      <c r="C85" s="959"/>
      <c r="D85" s="959"/>
      <c r="E85" s="959"/>
      <c r="F85" s="959"/>
      <c r="G85" s="959"/>
      <c r="H85" s="959"/>
      <c r="I85" s="959"/>
      <c r="J85" s="959"/>
      <c r="K85" s="959"/>
      <c r="L85" s="959"/>
      <c r="M85" s="959"/>
      <c r="N85" s="959"/>
      <c r="O85" s="959"/>
      <c r="P85" s="960"/>
      <c r="Q85" s="96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2"/>
      <c r="BA85" s="962"/>
      <c r="BB85" s="962"/>
      <c r="BC85" s="962"/>
      <c r="BD85" s="963"/>
      <c r="BE85" s="264"/>
      <c r="BF85" s="264"/>
      <c r="BG85" s="264"/>
      <c r="BH85" s="264"/>
      <c r="BI85" s="264"/>
      <c r="BJ85" s="264"/>
      <c r="BK85" s="264"/>
      <c r="BL85" s="264"/>
      <c r="BM85" s="264"/>
      <c r="BN85" s="264"/>
      <c r="BO85" s="264"/>
      <c r="BP85" s="264"/>
      <c r="BQ85" s="261">
        <v>79</v>
      </c>
      <c r="BR85" s="266"/>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5"/>
    </row>
    <row r="86" spans="1:131" s="246" customFormat="1" ht="26.25" customHeight="1" x14ac:dyDescent="0.15">
      <c r="A86" s="260">
        <v>19</v>
      </c>
      <c r="B86" s="958"/>
      <c r="C86" s="959"/>
      <c r="D86" s="959"/>
      <c r="E86" s="959"/>
      <c r="F86" s="959"/>
      <c r="G86" s="959"/>
      <c r="H86" s="959"/>
      <c r="I86" s="959"/>
      <c r="J86" s="959"/>
      <c r="K86" s="959"/>
      <c r="L86" s="959"/>
      <c r="M86" s="959"/>
      <c r="N86" s="959"/>
      <c r="O86" s="959"/>
      <c r="P86" s="960"/>
      <c r="Q86" s="96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2"/>
      <c r="BA86" s="962"/>
      <c r="BB86" s="962"/>
      <c r="BC86" s="962"/>
      <c r="BD86" s="963"/>
      <c r="BE86" s="264"/>
      <c r="BF86" s="264"/>
      <c r="BG86" s="264"/>
      <c r="BH86" s="264"/>
      <c r="BI86" s="264"/>
      <c r="BJ86" s="264"/>
      <c r="BK86" s="264"/>
      <c r="BL86" s="264"/>
      <c r="BM86" s="264"/>
      <c r="BN86" s="264"/>
      <c r="BO86" s="264"/>
      <c r="BP86" s="264"/>
      <c r="BQ86" s="261">
        <v>80</v>
      </c>
      <c r="BR86" s="266"/>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5"/>
    </row>
    <row r="87" spans="1:131" s="246" customFormat="1" ht="26.25" customHeight="1" x14ac:dyDescent="0.15">
      <c r="A87" s="268">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4"/>
      <c r="BF87" s="264"/>
      <c r="BG87" s="264"/>
      <c r="BH87" s="264"/>
      <c r="BI87" s="264"/>
      <c r="BJ87" s="264"/>
      <c r="BK87" s="264"/>
      <c r="BL87" s="264"/>
      <c r="BM87" s="264"/>
      <c r="BN87" s="264"/>
      <c r="BO87" s="264"/>
      <c r="BP87" s="264"/>
      <c r="BQ87" s="261">
        <v>81</v>
      </c>
      <c r="BR87" s="266"/>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5"/>
    </row>
    <row r="88" spans="1:131" s="246" customFormat="1" ht="26.25" customHeight="1" thickBot="1" x14ac:dyDescent="0.2">
      <c r="A88" s="263" t="s">
        <v>387</v>
      </c>
      <c r="B88" s="870" t="s">
        <v>417</v>
      </c>
      <c r="C88" s="871"/>
      <c r="D88" s="871"/>
      <c r="E88" s="871"/>
      <c r="F88" s="871"/>
      <c r="G88" s="871"/>
      <c r="H88" s="871"/>
      <c r="I88" s="871"/>
      <c r="J88" s="871"/>
      <c r="K88" s="871"/>
      <c r="L88" s="871"/>
      <c r="M88" s="871"/>
      <c r="N88" s="871"/>
      <c r="O88" s="871"/>
      <c r="P88" s="872"/>
      <c r="Q88" s="923"/>
      <c r="R88" s="924"/>
      <c r="S88" s="924"/>
      <c r="T88" s="924"/>
      <c r="U88" s="924"/>
      <c r="V88" s="924"/>
      <c r="W88" s="924"/>
      <c r="X88" s="924"/>
      <c r="Y88" s="924"/>
      <c r="Z88" s="924"/>
      <c r="AA88" s="924"/>
      <c r="AB88" s="924"/>
      <c r="AC88" s="924"/>
      <c r="AD88" s="924"/>
      <c r="AE88" s="924"/>
      <c r="AF88" s="927">
        <v>12060</v>
      </c>
      <c r="AG88" s="927"/>
      <c r="AH88" s="927"/>
      <c r="AI88" s="927"/>
      <c r="AJ88" s="927"/>
      <c r="AK88" s="924"/>
      <c r="AL88" s="924"/>
      <c r="AM88" s="924"/>
      <c r="AN88" s="924"/>
      <c r="AO88" s="924"/>
      <c r="AP88" s="927">
        <v>4137</v>
      </c>
      <c r="AQ88" s="927"/>
      <c r="AR88" s="927"/>
      <c r="AS88" s="927"/>
      <c r="AT88" s="927"/>
      <c r="AU88" s="927">
        <v>1084</v>
      </c>
      <c r="AV88" s="927"/>
      <c r="AW88" s="927"/>
      <c r="AX88" s="927"/>
      <c r="AY88" s="927"/>
      <c r="AZ88" s="932"/>
      <c r="BA88" s="932"/>
      <c r="BB88" s="932"/>
      <c r="BC88" s="932"/>
      <c r="BD88" s="933"/>
      <c r="BE88" s="264"/>
      <c r="BF88" s="264"/>
      <c r="BG88" s="264"/>
      <c r="BH88" s="264"/>
      <c r="BI88" s="264"/>
      <c r="BJ88" s="264"/>
      <c r="BK88" s="264"/>
      <c r="BL88" s="264"/>
      <c r="BM88" s="264"/>
      <c r="BN88" s="264"/>
      <c r="BO88" s="264"/>
      <c r="BP88" s="264"/>
      <c r="BQ88" s="261">
        <v>82</v>
      </c>
      <c r="BR88" s="266"/>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387</v>
      </c>
      <c r="BR102" s="870" t="s">
        <v>418</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602</v>
      </c>
      <c r="CS102" s="935"/>
      <c r="CT102" s="935"/>
      <c r="CU102" s="935"/>
      <c r="CV102" s="976"/>
      <c r="CW102" s="975">
        <v>82</v>
      </c>
      <c r="CX102" s="935"/>
      <c r="CY102" s="935"/>
      <c r="CZ102" s="935"/>
      <c r="DA102" s="976"/>
      <c r="DB102" s="975">
        <v>1424</v>
      </c>
      <c r="DC102" s="935"/>
      <c r="DD102" s="935"/>
      <c r="DE102" s="935"/>
      <c r="DF102" s="976"/>
      <c r="DG102" s="975"/>
      <c r="DH102" s="935"/>
      <c r="DI102" s="935"/>
      <c r="DJ102" s="935"/>
      <c r="DK102" s="976"/>
      <c r="DL102" s="975">
        <v>1122</v>
      </c>
      <c r="DM102" s="935"/>
      <c r="DN102" s="935"/>
      <c r="DO102" s="935"/>
      <c r="DP102" s="976"/>
      <c r="DQ102" s="975">
        <v>112</v>
      </c>
      <c r="DR102" s="935"/>
      <c r="DS102" s="935"/>
      <c r="DT102" s="935"/>
      <c r="DU102" s="976"/>
      <c r="DV102" s="999"/>
      <c r="DW102" s="1000"/>
      <c r="DX102" s="1000"/>
      <c r="DY102" s="1000"/>
      <c r="DZ102" s="1001"/>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2" t="s">
        <v>419</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3" t="s">
        <v>420</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4" t="s">
        <v>423</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424</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5" customFormat="1" ht="26.25" customHeight="1" x14ac:dyDescent="0.15">
      <c r="A109" s="997" t="s">
        <v>425</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426</v>
      </c>
      <c r="AB109" s="978"/>
      <c r="AC109" s="978"/>
      <c r="AD109" s="978"/>
      <c r="AE109" s="979"/>
      <c r="AF109" s="977" t="s">
        <v>306</v>
      </c>
      <c r="AG109" s="978"/>
      <c r="AH109" s="978"/>
      <c r="AI109" s="978"/>
      <c r="AJ109" s="979"/>
      <c r="AK109" s="977" t="s">
        <v>305</v>
      </c>
      <c r="AL109" s="978"/>
      <c r="AM109" s="978"/>
      <c r="AN109" s="978"/>
      <c r="AO109" s="979"/>
      <c r="AP109" s="977" t="s">
        <v>427</v>
      </c>
      <c r="AQ109" s="978"/>
      <c r="AR109" s="978"/>
      <c r="AS109" s="978"/>
      <c r="AT109" s="980"/>
      <c r="AU109" s="997" t="s">
        <v>425</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426</v>
      </c>
      <c r="BR109" s="978"/>
      <c r="BS109" s="978"/>
      <c r="BT109" s="978"/>
      <c r="BU109" s="979"/>
      <c r="BV109" s="977" t="s">
        <v>306</v>
      </c>
      <c r="BW109" s="978"/>
      <c r="BX109" s="978"/>
      <c r="BY109" s="978"/>
      <c r="BZ109" s="979"/>
      <c r="CA109" s="977" t="s">
        <v>305</v>
      </c>
      <c r="CB109" s="978"/>
      <c r="CC109" s="978"/>
      <c r="CD109" s="978"/>
      <c r="CE109" s="979"/>
      <c r="CF109" s="998" t="s">
        <v>427</v>
      </c>
      <c r="CG109" s="998"/>
      <c r="CH109" s="998"/>
      <c r="CI109" s="998"/>
      <c r="CJ109" s="998"/>
      <c r="CK109" s="977" t="s">
        <v>428</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426</v>
      </c>
      <c r="DH109" s="978"/>
      <c r="DI109" s="978"/>
      <c r="DJ109" s="978"/>
      <c r="DK109" s="979"/>
      <c r="DL109" s="977" t="s">
        <v>306</v>
      </c>
      <c r="DM109" s="978"/>
      <c r="DN109" s="978"/>
      <c r="DO109" s="978"/>
      <c r="DP109" s="979"/>
      <c r="DQ109" s="977" t="s">
        <v>305</v>
      </c>
      <c r="DR109" s="978"/>
      <c r="DS109" s="978"/>
      <c r="DT109" s="978"/>
      <c r="DU109" s="979"/>
      <c r="DV109" s="977" t="s">
        <v>427</v>
      </c>
      <c r="DW109" s="978"/>
      <c r="DX109" s="978"/>
      <c r="DY109" s="978"/>
      <c r="DZ109" s="980"/>
    </row>
    <row r="110" spans="1:131" s="245" customFormat="1" ht="26.25" customHeight="1" x14ac:dyDescent="0.15">
      <c r="A110" s="981" t="s">
        <v>429</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4989119</v>
      </c>
      <c r="AB110" s="985"/>
      <c r="AC110" s="985"/>
      <c r="AD110" s="985"/>
      <c r="AE110" s="986"/>
      <c r="AF110" s="987">
        <v>4528974</v>
      </c>
      <c r="AG110" s="985"/>
      <c r="AH110" s="985"/>
      <c r="AI110" s="985"/>
      <c r="AJ110" s="986"/>
      <c r="AK110" s="987">
        <v>4402239</v>
      </c>
      <c r="AL110" s="985"/>
      <c r="AM110" s="985"/>
      <c r="AN110" s="985"/>
      <c r="AO110" s="986"/>
      <c r="AP110" s="988">
        <v>33.299999999999997</v>
      </c>
      <c r="AQ110" s="989"/>
      <c r="AR110" s="989"/>
      <c r="AS110" s="989"/>
      <c r="AT110" s="990"/>
      <c r="AU110" s="991" t="s">
        <v>73</v>
      </c>
      <c r="AV110" s="992"/>
      <c r="AW110" s="992"/>
      <c r="AX110" s="992"/>
      <c r="AY110" s="992"/>
      <c r="AZ110" s="1033" t="s">
        <v>430</v>
      </c>
      <c r="BA110" s="982"/>
      <c r="BB110" s="982"/>
      <c r="BC110" s="982"/>
      <c r="BD110" s="982"/>
      <c r="BE110" s="982"/>
      <c r="BF110" s="982"/>
      <c r="BG110" s="982"/>
      <c r="BH110" s="982"/>
      <c r="BI110" s="982"/>
      <c r="BJ110" s="982"/>
      <c r="BK110" s="982"/>
      <c r="BL110" s="982"/>
      <c r="BM110" s="982"/>
      <c r="BN110" s="982"/>
      <c r="BO110" s="982"/>
      <c r="BP110" s="983"/>
      <c r="BQ110" s="1019">
        <v>44628875</v>
      </c>
      <c r="BR110" s="1020"/>
      <c r="BS110" s="1020"/>
      <c r="BT110" s="1020"/>
      <c r="BU110" s="1020"/>
      <c r="BV110" s="1020">
        <v>43923370</v>
      </c>
      <c r="BW110" s="1020"/>
      <c r="BX110" s="1020"/>
      <c r="BY110" s="1020"/>
      <c r="BZ110" s="1020"/>
      <c r="CA110" s="1020">
        <v>44196437</v>
      </c>
      <c r="CB110" s="1020"/>
      <c r="CC110" s="1020"/>
      <c r="CD110" s="1020"/>
      <c r="CE110" s="1020"/>
      <c r="CF110" s="1034">
        <v>334.8</v>
      </c>
      <c r="CG110" s="1035"/>
      <c r="CH110" s="1035"/>
      <c r="CI110" s="1035"/>
      <c r="CJ110" s="1035"/>
      <c r="CK110" s="1036" t="s">
        <v>431</v>
      </c>
      <c r="CL110" s="1037"/>
      <c r="CM110" s="1016" t="s">
        <v>432</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128</v>
      </c>
      <c r="DH110" s="1020"/>
      <c r="DI110" s="1020"/>
      <c r="DJ110" s="1020"/>
      <c r="DK110" s="1020"/>
      <c r="DL110" s="1020" t="s">
        <v>128</v>
      </c>
      <c r="DM110" s="1020"/>
      <c r="DN110" s="1020"/>
      <c r="DO110" s="1020"/>
      <c r="DP110" s="1020"/>
      <c r="DQ110" s="1020" t="s">
        <v>128</v>
      </c>
      <c r="DR110" s="1020"/>
      <c r="DS110" s="1020"/>
      <c r="DT110" s="1020"/>
      <c r="DU110" s="1020"/>
      <c r="DV110" s="1021" t="s">
        <v>128</v>
      </c>
      <c r="DW110" s="1021"/>
      <c r="DX110" s="1021"/>
      <c r="DY110" s="1021"/>
      <c r="DZ110" s="1022"/>
    </row>
    <row r="111" spans="1:131" s="245" customFormat="1" ht="26.25" customHeight="1" x14ac:dyDescent="0.15">
      <c r="A111" s="1023" t="s">
        <v>433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128</v>
      </c>
      <c r="AB111" s="1027"/>
      <c r="AC111" s="1027"/>
      <c r="AD111" s="1027"/>
      <c r="AE111" s="1028"/>
      <c r="AF111" s="1029" t="s">
        <v>128</v>
      </c>
      <c r="AG111" s="1027"/>
      <c r="AH111" s="1027"/>
      <c r="AI111" s="1027"/>
      <c r="AJ111" s="1028"/>
      <c r="AK111" s="1029" t="s">
        <v>410</v>
      </c>
      <c r="AL111" s="1027"/>
      <c r="AM111" s="1027"/>
      <c r="AN111" s="1027"/>
      <c r="AO111" s="1028"/>
      <c r="AP111" s="1030" t="s">
        <v>128</v>
      </c>
      <c r="AQ111" s="1031"/>
      <c r="AR111" s="1031"/>
      <c r="AS111" s="1031"/>
      <c r="AT111" s="1032"/>
      <c r="AU111" s="993"/>
      <c r="AV111" s="994"/>
      <c r="AW111" s="994"/>
      <c r="AX111" s="994"/>
      <c r="AY111" s="994"/>
      <c r="AZ111" s="1042" t="s">
        <v>434</v>
      </c>
      <c r="BA111" s="1043"/>
      <c r="BB111" s="1043"/>
      <c r="BC111" s="1043"/>
      <c r="BD111" s="1043"/>
      <c r="BE111" s="1043"/>
      <c r="BF111" s="1043"/>
      <c r="BG111" s="1043"/>
      <c r="BH111" s="1043"/>
      <c r="BI111" s="1043"/>
      <c r="BJ111" s="1043"/>
      <c r="BK111" s="1043"/>
      <c r="BL111" s="1043"/>
      <c r="BM111" s="1043"/>
      <c r="BN111" s="1043"/>
      <c r="BO111" s="1043"/>
      <c r="BP111" s="1044"/>
      <c r="BQ111" s="1012">
        <v>170220</v>
      </c>
      <c r="BR111" s="1013"/>
      <c r="BS111" s="1013"/>
      <c r="BT111" s="1013"/>
      <c r="BU111" s="1013"/>
      <c r="BV111" s="1013">
        <v>159130</v>
      </c>
      <c r="BW111" s="1013"/>
      <c r="BX111" s="1013"/>
      <c r="BY111" s="1013"/>
      <c r="BZ111" s="1013"/>
      <c r="CA111" s="1013">
        <v>148040</v>
      </c>
      <c r="CB111" s="1013"/>
      <c r="CC111" s="1013"/>
      <c r="CD111" s="1013"/>
      <c r="CE111" s="1013"/>
      <c r="CF111" s="1007">
        <v>1.1000000000000001</v>
      </c>
      <c r="CG111" s="1008"/>
      <c r="CH111" s="1008"/>
      <c r="CI111" s="1008"/>
      <c r="CJ111" s="1008"/>
      <c r="CK111" s="1038"/>
      <c r="CL111" s="1039"/>
      <c r="CM111" s="1009" t="s">
        <v>435</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128</v>
      </c>
      <c r="DH111" s="1013"/>
      <c r="DI111" s="1013"/>
      <c r="DJ111" s="1013"/>
      <c r="DK111" s="1013"/>
      <c r="DL111" s="1013" t="s">
        <v>128</v>
      </c>
      <c r="DM111" s="1013"/>
      <c r="DN111" s="1013"/>
      <c r="DO111" s="1013"/>
      <c r="DP111" s="1013"/>
      <c r="DQ111" s="1013" t="s">
        <v>128</v>
      </c>
      <c r="DR111" s="1013"/>
      <c r="DS111" s="1013"/>
      <c r="DT111" s="1013"/>
      <c r="DU111" s="1013"/>
      <c r="DV111" s="1014" t="s">
        <v>128</v>
      </c>
      <c r="DW111" s="1014"/>
      <c r="DX111" s="1014"/>
      <c r="DY111" s="1014"/>
      <c r="DZ111" s="1015"/>
    </row>
    <row r="112" spans="1:131" s="245" customFormat="1" ht="26.25" customHeight="1" x14ac:dyDescent="0.15">
      <c r="A112" s="1045" t="s">
        <v>436</v>
      </c>
      <c r="B112" s="1046"/>
      <c r="C112" s="1043" t="s">
        <v>437</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128</v>
      </c>
      <c r="AB112" s="1052"/>
      <c r="AC112" s="1052"/>
      <c r="AD112" s="1052"/>
      <c r="AE112" s="1053"/>
      <c r="AF112" s="1054" t="s">
        <v>128</v>
      </c>
      <c r="AG112" s="1052"/>
      <c r="AH112" s="1052"/>
      <c r="AI112" s="1052"/>
      <c r="AJ112" s="1053"/>
      <c r="AK112" s="1054" t="s">
        <v>128</v>
      </c>
      <c r="AL112" s="1052"/>
      <c r="AM112" s="1052"/>
      <c r="AN112" s="1052"/>
      <c r="AO112" s="1053"/>
      <c r="AP112" s="1055" t="s">
        <v>128</v>
      </c>
      <c r="AQ112" s="1056"/>
      <c r="AR112" s="1056"/>
      <c r="AS112" s="1056"/>
      <c r="AT112" s="1057"/>
      <c r="AU112" s="993"/>
      <c r="AV112" s="994"/>
      <c r="AW112" s="994"/>
      <c r="AX112" s="994"/>
      <c r="AY112" s="994"/>
      <c r="AZ112" s="1042" t="s">
        <v>438</v>
      </c>
      <c r="BA112" s="1043"/>
      <c r="BB112" s="1043"/>
      <c r="BC112" s="1043"/>
      <c r="BD112" s="1043"/>
      <c r="BE112" s="1043"/>
      <c r="BF112" s="1043"/>
      <c r="BG112" s="1043"/>
      <c r="BH112" s="1043"/>
      <c r="BI112" s="1043"/>
      <c r="BJ112" s="1043"/>
      <c r="BK112" s="1043"/>
      <c r="BL112" s="1043"/>
      <c r="BM112" s="1043"/>
      <c r="BN112" s="1043"/>
      <c r="BO112" s="1043"/>
      <c r="BP112" s="1044"/>
      <c r="BQ112" s="1012">
        <v>2651389</v>
      </c>
      <c r="BR112" s="1013"/>
      <c r="BS112" s="1013"/>
      <c r="BT112" s="1013"/>
      <c r="BU112" s="1013"/>
      <c r="BV112" s="1013">
        <v>2585618</v>
      </c>
      <c r="BW112" s="1013"/>
      <c r="BX112" s="1013"/>
      <c r="BY112" s="1013"/>
      <c r="BZ112" s="1013"/>
      <c r="CA112" s="1013">
        <v>2479845</v>
      </c>
      <c r="CB112" s="1013"/>
      <c r="CC112" s="1013"/>
      <c r="CD112" s="1013"/>
      <c r="CE112" s="1013"/>
      <c r="CF112" s="1007">
        <v>18.8</v>
      </c>
      <c r="CG112" s="1008"/>
      <c r="CH112" s="1008"/>
      <c r="CI112" s="1008"/>
      <c r="CJ112" s="1008"/>
      <c r="CK112" s="1038"/>
      <c r="CL112" s="1039"/>
      <c r="CM112" s="1009" t="s">
        <v>439</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128</v>
      </c>
      <c r="DH112" s="1013"/>
      <c r="DI112" s="1013"/>
      <c r="DJ112" s="1013"/>
      <c r="DK112" s="1013"/>
      <c r="DL112" s="1013" t="s">
        <v>128</v>
      </c>
      <c r="DM112" s="1013"/>
      <c r="DN112" s="1013"/>
      <c r="DO112" s="1013"/>
      <c r="DP112" s="1013"/>
      <c r="DQ112" s="1013" t="s">
        <v>128</v>
      </c>
      <c r="DR112" s="1013"/>
      <c r="DS112" s="1013"/>
      <c r="DT112" s="1013"/>
      <c r="DU112" s="1013"/>
      <c r="DV112" s="1014" t="s">
        <v>128</v>
      </c>
      <c r="DW112" s="1014"/>
      <c r="DX112" s="1014"/>
      <c r="DY112" s="1014"/>
      <c r="DZ112" s="1015"/>
    </row>
    <row r="113" spans="1:130" s="245" customFormat="1" ht="26.25" customHeight="1" x14ac:dyDescent="0.15">
      <c r="A113" s="1047"/>
      <c r="B113" s="1048"/>
      <c r="C113" s="1043" t="s">
        <v>440</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279975</v>
      </c>
      <c r="AB113" s="1027"/>
      <c r="AC113" s="1027"/>
      <c r="AD113" s="1027"/>
      <c r="AE113" s="1028"/>
      <c r="AF113" s="1029">
        <v>246495</v>
      </c>
      <c r="AG113" s="1027"/>
      <c r="AH113" s="1027"/>
      <c r="AI113" s="1027"/>
      <c r="AJ113" s="1028"/>
      <c r="AK113" s="1029">
        <v>266223</v>
      </c>
      <c r="AL113" s="1027"/>
      <c r="AM113" s="1027"/>
      <c r="AN113" s="1027"/>
      <c r="AO113" s="1028"/>
      <c r="AP113" s="1030">
        <v>2</v>
      </c>
      <c r="AQ113" s="1031"/>
      <c r="AR113" s="1031"/>
      <c r="AS113" s="1031"/>
      <c r="AT113" s="1032"/>
      <c r="AU113" s="993"/>
      <c r="AV113" s="994"/>
      <c r="AW113" s="994"/>
      <c r="AX113" s="994"/>
      <c r="AY113" s="994"/>
      <c r="AZ113" s="1042" t="s">
        <v>441</v>
      </c>
      <c r="BA113" s="1043"/>
      <c r="BB113" s="1043"/>
      <c r="BC113" s="1043"/>
      <c r="BD113" s="1043"/>
      <c r="BE113" s="1043"/>
      <c r="BF113" s="1043"/>
      <c r="BG113" s="1043"/>
      <c r="BH113" s="1043"/>
      <c r="BI113" s="1043"/>
      <c r="BJ113" s="1043"/>
      <c r="BK113" s="1043"/>
      <c r="BL113" s="1043"/>
      <c r="BM113" s="1043"/>
      <c r="BN113" s="1043"/>
      <c r="BO113" s="1043"/>
      <c r="BP113" s="1044"/>
      <c r="BQ113" s="1012">
        <v>1219501</v>
      </c>
      <c r="BR113" s="1013"/>
      <c r="BS113" s="1013"/>
      <c r="BT113" s="1013"/>
      <c r="BU113" s="1013"/>
      <c r="BV113" s="1013">
        <v>1138589</v>
      </c>
      <c r="BW113" s="1013"/>
      <c r="BX113" s="1013"/>
      <c r="BY113" s="1013"/>
      <c r="BZ113" s="1013"/>
      <c r="CA113" s="1013">
        <v>1083522</v>
      </c>
      <c r="CB113" s="1013"/>
      <c r="CC113" s="1013"/>
      <c r="CD113" s="1013"/>
      <c r="CE113" s="1013"/>
      <c r="CF113" s="1007">
        <v>8.1999999999999993</v>
      </c>
      <c r="CG113" s="1008"/>
      <c r="CH113" s="1008"/>
      <c r="CI113" s="1008"/>
      <c r="CJ113" s="1008"/>
      <c r="CK113" s="1038"/>
      <c r="CL113" s="1039"/>
      <c r="CM113" s="1009" t="s">
        <v>442</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128</v>
      </c>
      <c r="DH113" s="1052"/>
      <c r="DI113" s="1052"/>
      <c r="DJ113" s="1052"/>
      <c r="DK113" s="1053"/>
      <c r="DL113" s="1054" t="s">
        <v>128</v>
      </c>
      <c r="DM113" s="1052"/>
      <c r="DN113" s="1052"/>
      <c r="DO113" s="1052"/>
      <c r="DP113" s="1053"/>
      <c r="DQ113" s="1054" t="s">
        <v>128</v>
      </c>
      <c r="DR113" s="1052"/>
      <c r="DS113" s="1052"/>
      <c r="DT113" s="1052"/>
      <c r="DU113" s="1053"/>
      <c r="DV113" s="1055" t="s">
        <v>128</v>
      </c>
      <c r="DW113" s="1056"/>
      <c r="DX113" s="1056"/>
      <c r="DY113" s="1056"/>
      <c r="DZ113" s="1057"/>
    </row>
    <row r="114" spans="1:130" s="245" customFormat="1" ht="26.25" customHeight="1" x14ac:dyDescent="0.15">
      <c r="A114" s="1047"/>
      <c r="B114" s="1048"/>
      <c r="C114" s="1043" t="s">
        <v>443</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78044</v>
      </c>
      <c r="AB114" s="1052"/>
      <c r="AC114" s="1052"/>
      <c r="AD114" s="1052"/>
      <c r="AE114" s="1053"/>
      <c r="AF114" s="1054">
        <v>83572</v>
      </c>
      <c r="AG114" s="1052"/>
      <c r="AH114" s="1052"/>
      <c r="AI114" s="1052"/>
      <c r="AJ114" s="1053"/>
      <c r="AK114" s="1054">
        <v>83242</v>
      </c>
      <c r="AL114" s="1052"/>
      <c r="AM114" s="1052"/>
      <c r="AN114" s="1052"/>
      <c r="AO114" s="1053"/>
      <c r="AP114" s="1055">
        <v>0.6</v>
      </c>
      <c r="AQ114" s="1056"/>
      <c r="AR114" s="1056"/>
      <c r="AS114" s="1056"/>
      <c r="AT114" s="1057"/>
      <c r="AU114" s="993"/>
      <c r="AV114" s="994"/>
      <c r="AW114" s="994"/>
      <c r="AX114" s="994"/>
      <c r="AY114" s="994"/>
      <c r="AZ114" s="1042" t="s">
        <v>444</v>
      </c>
      <c r="BA114" s="1043"/>
      <c r="BB114" s="1043"/>
      <c r="BC114" s="1043"/>
      <c r="BD114" s="1043"/>
      <c r="BE114" s="1043"/>
      <c r="BF114" s="1043"/>
      <c r="BG114" s="1043"/>
      <c r="BH114" s="1043"/>
      <c r="BI114" s="1043"/>
      <c r="BJ114" s="1043"/>
      <c r="BK114" s="1043"/>
      <c r="BL114" s="1043"/>
      <c r="BM114" s="1043"/>
      <c r="BN114" s="1043"/>
      <c r="BO114" s="1043"/>
      <c r="BP114" s="1044"/>
      <c r="BQ114" s="1012">
        <v>1837594</v>
      </c>
      <c r="BR114" s="1013"/>
      <c r="BS114" s="1013"/>
      <c r="BT114" s="1013"/>
      <c r="BU114" s="1013"/>
      <c r="BV114" s="1013">
        <v>1932363</v>
      </c>
      <c r="BW114" s="1013"/>
      <c r="BX114" s="1013"/>
      <c r="BY114" s="1013"/>
      <c r="BZ114" s="1013"/>
      <c r="CA114" s="1013">
        <v>2057769</v>
      </c>
      <c r="CB114" s="1013"/>
      <c r="CC114" s="1013"/>
      <c r="CD114" s="1013"/>
      <c r="CE114" s="1013"/>
      <c r="CF114" s="1007">
        <v>15.6</v>
      </c>
      <c r="CG114" s="1008"/>
      <c r="CH114" s="1008"/>
      <c r="CI114" s="1008"/>
      <c r="CJ114" s="1008"/>
      <c r="CK114" s="1038"/>
      <c r="CL114" s="1039"/>
      <c r="CM114" s="1009" t="s">
        <v>445</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128</v>
      </c>
      <c r="DH114" s="1052"/>
      <c r="DI114" s="1052"/>
      <c r="DJ114" s="1052"/>
      <c r="DK114" s="1053"/>
      <c r="DL114" s="1054" t="s">
        <v>128</v>
      </c>
      <c r="DM114" s="1052"/>
      <c r="DN114" s="1052"/>
      <c r="DO114" s="1052"/>
      <c r="DP114" s="1053"/>
      <c r="DQ114" s="1054" t="s">
        <v>410</v>
      </c>
      <c r="DR114" s="1052"/>
      <c r="DS114" s="1052"/>
      <c r="DT114" s="1052"/>
      <c r="DU114" s="1053"/>
      <c r="DV114" s="1055" t="s">
        <v>128</v>
      </c>
      <c r="DW114" s="1056"/>
      <c r="DX114" s="1056"/>
      <c r="DY114" s="1056"/>
      <c r="DZ114" s="1057"/>
    </row>
    <row r="115" spans="1:130" s="245" customFormat="1" ht="26.25" customHeight="1" x14ac:dyDescent="0.15">
      <c r="A115" s="1047"/>
      <c r="B115" s="1048"/>
      <c r="C115" s="1043" t="s">
        <v>446</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29</v>
      </c>
      <c r="AB115" s="1027"/>
      <c r="AC115" s="1027"/>
      <c r="AD115" s="1027"/>
      <c r="AE115" s="1028"/>
      <c r="AF115" s="1029" t="s">
        <v>128</v>
      </c>
      <c r="AG115" s="1027"/>
      <c r="AH115" s="1027"/>
      <c r="AI115" s="1027"/>
      <c r="AJ115" s="1028"/>
      <c r="AK115" s="1029" t="s">
        <v>128</v>
      </c>
      <c r="AL115" s="1027"/>
      <c r="AM115" s="1027"/>
      <c r="AN115" s="1027"/>
      <c r="AO115" s="1028"/>
      <c r="AP115" s="1030" t="s">
        <v>128</v>
      </c>
      <c r="AQ115" s="1031"/>
      <c r="AR115" s="1031"/>
      <c r="AS115" s="1031"/>
      <c r="AT115" s="1032"/>
      <c r="AU115" s="993"/>
      <c r="AV115" s="994"/>
      <c r="AW115" s="994"/>
      <c r="AX115" s="994"/>
      <c r="AY115" s="994"/>
      <c r="AZ115" s="1042" t="s">
        <v>447</v>
      </c>
      <c r="BA115" s="1043"/>
      <c r="BB115" s="1043"/>
      <c r="BC115" s="1043"/>
      <c r="BD115" s="1043"/>
      <c r="BE115" s="1043"/>
      <c r="BF115" s="1043"/>
      <c r="BG115" s="1043"/>
      <c r="BH115" s="1043"/>
      <c r="BI115" s="1043"/>
      <c r="BJ115" s="1043"/>
      <c r="BK115" s="1043"/>
      <c r="BL115" s="1043"/>
      <c r="BM115" s="1043"/>
      <c r="BN115" s="1043"/>
      <c r="BO115" s="1043"/>
      <c r="BP115" s="1044"/>
      <c r="BQ115" s="1012">
        <v>130334</v>
      </c>
      <c r="BR115" s="1013"/>
      <c r="BS115" s="1013"/>
      <c r="BT115" s="1013"/>
      <c r="BU115" s="1013"/>
      <c r="BV115" s="1013">
        <v>121172</v>
      </c>
      <c r="BW115" s="1013"/>
      <c r="BX115" s="1013"/>
      <c r="BY115" s="1013"/>
      <c r="BZ115" s="1013"/>
      <c r="CA115" s="1013">
        <v>112246</v>
      </c>
      <c r="CB115" s="1013"/>
      <c r="CC115" s="1013"/>
      <c r="CD115" s="1013"/>
      <c r="CE115" s="1013"/>
      <c r="CF115" s="1007">
        <v>0.9</v>
      </c>
      <c r="CG115" s="1008"/>
      <c r="CH115" s="1008"/>
      <c r="CI115" s="1008"/>
      <c r="CJ115" s="1008"/>
      <c r="CK115" s="1038"/>
      <c r="CL115" s="1039"/>
      <c r="CM115" s="1042" t="s">
        <v>448</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128</v>
      </c>
      <c r="DH115" s="1052"/>
      <c r="DI115" s="1052"/>
      <c r="DJ115" s="1052"/>
      <c r="DK115" s="1053"/>
      <c r="DL115" s="1054" t="s">
        <v>128</v>
      </c>
      <c r="DM115" s="1052"/>
      <c r="DN115" s="1052"/>
      <c r="DO115" s="1052"/>
      <c r="DP115" s="1053"/>
      <c r="DQ115" s="1054" t="s">
        <v>128</v>
      </c>
      <c r="DR115" s="1052"/>
      <c r="DS115" s="1052"/>
      <c r="DT115" s="1052"/>
      <c r="DU115" s="1053"/>
      <c r="DV115" s="1055" t="s">
        <v>410</v>
      </c>
      <c r="DW115" s="1056"/>
      <c r="DX115" s="1056"/>
      <c r="DY115" s="1056"/>
      <c r="DZ115" s="1057"/>
    </row>
    <row r="116" spans="1:130" s="245" customFormat="1" ht="26.25" customHeight="1" x14ac:dyDescent="0.15">
      <c r="A116" s="1049"/>
      <c r="B116" s="1050"/>
      <c r="C116" s="1058" t="s">
        <v>449</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3590</v>
      </c>
      <c r="AB116" s="1052"/>
      <c r="AC116" s="1052"/>
      <c r="AD116" s="1052"/>
      <c r="AE116" s="1053"/>
      <c r="AF116" s="1054">
        <v>3648</v>
      </c>
      <c r="AG116" s="1052"/>
      <c r="AH116" s="1052"/>
      <c r="AI116" s="1052"/>
      <c r="AJ116" s="1053"/>
      <c r="AK116" s="1054">
        <v>924</v>
      </c>
      <c r="AL116" s="1052"/>
      <c r="AM116" s="1052"/>
      <c r="AN116" s="1052"/>
      <c r="AO116" s="1053"/>
      <c r="AP116" s="1055">
        <v>0</v>
      </c>
      <c r="AQ116" s="1056"/>
      <c r="AR116" s="1056"/>
      <c r="AS116" s="1056"/>
      <c r="AT116" s="1057"/>
      <c r="AU116" s="993"/>
      <c r="AV116" s="994"/>
      <c r="AW116" s="994"/>
      <c r="AX116" s="994"/>
      <c r="AY116" s="994"/>
      <c r="AZ116" s="1060" t="s">
        <v>450</v>
      </c>
      <c r="BA116" s="1061"/>
      <c r="BB116" s="1061"/>
      <c r="BC116" s="1061"/>
      <c r="BD116" s="1061"/>
      <c r="BE116" s="1061"/>
      <c r="BF116" s="1061"/>
      <c r="BG116" s="1061"/>
      <c r="BH116" s="1061"/>
      <c r="BI116" s="1061"/>
      <c r="BJ116" s="1061"/>
      <c r="BK116" s="1061"/>
      <c r="BL116" s="1061"/>
      <c r="BM116" s="1061"/>
      <c r="BN116" s="1061"/>
      <c r="BO116" s="1061"/>
      <c r="BP116" s="1062"/>
      <c r="BQ116" s="1012" t="s">
        <v>128</v>
      </c>
      <c r="BR116" s="1013"/>
      <c r="BS116" s="1013"/>
      <c r="BT116" s="1013"/>
      <c r="BU116" s="1013"/>
      <c r="BV116" s="1013" t="s">
        <v>128</v>
      </c>
      <c r="BW116" s="1013"/>
      <c r="BX116" s="1013"/>
      <c r="BY116" s="1013"/>
      <c r="BZ116" s="1013"/>
      <c r="CA116" s="1013" t="s">
        <v>128</v>
      </c>
      <c r="CB116" s="1013"/>
      <c r="CC116" s="1013"/>
      <c r="CD116" s="1013"/>
      <c r="CE116" s="1013"/>
      <c r="CF116" s="1007" t="s">
        <v>128</v>
      </c>
      <c r="CG116" s="1008"/>
      <c r="CH116" s="1008"/>
      <c r="CI116" s="1008"/>
      <c r="CJ116" s="1008"/>
      <c r="CK116" s="1038"/>
      <c r="CL116" s="1039"/>
      <c r="CM116" s="1009" t="s">
        <v>451</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128</v>
      </c>
      <c r="DH116" s="1052"/>
      <c r="DI116" s="1052"/>
      <c r="DJ116" s="1052"/>
      <c r="DK116" s="1053"/>
      <c r="DL116" s="1054" t="s">
        <v>128</v>
      </c>
      <c r="DM116" s="1052"/>
      <c r="DN116" s="1052"/>
      <c r="DO116" s="1052"/>
      <c r="DP116" s="1053"/>
      <c r="DQ116" s="1054" t="s">
        <v>128</v>
      </c>
      <c r="DR116" s="1052"/>
      <c r="DS116" s="1052"/>
      <c r="DT116" s="1052"/>
      <c r="DU116" s="1053"/>
      <c r="DV116" s="1055" t="s">
        <v>128</v>
      </c>
      <c r="DW116" s="1056"/>
      <c r="DX116" s="1056"/>
      <c r="DY116" s="1056"/>
      <c r="DZ116" s="1057"/>
    </row>
    <row r="117" spans="1:130" s="245" customFormat="1" ht="26.25" customHeight="1" x14ac:dyDescent="0.15">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452</v>
      </c>
      <c r="Z117" s="979"/>
      <c r="AA117" s="1069">
        <v>5350757</v>
      </c>
      <c r="AB117" s="1070"/>
      <c r="AC117" s="1070"/>
      <c r="AD117" s="1070"/>
      <c r="AE117" s="1071"/>
      <c r="AF117" s="1072">
        <v>4862689</v>
      </c>
      <c r="AG117" s="1070"/>
      <c r="AH117" s="1070"/>
      <c r="AI117" s="1070"/>
      <c r="AJ117" s="1071"/>
      <c r="AK117" s="1072">
        <v>4752628</v>
      </c>
      <c r="AL117" s="1070"/>
      <c r="AM117" s="1070"/>
      <c r="AN117" s="1070"/>
      <c r="AO117" s="1071"/>
      <c r="AP117" s="1073"/>
      <c r="AQ117" s="1074"/>
      <c r="AR117" s="1074"/>
      <c r="AS117" s="1074"/>
      <c r="AT117" s="1075"/>
      <c r="AU117" s="993"/>
      <c r="AV117" s="994"/>
      <c r="AW117" s="994"/>
      <c r="AX117" s="994"/>
      <c r="AY117" s="994"/>
      <c r="AZ117" s="1060" t="s">
        <v>453</v>
      </c>
      <c r="BA117" s="1061"/>
      <c r="BB117" s="1061"/>
      <c r="BC117" s="1061"/>
      <c r="BD117" s="1061"/>
      <c r="BE117" s="1061"/>
      <c r="BF117" s="1061"/>
      <c r="BG117" s="1061"/>
      <c r="BH117" s="1061"/>
      <c r="BI117" s="1061"/>
      <c r="BJ117" s="1061"/>
      <c r="BK117" s="1061"/>
      <c r="BL117" s="1061"/>
      <c r="BM117" s="1061"/>
      <c r="BN117" s="1061"/>
      <c r="BO117" s="1061"/>
      <c r="BP117" s="1062"/>
      <c r="BQ117" s="1012" t="s">
        <v>410</v>
      </c>
      <c r="BR117" s="1013"/>
      <c r="BS117" s="1013"/>
      <c r="BT117" s="1013"/>
      <c r="BU117" s="1013"/>
      <c r="BV117" s="1013" t="s">
        <v>128</v>
      </c>
      <c r="BW117" s="1013"/>
      <c r="BX117" s="1013"/>
      <c r="BY117" s="1013"/>
      <c r="BZ117" s="1013"/>
      <c r="CA117" s="1013" t="s">
        <v>128</v>
      </c>
      <c r="CB117" s="1013"/>
      <c r="CC117" s="1013"/>
      <c r="CD117" s="1013"/>
      <c r="CE117" s="1013"/>
      <c r="CF117" s="1007" t="s">
        <v>128</v>
      </c>
      <c r="CG117" s="1008"/>
      <c r="CH117" s="1008"/>
      <c r="CI117" s="1008"/>
      <c r="CJ117" s="1008"/>
      <c r="CK117" s="1038"/>
      <c r="CL117" s="1039"/>
      <c r="CM117" s="1009" t="s">
        <v>454</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410</v>
      </c>
      <c r="DH117" s="1052"/>
      <c r="DI117" s="1052"/>
      <c r="DJ117" s="1052"/>
      <c r="DK117" s="1053"/>
      <c r="DL117" s="1054" t="s">
        <v>128</v>
      </c>
      <c r="DM117" s="1052"/>
      <c r="DN117" s="1052"/>
      <c r="DO117" s="1052"/>
      <c r="DP117" s="1053"/>
      <c r="DQ117" s="1054" t="s">
        <v>410</v>
      </c>
      <c r="DR117" s="1052"/>
      <c r="DS117" s="1052"/>
      <c r="DT117" s="1052"/>
      <c r="DU117" s="1053"/>
      <c r="DV117" s="1055" t="s">
        <v>128</v>
      </c>
      <c r="DW117" s="1056"/>
      <c r="DX117" s="1056"/>
      <c r="DY117" s="1056"/>
      <c r="DZ117" s="1057"/>
    </row>
    <row r="118" spans="1:130" s="245" customFormat="1" ht="26.25" customHeight="1" x14ac:dyDescent="0.15">
      <c r="A118" s="997" t="s">
        <v>428</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426</v>
      </c>
      <c r="AB118" s="978"/>
      <c r="AC118" s="978"/>
      <c r="AD118" s="978"/>
      <c r="AE118" s="979"/>
      <c r="AF118" s="977" t="s">
        <v>306</v>
      </c>
      <c r="AG118" s="978"/>
      <c r="AH118" s="978"/>
      <c r="AI118" s="978"/>
      <c r="AJ118" s="979"/>
      <c r="AK118" s="977" t="s">
        <v>305</v>
      </c>
      <c r="AL118" s="978"/>
      <c r="AM118" s="978"/>
      <c r="AN118" s="978"/>
      <c r="AO118" s="979"/>
      <c r="AP118" s="1064" t="s">
        <v>427</v>
      </c>
      <c r="AQ118" s="1065"/>
      <c r="AR118" s="1065"/>
      <c r="AS118" s="1065"/>
      <c r="AT118" s="1066"/>
      <c r="AU118" s="993"/>
      <c r="AV118" s="994"/>
      <c r="AW118" s="994"/>
      <c r="AX118" s="994"/>
      <c r="AY118" s="994"/>
      <c r="AZ118" s="1067" t="s">
        <v>455</v>
      </c>
      <c r="BA118" s="1058"/>
      <c r="BB118" s="1058"/>
      <c r="BC118" s="1058"/>
      <c r="BD118" s="1058"/>
      <c r="BE118" s="1058"/>
      <c r="BF118" s="1058"/>
      <c r="BG118" s="1058"/>
      <c r="BH118" s="1058"/>
      <c r="BI118" s="1058"/>
      <c r="BJ118" s="1058"/>
      <c r="BK118" s="1058"/>
      <c r="BL118" s="1058"/>
      <c r="BM118" s="1058"/>
      <c r="BN118" s="1058"/>
      <c r="BO118" s="1058"/>
      <c r="BP118" s="1059"/>
      <c r="BQ118" s="1090" t="s">
        <v>128</v>
      </c>
      <c r="BR118" s="1091"/>
      <c r="BS118" s="1091"/>
      <c r="BT118" s="1091"/>
      <c r="BU118" s="1091"/>
      <c r="BV118" s="1091" t="s">
        <v>128</v>
      </c>
      <c r="BW118" s="1091"/>
      <c r="BX118" s="1091"/>
      <c r="BY118" s="1091"/>
      <c r="BZ118" s="1091"/>
      <c r="CA118" s="1091" t="s">
        <v>128</v>
      </c>
      <c r="CB118" s="1091"/>
      <c r="CC118" s="1091"/>
      <c r="CD118" s="1091"/>
      <c r="CE118" s="1091"/>
      <c r="CF118" s="1007" t="s">
        <v>128</v>
      </c>
      <c r="CG118" s="1008"/>
      <c r="CH118" s="1008"/>
      <c r="CI118" s="1008"/>
      <c r="CJ118" s="1008"/>
      <c r="CK118" s="1038"/>
      <c r="CL118" s="1039"/>
      <c r="CM118" s="1009" t="s">
        <v>456</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v>170220</v>
      </c>
      <c r="DH118" s="1052"/>
      <c r="DI118" s="1052"/>
      <c r="DJ118" s="1052"/>
      <c r="DK118" s="1053"/>
      <c r="DL118" s="1054">
        <v>159130</v>
      </c>
      <c r="DM118" s="1052"/>
      <c r="DN118" s="1052"/>
      <c r="DO118" s="1052"/>
      <c r="DP118" s="1053"/>
      <c r="DQ118" s="1054">
        <v>148040</v>
      </c>
      <c r="DR118" s="1052"/>
      <c r="DS118" s="1052"/>
      <c r="DT118" s="1052"/>
      <c r="DU118" s="1053"/>
      <c r="DV118" s="1055">
        <v>1.1000000000000001</v>
      </c>
      <c r="DW118" s="1056"/>
      <c r="DX118" s="1056"/>
      <c r="DY118" s="1056"/>
      <c r="DZ118" s="1057"/>
    </row>
    <row r="119" spans="1:130" s="245" customFormat="1" ht="26.25" customHeight="1" x14ac:dyDescent="0.15">
      <c r="A119" s="1151" t="s">
        <v>431</v>
      </c>
      <c r="B119" s="1037"/>
      <c r="C119" s="1016" t="s">
        <v>432</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410</v>
      </c>
      <c r="AB119" s="985"/>
      <c r="AC119" s="985"/>
      <c r="AD119" s="985"/>
      <c r="AE119" s="986"/>
      <c r="AF119" s="987" t="s">
        <v>128</v>
      </c>
      <c r="AG119" s="985"/>
      <c r="AH119" s="985"/>
      <c r="AI119" s="985"/>
      <c r="AJ119" s="986"/>
      <c r="AK119" s="987" t="s">
        <v>128</v>
      </c>
      <c r="AL119" s="985"/>
      <c r="AM119" s="985"/>
      <c r="AN119" s="985"/>
      <c r="AO119" s="986"/>
      <c r="AP119" s="988" t="s">
        <v>128</v>
      </c>
      <c r="AQ119" s="989"/>
      <c r="AR119" s="989"/>
      <c r="AS119" s="989"/>
      <c r="AT119" s="990"/>
      <c r="AU119" s="995"/>
      <c r="AV119" s="996"/>
      <c r="AW119" s="996"/>
      <c r="AX119" s="996"/>
      <c r="AY119" s="996"/>
      <c r="AZ119" s="276" t="s">
        <v>187</v>
      </c>
      <c r="BA119" s="276"/>
      <c r="BB119" s="276"/>
      <c r="BC119" s="276"/>
      <c r="BD119" s="276"/>
      <c r="BE119" s="276"/>
      <c r="BF119" s="276"/>
      <c r="BG119" s="276"/>
      <c r="BH119" s="276"/>
      <c r="BI119" s="276"/>
      <c r="BJ119" s="276"/>
      <c r="BK119" s="276"/>
      <c r="BL119" s="276"/>
      <c r="BM119" s="276"/>
      <c r="BN119" s="276"/>
      <c r="BO119" s="1068" t="s">
        <v>457</v>
      </c>
      <c r="BP119" s="1099"/>
      <c r="BQ119" s="1090">
        <v>50637913</v>
      </c>
      <c r="BR119" s="1091"/>
      <c r="BS119" s="1091"/>
      <c r="BT119" s="1091"/>
      <c r="BU119" s="1091"/>
      <c r="BV119" s="1091">
        <v>49860242</v>
      </c>
      <c r="BW119" s="1091"/>
      <c r="BX119" s="1091"/>
      <c r="BY119" s="1091"/>
      <c r="BZ119" s="1091"/>
      <c r="CA119" s="1091">
        <v>50077859</v>
      </c>
      <c r="CB119" s="1091"/>
      <c r="CC119" s="1091"/>
      <c r="CD119" s="1091"/>
      <c r="CE119" s="1091"/>
      <c r="CF119" s="1092"/>
      <c r="CG119" s="1093"/>
      <c r="CH119" s="1093"/>
      <c r="CI119" s="1093"/>
      <c r="CJ119" s="1094"/>
      <c r="CK119" s="1040"/>
      <c r="CL119" s="1041"/>
      <c r="CM119" s="1095" t="s">
        <v>458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128</v>
      </c>
      <c r="DH119" s="1077"/>
      <c r="DI119" s="1077"/>
      <c r="DJ119" s="1077"/>
      <c r="DK119" s="1078"/>
      <c r="DL119" s="1076" t="s">
        <v>128</v>
      </c>
      <c r="DM119" s="1077"/>
      <c r="DN119" s="1077"/>
      <c r="DO119" s="1077"/>
      <c r="DP119" s="1078"/>
      <c r="DQ119" s="1076" t="s">
        <v>128</v>
      </c>
      <c r="DR119" s="1077"/>
      <c r="DS119" s="1077"/>
      <c r="DT119" s="1077"/>
      <c r="DU119" s="1078"/>
      <c r="DV119" s="1079" t="s">
        <v>128</v>
      </c>
      <c r="DW119" s="1080"/>
      <c r="DX119" s="1080"/>
      <c r="DY119" s="1080"/>
      <c r="DZ119" s="1081"/>
    </row>
    <row r="120" spans="1:130" s="245" customFormat="1" ht="26.25" customHeight="1" x14ac:dyDescent="0.15">
      <c r="A120" s="1152"/>
      <c r="B120" s="1039"/>
      <c r="C120" s="1009" t="s">
        <v>435</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128</v>
      </c>
      <c r="AB120" s="1052"/>
      <c r="AC120" s="1052"/>
      <c r="AD120" s="1052"/>
      <c r="AE120" s="1053"/>
      <c r="AF120" s="1054" t="s">
        <v>128</v>
      </c>
      <c r="AG120" s="1052"/>
      <c r="AH120" s="1052"/>
      <c r="AI120" s="1052"/>
      <c r="AJ120" s="1053"/>
      <c r="AK120" s="1054" t="s">
        <v>128</v>
      </c>
      <c r="AL120" s="1052"/>
      <c r="AM120" s="1052"/>
      <c r="AN120" s="1052"/>
      <c r="AO120" s="1053"/>
      <c r="AP120" s="1055" t="s">
        <v>128</v>
      </c>
      <c r="AQ120" s="1056"/>
      <c r="AR120" s="1056"/>
      <c r="AS120" s="1056"/>
      <c r="AT120" s="1057"/>
      <c r="AU120" s="1082" t="s">
        <v>459</v>
      </c>
      <c r="AV120" s="1083"/>
      <c r="AW120" s="1083"/>
      <c r="AX120" s="1083"/>
      <c r="AY120" s="1084"/>
      <c r="AZ120" s="1033" t="s">
        <v>460</v>
      </c>
      <c r="BA120" s="982"/>
      <c r="BB120" s="982"/>
      <c r="BC120" s="982"/>
      <c r="BD120" s="982"/>
      <c r="BE120" s="982"/>
      <c r="BF120" s="982"/>
      <c r="BG120" s="982"/>
      <c r="BH120" s="982"/>
      <c r="BI120" s="982"/>
      <c r="BJ120" s="982"/>
      <c r="BK120" s="982"/>
      <c r="BL120" s="982"/>
      <c r="BM120" s="982"/>
      <c r="BN120" s="982"/>
      <c r="BO120" s="982"/>
      <c r="BP120" s="983"/>
      <c r="BQ120" s="1019">
        <v>10935133</v>
      </c>
      <c r="BR120" s="1020"/>
      <c r="BS120" s="1020"/>
      <c r="BT120" s="1020"/>
      <c r="BU120" s="1020"/>
      <c r="BV120" s="1020">
        <v>11225808</v>
      </c>
      <c r="BW120" s="1020"/>
      <c r="BX120" s="1020"/>
      <c r="BY120" s="1020"/>
      <c r="BZ120" s="1020"/>
      <c r="CA120" s="1020">
        <v>11242745</v>
      </c>
      <c r="CB120" s="1020"/>
      <c r="CC120" s="1020"/>
      <c r="CD120" s="1020"/>
      <c r="CE120" s="1020"/>
      <c r="CF120" s="1034">
        <v>85.2</v>
      </c>
      <c r="CG120" s="1035"/>
      <c r="CH120" s="1035"/>
      <c r="CI120" s="1035"/>
      <c r="CJ120" s="1035"/>
      <c r="CK120" s="1100" t="s">
        <v>461</v>
      </c>
      <c r="CL120" s="1101"/>
      <c r="CM120" s="1101"/>
      <c r="CN120" s="1101"/>
      <c r="CO120" s="1102"/>
      <c r="CP120" s="1108" t="s">
        <v>403</v>
      </c>
      <c r="CQ120" s="1109"/>
      <c r="CR120" s="1109"/>
      <c r="CS120" s="1109"/>
      <c r="CT120" s="1109"/>
      <c r="CU120" s="1109"/>
      <c r="CV120" s="1109"/>
      <c r="CW120" s="1109"/>
      <c r="CX120" s="1109"/>
      <c r="CY120" s="1109"/>
      <c r="CZ120" s="1109"/>
      <c r="DA120" s="1109"/>
      <c r="DB120" s="1109"/>
      <c r="DC120" s="1109"/>
      <c r="DD120" s="1109"/>
      <c r="DE120" s="1109"/>
      <c r="DF120" s="1110"/>
      <c r="DG120" s="1019">
        <v>484960</v>
      </c>
      <c r="DH120" s="1020"/>
      <c r="DI120" s="1020"/>
      <c r="DJ120" s="1020"/>
      <c r="DK120" s="1020"/>
      <c r="DL120" s="1020">
        <v>2508260</v>
      </c>
      <c r="DM120" s="1020"/>
      <c r="DN120" s="1020"/>
      <c r="DO120" s="1020"/>
      <c r="DP120" s="1020"/>
      <c r="DQ120" s="1020">
        <v>2284691</v>
      </c>
      <c r="DR120" s="1020"/>
      <c r="DS120" s="1020"/>
      <c r="DT120" s="1020"/>
      <c r="DU120" s="1020"/>
      <c r="DV120" s="1021">
        <v>17.3</v>
      </c>
      <c r="DW120" s="1021"/>
      <c r="DX120" s="1021"/>
      <c r="DY120" s="1021"/>
      <c r="DZ120" s="1022"/>
    </row>
    <row r="121" spans="1:130" s="245" customFormat="1" ht="26.25" customHeight="1" x14ac:dyDescent="0.15">
      <c r="A121" s="1152"/>
      <c r="B121" s="1039"/>
      <c r="C121" s="1060" t="s">
        <v>462</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410</v>
      </c>
      <c r="AB121" s="1052"/>
      <c r="AC121" s="1052"/>
      <c r="AD121" s="1052"/>
      <c r="AE121" s="1053"/>
      <c r="AF121" s="1054" t="s">
        <v>410</v>
      </c>
      <c r="AG121" s="1052"/>
      <c r="AH121" s="1052"/>
      <c r="AI121" s="1052"/>
      <c r="AJ121" s="1053"/>
      <c r="AK121" s="1054" t="s">
        <v>128</v>
      </c>
      <c r="AL121" s="1052"/>
      <c r="AM121" s="1052"/>
      <c r="AN121" s="1052"/>
      <c r="AO121" s="1053"/>
      <c r="AP121" s="1055" t="s">
        <v>128</v>
      </c>
      <c r="AQ121" s="1056"/>
      <c r="AR121" s="1056"/>
      <c r="AS121" s="1056"/>
      <c r="AT121" s="1057"/>
      <c r="AU121" s="1085"/>
      <c r="AV121" s="1086"/>
      <c r="AW121" s="1086"/>
      <c r="AX121" s="1086"/>
      <c r="AY121" s="1087"/>
      <c r="AZ121" s="1042" t="s">
        <v>463</v>
      </c>
      <c r="BA121" s="1043"/>
      <c r="BB121" s="1043"/>
      <c r="BC121" s="1043"/>
      <c r="BD121" s="1043"/>
      <c r="BE121" s="1043"/>
      <c r="BF121" s="1043"/>
      <c r="BG121" s="1043"/>
      <c r="BH121" s="1043"/>
      <c r="BI121" s="1043"/>
      <c r="BJ121" s="1043"/>
      <c r="BK121" s="1043"/>
      <c r="BL121" s="1043"/>
      <c r="BM121" s="1043"/>
      <c r="BN121" s="1043"/>
      <c r="BO121" s="1043"/>
      <c r="BP121" s="1044"/>
      <c r="BQ121" s="1012">
        <v>1168900</v>
      </c>
      <c r="BR121" s="1013"/>
      <c r="BS121" s="1013"/>
      <c r="BT121" s="1013"/>
      <c r="BU121" s="1013"/>
      <c r="BV121" s="1013">
        <v>1181983</v>
      </c>
      <c r="BW121" s="1013"/>
      <c r="BX121" s="1013"/>
      <c r="BY121" s="1013"/>
      <c r="BZ121" s="1013"/>
      <c r="CA121" s="1013">
        <v>1142761</v>
      </c>
      <c r="CB121" s="1013"/>
      <c r="CC121" s="1013"/>
      <c r="CD121" s="1013"/>
      <c r="CE121" s="1013"/>
      <c r="CF121" s="1007">
        <v>8.6999999999999993</v>
      </c>
      <c r="CG121" s="1008"/>
      <c r="CH121" s="1008"/>
      <c r="CI121" s="1008"/>
      <c r="CJ121" s="1008"/>
      <c r="CK121" s="1103"/>
      <c r="CL121" s="1104"/>
      <c r="CM121" s="1104"/>
      <c r="CN121" s="1104"/>
      <c r="CO121" s="1105"/>
      <c r="CP121" s="1113" t="s">
        <v>407</v>
      </c>
      <c r="CQ121" s="1114"/>
      <c r="CR121" s="1114"/>
      <c r="CS121" s="1114"/>
      <c r="CT121" s="1114"/>
      <c r="CU121" s="1114"/>
      <c r="CV121" s="1114"/>
      <c r="CW121" s="1114"/>
      <c r="CX121" s="1114"/>
      <c r="CY121" s="1114"/>
      <c r="CZ121" s="1114"/>
      <c r="DA121" s="1114"/>
      <c r="DB121" s="1114"/>
      <c r="DC121" s="1114"/>
      <c r="DD121" s="1114"/>
      <c r="DE121" s="1114"/>
      <c r="DF121" s="1115"/>
      <c r="DG121" s="1012">
        <v>176916</v>
      </c>
      <c r="DH121" s="1013"/>
      <c r="DI121" s="1013"/>
      <c r="DJ121" s="1013"/>
      <c r="DK121" s="1013"/>
      <c r="DL121" s="1013">
        <v>187004</v>
      </c>
      <c r="DM121" s="1013"/>
      <c r="DN121" s="1013"/>
      <c r="DO121" s="1013"/>
      <c r="DP121" s="1013"/>
      <c r="DQ121" s="1013">
        <v>174572</v>
      </c>
      <c r="DR121" s="1013"/>
      <c r="DS121" s="1013"/>
      <c r="DT121" s="1013"/>
      <c r="DU121" s="1013"/>
      <c r="DV121" s="1014">
        <v>1.3</v>
      </c>
      <c r="DW121" s="1014"/>
      <c r="DX121" s="1014"/>
      <c r="DY121" s="1014"/>
      <c r="DZ121" s="1015"/>
    </row>
    <row r="122" spans="1:130" s="245" customFormat="1" ht="26.25" customHeight="1" x14ac:dyDescent="0.15">
      <c r="A122" s="1152"/>
      <c r="B122" s="1039"/>
      <c r="C122" s="1009" t="s">
        <v>445</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128</v>
      </c>
      <c r="AB122" s="1052"/>
      <c r="AC122" s="1052"/>
      <c r="AD122" s="1052"/>
      <c r="AE122" s="1053"/>
      <c r="AF122" s="1054" t="s">
        <v>128</v>
      </c>
      <c r="AG122" s="1052"/>
      <c r="AH122" s="1052"/>
      <c r="AI122" s="1052"/>
      <c r="AJ122" s="1053"/>
      <c r="AK122" s="1054" t="s">
        <v>128</v>
      </c>
      <c r="AL122" s="1052"/>
      <c r="AM122" s="1052"/>
      <c r="AN122" s="1052"/>
      <c r="AO122" s="1053"/>
      <c r="AP122" s="1055" t="s">
        <v>128</v>
      </c>
      <c r="AQ122" s="1056"/>
      <c r="AR122" s="1056"/>
      <c r="AS122" s="1056"/>
      <c r="AT122" s="1057"/>
      <c r="AU122" s="1085"/>
      <c r="AV122" s="1086"/>
      <c r="AW122" s="1086"/>
      <c r="AX122" s="1086"/>
      <c r="AY122" s="1087"/>
      <c r="AZ122" s="1067" t="s">
        <v>464</v>
      </c>
      <c r="BA122" s="1058"/>
      <c r="BB122" s="1058"/>
      <c r="BC122" s="1058"/>
      <c r="BD122" s="1058"/>
      <c r="BE122" s="1058"/>
      <c r="BF122" s="1058"/>
      <c r="BG122" s="1058"/>
      <c r="BH122" s="1058"/>
      <c r="BI122" s="1058"/>
      <c r="BJ122" s="1058"/>
      <c r="BK122" s="1058"/>
      <c r="BL122" s="1058"/>
      <c r="BM122" s="1058"/>
      <c r="BN122" s="1058"/>
      <c r="BO122" s="1058"/>
      <c r="BP122" s="1059"/>
      <c r="BQ122" s="1090">
        <v>36604640</v>
      </c>
      <c r="BR122" s="1091"/>
      <c r="BS122" s="1091"/>
      <c r="BT122" s="1091"/>
      <c r="BU122" s="1091"/>
      <c r="BV122" s="1091">
        <v>35055314</v>
      </c>
      <c r="BW122" s="1091"/>
      <c r="BX122" s="1091"/>
      <c r="BY122" s="1091"/>
      <c r="BZ122" s="1091"/>
      <c r="CA122" s="1091">
        <v>35329274</v>
      </c>
      <c r="CB122" s="1091"/>
      <c r="CC122" s="1091"/>
      <c r="CD122" s="1091"/>
      <c r="CE122" s="1091"/>
      <c r="CF122" s="1111">
        <v>267.60000000000002</v>
      </c>
      <c r="CG122" s="1112"/>
      <c r="CH122" s="1112"/>
      <c r="CI122" s="1112"/>
      <c r="CJ122" s="1112"/>
      <c r="CK122" s="1103"/>
      <c r="CL122" s="1104"/>
      <c r="CM122" s="1104"/>
      <c r="CN122" s="1104"/>
      <c r="CO122" s="1105"/>
      <c r="CP122" s="1113" t="s">
        <v>405</v>
      </c>
      <c r="CQ122" s="1114"/>
      <c r="CR122" s="1114"/>
      <c r="CS122" s="1114"/>
      <c r="CT122" s="1114"/>
      <c r="CU122" s="1114"/>
      <c r="CV122" s="1114"/>
      <c r="CW122" s="1114"/>
      <c r="CX122" s="1114"/>
      <c r="CY122" s="1114"/>
      <c r="CZ122" s="1114"/>
      <c r="DA122" s="1114"/>
      <c r="DB122" s="1114"/>
      <c r="DC122" s="1114"/>
      <c r="DD122" s="1114"/>
      <c r="DE122" s="1114"/>
      <c r="DF122" s="1115"/>
      <c r="DG122" s="1012">
        <v>25809</v>
      </c>
      <c r="DH122" s="1013"/>
      <c r="DI122" s="1013"/>
      <c r="DJ122" s="1013"/>
      <c r="DK122" s="1013"/>
      <c r="DL122" s="1013">
        <v>25809</v>
      </c>
      <c r="DM122" s="1013"/>
      <c r="DN122" s="1013"/>
      <c r="DO122" s="1013"/>
      <c r="DP122" s="1013"/>
      <c r="DQ122" s="1013">
        <v>20582</v>
      </c>
      <c r="DR122" s="1013"/>
      <c r="DS122" s="1013"/>
      <c r="DT122" s="1013"/>
      <c r="DU122" s="1013"/>
      <c r="DV122" s="1014">
        <v>0.2</v>
      </c>
      <c r="DW122" s="1014"/>
      <c r="DX122" s="1014"/>
      <c r="DY122" s="1014"/>
      <c r="DZ122" s="1015"/>
    </row>
    <row r="123" spans="1:130" s="245" customFormat="1" ht="26.25" customHeight="1" x14ac:dyDescent="0.15">
      <c r="A123" s="1152"/>
      <c r="B123" s="1039"/>
      <c r="C123" s="1009" t="s">
        <v>451</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410</v>
      </c>
      <c r="AB123" s="1052"/>
      <c r="AC123" s="1052"/>
      <c r="AD123" s="1052"/>
      <c r="AE123" s="1053"/>
      <c r="AF123" s="1054" t="s">
        <v>128</v>
      </c>
      <c r="AG123" s="1052"/>
      <c r="AH123" s="1052"/>
      <c r="AI123" s="1052"/>
      <c r="AJ123" s="1053"/>
      <c r="AK123" s="1054" t="s">
        <v>128</v>
      </c>
      <c r="AL123" s="1052"/>
      <c r="AM123" s="1052"/>
      <c r="AN123" s="1052"/>
      <c r="AO123" s="1053"/>
      <c r="AP123" s="1055" t="s">
        <v>128</v>
      </c>
      <c r="AQ123" s="1056"/>
      <c r="AR123" s="1056"/>
      <c r="AS123" s="1056"/>
      <c r="AT123" s="1057"/>
      <c r="AU123" s="1088"/>
      <c r="AV123" s="1089"/>
      <c r="AW123" s="1089"/>
      <c r="AX123" s="1089"/>
      <c r="AY123" s="1089"/>
      <c r="AZ123" s="276" t="s">
        <v>187</v>
      </c>
      <c r="BA123" s="276"/>
      <c r="BB123" s="276"/>
      <c r="BC123" s="276"/>
      <c r="BD123" s="276"/>
      <c r="BE123" s="276"/>
      <c r="BF123" s="276"/>
      <c r="BG123" s="276"/>
      <c r="BH123" s="276"/>
      <c r="BI123" s="276"/>
      <c r="BJ123" s="276"/>
      <c r="BK123" s="276"/>
      <c r="BL123" s="276"/>
      <c r="BM123" s="276"/>
      <c r="BN123" s="276"/>
      <c r="BO123" s="1068" t="s">
        <v>465</v>
      </c>
      <c r="BP123" s="1099"/>
      <c r="BQ123" s="1158">
        <v>48708673</v>
      </c>
      <c r="BR123" s="1159"/>
      <c r="BS123" s="1159"/>
      <c r="BT123" s="1159"/>
      <c r="BU123" s="1159"/>
      <c r="BV123" s="1159">
        <v>47463105</v>
      </c>
      <c r="BW123" s="1159"/>
      <c r="BX123" s="1159"/>
      <c r="BY123" s="1159"/>
      <c r="BZ123" s="1159"/>
      <c r="CA123" s="1159">
        <v>47714780</v>
      </c>
      <c r="CB123" s="1159"/>
      <c r="CC123" s="1159"/>
      <c r="CD123" s="1159"/>
      <c r="CE123" s="1159"/>
      <c r="CF123" s="1092"/>
      <c r="CG123" s="1093"/>
      <c r="CH123" s="1093"/>
      <c r="CI123" s="1093"/>
      <c r="CJ123" s="1094"/>
      <c r="CK123" s="1103"/>
      <c r="CL123" s="1104"/>
      <c r="CM123" s="1104"/>
      <c r="CN123" s="1104"/>
      <c r="CO123" s="1105"/>
      <c r="CP123" s="1113" t="s">
        <v>401</v>
      </c>
      <c r="CQ123" s="1114"/>
      <c r="CR123" s="1114"/>
      <c r="CS123" s="1114"/>
      <c r="CT123" s="1114"/>
      <c r="CU123" s="1114"/>
      <c r="CV123" s="1114"/>
      <c r="CW123" s="1114"/>
      <c r="CX123" s="1114"/>
      <c r="CY123" s="1114"/>
      <c r="CZ123" s="1114"/>
      <c r="DA123" s="1114"/>
      <c r="DB123" s="1114"/>
      <c r="DC123" s="1114"/>
      <c r="DD123" s="1114"/>
      <c r="DE123" s="1114"/>
      <c r="DF123" s="1115"/>
      <c r="DG123" s="1051" t="s">
        <v>128</v>
      </c>
      <c r="DH123" s="1052"/>
      <c r="DI123" s="1052"/>
      <c r="DJ123" s="1052"/>
      <c r="DK123" s="1053"/>
      <c r="DL123" s="1054" t="s">
        <v>128</v>
      </c>
      <c r="DM123" s="1052"/>
      <c r="DN123" s="1052"/>
      <c r="DO123" s="1052"/>
      <c r="DP123" s="1053"/>
      <c r="DQ123" s="1054" t="s">
        <v>128</v>
      </c>
      <c r="DR123" s="1052"/>
      <c r="DS123" s="1052"/>
      <c r="DT123" s="1052"/>
      <c r="DU123" s="1053"/>
      <c r="DV123" s="1055" t="s">
        <v>128</v>
      </c>
      <c r="DW123" s="1056"/>
      <c r="DX123" s="1056"/>
      <c r="DY123" s="1056"/>
      <c r="DZ123" s="1057"/>
    </row>
    <row r="124" spans="1:130" s="245" customFormat="1" ht="26.25" customHeight="1" thickBot="1" x14ac:dyDescent="0.2">
      <c r="A124" s="1152"/>
      <c r="B124" s="1039"/>
      <c r="C124" s="1009" t="s">
        <v>454</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128</v>
      </c>
      <c r="AB124" s="1052"/>
      <c r="AC124" s="1052"/>
      <c r="AD124" s="1052"/>
      <c r="AE124" s="1053"/>
      <c r="AF124" s="1054" t="s">
        <v>128</v>
      </c>
      <c r="AG124" s="1052"/>
      <c r="AH124" s="1052"/>
      <c r="AI124" s="1052"/>
      <c r="AJ124" s="1053"/>
      <c r="AK124" s="1054" t="s">
        <v>128</v>
      </c>
      <c r="AL124" s="1052"/>
      <c r="AM124" s="1052"/>
      <c r="AN124" s="1052"/>
      <c r="AO124" s="1053"/>
      <c r="AP124" s="1055" t="s">
        <v>128</v>
      </c>
      <c r="AQ124" s="1056"/>
      <c r="AR124" s="1056"/>
      <c r="AS124" s="1056"/>
      <c r="AT124" s="1057"/>
      <c r="AU124" s="1154" t="s">
        <v>466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13.6</v>
      </c>
      <c r="BR124" s="1121"/>
      <c r="BS124" s="1121"/>
      <c r="BT124" s="1121"/>
      <c r="BU124" s="1121"/>
      <c r="BV124" s="1121">
        <v>17.600000000000001</v>
      </c>
      <c r="BW124" s="1121"/>
      <c r="BX124" s="1121"/>
      <c r="BY124" s="1121"/>
      <c r="BZ124" s="1121"/>
      <c r="CA124" s="1121">
        <v>17.899999999999999</v>
      </c>
      <c r="CB124" s="1121"/>
      <c r="CC124" s="1121"/>
      <c r="CD124" s="1121"/>
      <c r="CE124" s="1121"/>
      <c r="CF124" s="1122"/>
      <c r="CG124" s="1123"/>
      <c r="CH124" s="1123"/>
      <c r="CI124" s="1123"/>
      <c r="CJ124" s="1124"/>
      <c r="CK124" s="1106"/>
      <c r="CL124" s="1106"/>
      <c r="CM124" s="1106"/>
      <c r="CN124" s="1106"/>
      <c r="CO124" s="1107"/>
      <c r="CP124" s="1113" t="s">
        <v>467</v>
      </c>
      <c r="CQ124" s="1114"/>
      <c r="CR124" s="1114"/>
      <c r="CS124" s="1114"/>
      <c r="CT124" s="1114"/>
      <c r="CU124" s="1114"/>
      <c r="CV124" s="1114"/>
      <c r="CW124" s="1114"/>
      <c r="CX124" s="1114"/>
      <c r="CY124" s="1114"/>
      <c r="CZ124" s="1114"/>
      <c r="DA124" s="1114"/>
      <c r="DB124" s="1114"/>
      <c r="DC124" s="1114"/>
      <c r="DD124" s="1114"/>
      <c r="DE124" s="1114"/>
      <c r="DF124" s="1115"/>
      <c r="DG124" s="1098">
        <v>1963704</v>
      </c>
      <c r="DH124" s="1077"/>
      <c r="DI124" s="1077"/>
      <c r="DJ124" s="1077"/>
      <c r="DK124" s="1078"/>
      <c r="DL124" s="1076" t="s">
        <v>128</v>
      </c>
      <c r="DM124" s="1077"/>
      <c r="DN124" s="1077"/>
      <c r="DO124" s="1077"/>
      <c r="DP124" s="1078"/>
      <c r="DQ124" s="1076" t="s">
        <v>128</v>
      </c>
      <c r="DR124" s="1077"/>
      <c r="DS124" s="1077"/>
      <c r="DT124" s="1077"/>
      <c r="DU124" s="1078"/>
      <c r="DV124" s="1079" t="s">
        <v>128</v>
      </c>
      <c r="DW124" s="1080"/>
      <c r="DX124" s="1080"/>
      <c r="DY124" s="1080"/>
      <c r="DZ124" s="1081"/>
    </row>
    <row r="125" spans="1:130" s="245" customFormat="1" ht="26.25" customHeight="1" x14ac:dyDescent="0.15">
      <c r="A125" s="1152"/>
      <c r="B125" s="1039"/>
      <c r="C125" s="1009" t="s">
        <v>456</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410</v>
      </c>
      <c r="AB125" s="1052"/>
      <c r="AC125" s="1052"/>
      <c r="AD125" s="1052"/>
      <c r="AE125" s="1053"/>
      <c r="AF125" s="1054" t="s">
        <v>410</v>
      </c>
      <c r="AG125" s="1052"/>
      <c r="AH125" s="1052"/>
      <c r="AI125" s="1052"/>
      <c r="AJ125" s="1053"/>
      <c r="AK125" s="1054" t="s">
        <v>410</v>
      </c>
      <c r="AL125" s="1052"/>
      <c r="AM125" s="1052"/>
      <c r="AN125" s="1052"/>
      <c r="AO125" s="1053"/>
      <c r="AP125" s="1055" t="s">
        <v>128</v>
      </c>
      <c r="AQ125" s="1056"/>
      <c r="AR125" s="1056"/>
      <c r="AS125" s="1056"/>
      <c r="AT125" s="105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6" t="s">
        <v>468</v>
      </c>
      <c r="CL125" s="1101"/>
      <c r="CM125" s="1101"/>
      <c r="CN125" s="1101"/>
      <c r="CO125" s="1102"/>
      <c r="CP125" s="1033" t="s">
        <v>469</v>
      </c>
      <c r="CQ125" s="982"/>
      <c r="CR125" s="982"/>
      <c r="CS125" s="982"/>
      <c r="CT125" s="982"/>
      <c r="CU125" s="982"/>
      <c r="CV125" s="982"/>
      <c r="CW125" s="982"/>
      <c r="CX125" s="982"/>
      <c r="CY125" s="982"/>
      <c r="CZ125" s="982"/>
      <c r="DA125" s="982"/>
      <c r="DB125" s="982"/>
      <c r="DC125" s="982"/>
      <c r="DD125" s="982"/>
      <c r="DE125" s="982"/>
      <c r="DF125" s="983"/>
      <c r="DG125" s="1019" t="s">
        <v>128</v>
      </c>
      <c r="DH125" s="1020"/>
      <c r="DI125" s="1020"/>
      <c r="DJ125" s="1020"/>
      <c r="DK125" s="1020"/>
      <c r="DL125" s="1020" t="s">
        <v>410</v>
      </c>
      <c r="DM125" s="1020"/>
      <c r="DN125" s="1020"/>
      <c r="DO125" s="1020"/>
      <c r="DP125" s="1020"/>
      <c r="DQ125" s="1020" t="s">
        <v>410</v>
      </c>
      <c r="DR125" s="1020"/>
      <c r="DS125" s="1020"/>
      <c r="DT125" s="1020"/>
      <c r="DU125" s="1020"/>
      <c r="DV125" s="1021" t="s">
        <v>128</v>
      </c>
      <c r="DW125" s="1021"/>
      <c r="DX125" s="1021"/>
      <c r="DY125" s="1021"/>
      <c r="DZ125" s="1022"/>
    </row>
    <row r="126" spans="1:130" s="245" customFormat="1" ht="26.25" customHeight="1" thickBot="1" x14ac:dyDescent="0.2">
      <c r="A126" s="1152"/>
      <c r="B126" s="1039"/>
      <c r="C126" s="1009" t="s">
        <v>458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128</v>
      </c>
      <c r="AB126" s="1052"/>
      <c r="AC126" s="1052"/>
      <c r="AD126" s="1052"/>
      <c r="AE126" s="1053"/>
      <c r="AF126" s="1054" t="s">
        <v>410</v>
      </c>
      <c r="AG126" s="1052"/>
      <c r="AH126" s="1052"/>
      <c r="AI126" s="1052"/>
      <c r="AJ126" s="1053"/>
      <c r="AK126" s="1054" t="s">
        <v>410</v>
      </c>
      <c r="AL126" s="1052"/>
      <c r="AM126" s="1052"/>
      <c r="AN126" s="1052"/>
      <c r="AO126" s="1053"/>
      <c r="AP126" s="1055" t="s">
        <v>128</v>
      </c>
      <c r="AQ126" s="1056"/>
      <c r="AR126" s="1056"/>
      <c r="AS126" s="1056"/>
      <c r="AT126" s="105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7"/>
      <c r="CL126" s="1104"/>
      <c r="CM126" s="1104"/>
      <c r="CN126" s="1104"/>
      <c r="CO126" s="1105"/>
      <c r="CP126" s="1042" t="s">
        <v>470</v>
      </c>
      <c r="CQ126" s="1043"/>
      <c r="CR126" s="1043"/>
      <c r="CS126" s="1043"/>
      <c r="CT126" s="1043"/>
      <c r="CU126" s="1043"/>
      <c r="CV126" s="1043"/>
      <c r="CW126" s="1043"/>
      <c r="CX126" s="1043"/>
      <c r="CY126" s="1043"/>
      <c r="CZ126" s="1043"/>
      <c r="DA126" s="1043"/>
      <c r="DB126" s="1043"/>
      <c r="DC126" s="1043"/>
      <c r="DD126" s="1043"/>
      <c r="DE126" s="1043"/>
      <c r="DF126" s="1044"/>
      <c r="DG126" s="1012" t="s">
        <v>128</v>
      </c>
      <c r="DH126" s="1013"/>
      <c r="DI126" s="1013"/>
      <c r="DJ126" s="1013"/>
      <c r="DK126" s="1013"/>
      <c r="DL126" s="1013" t="s">
        <v>128</v>
      </c>
      <c r="DM126" s="1013"/>
      <c r="DN126" s="1013"/>
      <c r="DO126" s="1013"/>
      <c r="DP126" s="1013"/>
      <c r="DQ126" s="1013" t="s">
        <v>128</v>
      </c>
      <c r="DR126" s="1013"/>
      <c r="DS126" s="1013"/>
      <c r="DT126" s="1013"/>
      <c r="DU126" s="1013"/>
      <c r="DV126" s="1014" t="s">
        <v>410</v>
      </c>
      <c r="DW126" s="1014"/>
      <c r="DX126" s="1014"/>
      <c r="DY126" s="1014"/>
      <c r="DZ126" s="1015"/>
    </row>
    <row r="127" spans="1:130" s="245" customFormat="1" ht="26.25" customHeight="1" x14ac:dyDescent="0.15">
      <c r="A127" s="1153"/>
      <c r="B127" s="1041"/>
      <c r="C127" s="1095" t="s">
        <v>471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29</v>
      </c>
      <c r="AB127" s="1052"/>
      <c r="AC127" s="1052"/>
      <c r="AD127" s="1052"/>
      <c r="AE127" s="1053"/>
      <c r="AF127" s="1054" t="s">
        <v>128</v>
      </c>
      <c r="AG127" s="1052"/>
      <c r="AH127" s="1052"/>
      <c r="AI127" s="1052"/>
      <c r="AJ127" s="1053"/>
      <c r="AK127" s="1054" t="s">
        <v>128</v>
      </c>
      <c r="AL127" s="1052"/>
      <c r="AM127" s="1052"/>
      <c r="AN127" s="1052"/>
      <c r="AO127" s="1053"/>
      <c r="AP127" s="1055" t="s">
        <v>410</v>
      </c>
      <c r="AQ127" s="1056"/>
      <c r="AR127" s="1056"/>
      <c r="AS127" s="1056"/>
      <c r="AT127" s="1057"/>
      <c r="AU127" s="281"/>
      <c r="AV127" s="281"/>
      <c r="AW127" s="281"/>
      <c r="AX127" s="1125" t="s">
        <v>472</v>
      </c>
      <c r="AY127" s="1126"/>
      <c r="AZ127" s="1126"/>
      <c r="BA127" s="1126"/>
      <c r="BB127" s="1126"/>
      <c r="BC127" s="1126"/>
      <c r="BD127" s="1126"/>
      <c r="BE127" s="1127"/>
      <c r="BF127" s="1128" t="s">
        <v>473</v>
      </c>
      <c r="BG127" s="1126"/>
      <c r="BH127" s="1126"/>
      <c r="BI127" s="1126"/>
      <c r="BJ127" s="1126"/>
      <c r="BK127" s="1126"/>
      <c r="BL127" s="1127"/>
      <c r="BM127" s="1128" t="s">
        <v>474</v>
      </c>
      <c r="BN127" s="1126"/>
      <c r="BO127" s="1126"/>
      <c r="BP127" s="1126"/>
      <c r="BQ127" s="1126"/>
      <c r="BR127" s="1126"/>
      <c r="BS127" s="1127"/>
      <c r="BT127" s="1128" t="s">
        <v>475</v>
      </c>
      <c r="BU127" s="1126"/>
      <c r="BV127" s="1126"/>
      <c r="BW127" s="1126"/>
      <c r="BX127" s="1126"/>
      <c r="BY127" s="1126"/>
      <c r="BZ127" s="1150"/>
      <c r="CA127" s="281"/>
      <c r="CB127" s="281"/>
      <c r="CC127" s="281"/>
      <c r="CD127" s="282"/>
      <c r="CE127" s="282"/>
      <c r="CF127" s="282"/>
      <c r="CG127" s="279"/>
      <c r="CH127" s="279"/>
      <c r="CI127" s="279"/>
      <c r="CJ127" s="280"/>
      <c r="CK127" s="1117"/>
      <c r="CL127" s="1104"/>
      <c r="CM127" s="1104"/>
      <c r="CN127" s="1104"/>
      <c r="CO127" s="1105"/>
      <c r="CP127" s="1042" t="s">
        <v>476</v>
      </c>
      <c r="CQ127" s="1043"/>
      <c r="CR127" s="1043"/>
      <c r="CS127" s="1043"/>
      <c r="CT127" s="1043"/>
      <c r="CU127" s="1043"/>
      <c r="CV127" s="1043"/>
      <c r="CW127" s="1043"/>
      <c r="CX127" s="1043"/>
      <c r="CY127" s="1043"/>
      <c r="CZ127" s="1043"/>
      <c r="DA127" s="1043"/>
      <c r="DB127" s="1043"/>
      <c r="DC127" s="1043"/>
      <c r="DD127" s="1043"/>
      <c r="DE127" s="1043"/>
      <c r="DF127" s="1044"/>
      <c r="DG127" s="1012" t="s">
        <v>128</v>
      </c>
      <c r="DH127" s="1013"/>
      <c r="DI127" s="1013"/>
      <c r="DJ127" s="1013"/>
      <c r="DK127" s="1013"/>
      <c r="DL127" s="1013" t="s">
        <v>410</v>
      </c>
      <c r="DM127" s="1013"/>
      <c r="DN127" s="1013"/>
      <c r="DO127" s="1013"/>
      <c r="DP127" s="1013"/>
      <c r="DQ127" s="1013" t="s">
        <v>410</v>
      </c>
      <c r="DR127" s="1013"/>
      <c r="DS127" s="1013"/>
      <c r="DT127" s="1013"/>
      <c r="DU127" s="1013"/>
      <c r="DV127" s="1014" t="s">
        <v>410</v>
      </c>
      <c r="DW127" s="1014"/>
      <c r="DX127" s="1014"/>
      <c r="DY127" s="1014"/>
      <c r="DZ127" s="1015"/>
    </row>
    <row r="128" spans="1:130" s="245" customFormat="1" ht="26.25" customHeight="1" thickBot="1" x14ac:dyDescent="0.2">
      <c r="A128" s="1136" t="s">
        <v>477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478</v>
      </c>
      <c r="X128" s="1138"/>
      <c r="Y128" s="1138"/>
      <c r="Z128" s="1139"/>
      <c r="AA128" s="1140">
        <v>109274</v>
      </c>
      <c r="AB128" s="1141"/>
      <c r="AC128" s="1141"/>
      <c r="AD128" s="1141"/>
      <c r="AE128" s="1142"/>
      <c r="AF128" s="1143">
        <v>159013</v>
      </c>
      <c r="AG128" s="1141"/>
      <c r="AH128" s="1141"/>
      <c r="AI128" s="1141"/>
      <c r="AJ128" s="1142"/>
      <c r="AK128" s="1143">
        <v>158426</v>
      </c>
      <c r="AL128" s="1141"/>
      <c r="AM128" s="1141"/>
      <c r="AN128" s="1141"/>
      <c r="AO128" s="1142"/>
      <c r="AP128" s="1144"/>
      <c r="AQ128" s="1145"/>
      <c r="AR128" s="1145"/>
      <c r="AS128" s="1145"/>
      <c r="AT128" s="1146"/>
      <c r="AU128" s="281"/>
      <c r="AV128" s="281"/>
      <c r="AW128" s="281"/>
      <c r="AX128" s="981" t="s">
        <v>479</v>
      </c>
      <c r="AY128" s="982"/>
      <c r="AZ128" s="982"/>
      <c r="BA128" s="982"/>
      <c r="BB128" s="982"/>
      <c r="BC128" s="982"/>
      <c r="BD128" s="982"/>
      <c r="BE128" s="983"/>
      <c r="BF128" s="1147" t="s">
        <v>128</v>
      </c>
      <c r="BG128" s="1148"/>
      <c r="BH128" s="1148"/>
      <c r="BI128" s="1148"/>
      <c r="BJ128" s="1148"/>
      <c r="BK128" s="1148"/>
      <c r="BL128" s="1149"/>
      <c r="BM128" s="1147">
        <v>12.65</v>
      </c>
      <c r="BN128" s="1148"/>
      <c r="BO128" s="1148"/>
      <c r="BP128" s="1148"/>
      <c r="BQ128" s="1148"/>
      <c r="BR128" s="1148"/>
      <c r="BS128" s="1149"/>
      <c r="BT128" s="1147">
        <v>20</v>
      </c>
      <c r="BU128" s="1148"/>
      <c r="BV128" s="1148"/>
      <c r="BW128" s="1148"/>
      <c r="BX128" s="1148"/>
      <c r="BY128" s="1148"/>
      <c r="BZ128" s="1172"/>
      <c r="CA128" s="282"/>
      <c r="CB128" s="282"/>
      <c r="CC128" s="282"/>
      <c r="CD128" s="282"/>
      <c r="CE128" s="282"/>
      <c r="CF128" s="282"/>
      <c r="CG128" s="279"/>
      <c r="CH128" s="279"/>
      <c r="CI128" s="279"/>
      <c r="CJ128" s="280"/>
      <c r="CK128" s="1118"/>
      <c r="CL128" s="1119"/>
      <c r="CM128" s="1119"/>
      <c r="CN128" s="1119"/>
      <c r="CO128" s="1120"/>
      <c r="CP128" s="1129" t="s">
        <v>480</v>
      </c>
      <c r="CQ128" s="1130"/>
      <c r="CR128" s="1130"/>
      <c r="CS128" s="1130"/>
      <c r="CT128" s="1130"/>
      <c r="CU128" s="1130"/>
      <c r="CV128" s="1130"/>
      <c r="CW128" s="1130"/>
      <c r="CX128" s="1130"/>
      <c r="CY128" s="1130"/>
      <c r="CZ128" s="1130"/>
      <c r="DA128" s="1130"/>
      <c r="DB128" s="1130"/>
      <c r="DC128" s="1130"/>
      <c r="DD128" s="1130"/>
      <c r="DE128" s="1130"/>
      <c r="DF128" s="1131"/>
      <c r="DG128" s="1132">
        <v>130334</v>
      </c>
      <c r="DH128" s="1133"/>
      <c r="DI128" s="1133"/>
      <c r="DJ128" s="1133"/>
      <c r="DK128" s="1133"/>
      <c r="DL128" s="1133">
        <v>121172</v>
      </c>
      <c r="DM128" s="1133"/>
      <c r="DN128" s="1133"/>
      <c r="DO128" s="1133"/>
      <c r="DP128" s="1133"/>
      <c r="DQ128" s="1133">
        <v>112246</v>
      </c>
      <c r="DR128" s="1133"/>
      <c r="DS128" s="1133"/>
      <c r="DT128" s="1133"/>
      <c r="DU128" s="1133"/>
      <c r="DV128" s="1134">
        <v>0.9</v>
      </c>
      <c r="DW128" s="1134"/>
      <c r="DX128" s="1134"/>
      <c r="DY128" s="1134"/>
      <c r="DZ128" s="1135"/>
    </row>
    <row r="129" spans="1:131" s="245"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481</v>
      </c>
      <c r="X129" s="1167"/>
      <c r="Y129" s="1167"/>
      <c r="Z129" s="1168"/>
      <c r="AA129" s="1051">
        <v>18173078</v>
      </c>
      <c r="AB129" s="1052"/>
      <c r="AC129" s="1052"/>
      <c r="AD129" s="1052"/>
      <c r="AE129" s="1053"/>
      <c r="AF129" s="1054">
        <v>17536489</v>
      </c>
      <c r="AG129" s="1052"/>
      <c r="AH129" s="1052"/>
      <c r="AI129" s="1052"/>
      <c r="AJ129" s="1053"/>
      <c r="AK129" s="1054">
        <v>17034385</v>
      </c>
      <c r="AL129" s="1052"/>
      <c r="AM129" s="1052"/>
      <c r="AN129" s="1052"/>
      <c r="AO129" s="1053"/>
      <c r="AP129" s="1169"/>
      <c r="AQ129" s="1170"/>
      <c r="AR129" s="1170"/>
      <c r="AS129" s="1170"/>
      <c r="AT129" s="1171"/>
      <c r="AU129" s="283"/>
      <c r="AV129" s="283"/>
      <c r="AW129" s="283"/>
      <c r="AX129" s="1160" t="s">
        <v>482</v>
      </c>
      <c r="AY129" s="1043"/>
      <c r="AZ129" s="1043"/>
      <c r="BA129" s="1043"/>
      <c r="BB129" s="1043"/>
      <c r="BC129" s="1043"/>
      <c r="BD129" s="1043"/>
      <c r="BE129" s="1044"/>
      <c r="BF129" s="1161" t="s">
        <v>128</v>
      </c>
      <c r="BG129" s="1162"/>
      <c r="BH129" s="1162"/>
      <c r="BI129" s="1162"/>
      <c r="BJ129" s="1162"/>
      <c r="BK129" s="1162"/>
      <c r="BL129" s="1163"/>
      <c r="BM129" s="1161">
        <v>17.649999999999999</v>
      </c>
      <c r="BN129" s="1162"/>
      <c r="BO129" s="1162"/>
      <c r="BP129" s="1162"/>
      <c r="BQ129" s="1162"/>
      <c r="BR129" s="1162"/>
      <c r="BS129" s="1163"/>
      <c r="BT129" s="1161">
        <v>30</v>
      </c>
      <c r="BU129" s="1164"/>
      <c r="BV129" s="1164"/>
      <c r="BW129" s="1164"/>
      <c r="BX129" s="1164"/>
      <c r="BY129" s="1164"/>
      <c r="BZ129" s="116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3" t="s">
        <v>483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484</v>
      </c>
      <c r="X130" s="1167"/>
      <c r="Y130" s="1167"/>
      <c r="Z130" s="1168"/>
      <c r="AA130" s="1051">
        <v>4019965</v>
      </c>
      <c r="AB130" s="1052"/>
      <c r="AC130" s="1052"/>
      <c r="AD130" s="1052"/>
      <c r="AE130" s="1053"/>
      <c r="AF130" s="1054">
        <v>3945739</v>
      </c>
      <c r="AG130" s="1052"/>
      <c r="AH130" s="1052"/>
      <c r="AI130" s="1052"/>
      <c r="AJ130" s="1053"/>
      <c r="AK130" s="1054">
        <v>3833968</v>
      </c>
      <c r="AL130" s="1052"/>
      <c r="AM130" s="1052"/>
      <c r="AN130" s="1052"/>
      <c r="AO130" s="1053"/>
      <c r="AP130" s="1169"/>
      <c r="AQ130" s="1170"/>
      <c r="AR130" s="1170"/>
      <c r="AS130" s="1170"/>
      <c r="AT130" s="1171"/>
      <c r="AU130" s="283"/>
      <c r="AV130" s="283"/>
      <c r="AW130" s="283"/>
      <c r="AX130" s="1160" t="s">
        <v>485</v>
      </c>
      <c r="AY130" s="1043"/>
      <c r="AZ130" s="1043"/>
      <c r="BA130" s="1043"/>
      <c r="BB130" s="1043"/>
      <c r="BC130" s="1043"/>
      <c r="BD130" s="1043"/>
      <c r="BE130" s="1044"/>
      <c r="BF130" s="1197">
        <v>6.6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486</v>
      </c>
      <c r="X131" s="1205"/>
      <c r="Y131" s="1205"/>
      <c r="Z131" s="1206"/>
      <c r="AA131" s="1098">
        <v>14153113</v>
      </c>
      <c r="AB131" s="1077"/>
      <c r="AC131" s="1077"/>
      <c r="AD131" s="1077"/>
      <c r="AE131" s="1078"/>
      <c r="AF131" s="1076">
        <v>13590750</v>
      </c>
      <c r="AG131" s="1077"/>
      <c r="AH131" s="1077"/>
      <c r="AI131" s="1077"/>
      <c r="AJ131" s="1078"/>
      <c r="AK131" s="1076">
        <v>13200417</v>
      </c>
      <c r="AL131" s="1077"/>
      <c r="AM131" s="1077"/>
      <c r="AN131" s="1077"/>
      <c r="AO131" s="1078"/>
      <c r="AP131" s="1207"/>
      <c r="AQ131" s="1208"/>
      <c r="AR131" s="1208"/>
      <c r="AS131" s="1208"/>
      <c r="AT131" s="1209"/>
      <c r="AU131" s="283"/>
      <c r="AV131" s="283"/>
      <c r="AW131" s="283"/>
      <c r="AX131" s="1179" t="s">
        <v>487</v>
      </c>
      <c r="AY131" s="1130"/>
      <c r="AZ131" s="1130"/>
      <c r="BA131" s="1130"/>
      <c r="BB131" s="1130"/>
      <c r="BC131" s="1130"/>
      <c r="BD131" s="1130"/>
      <c r="BE131" s="1131"/>
      <c r="BF131" s="1180">
        <v>17.899999999999999</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6" t="s">
        <v>488</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489</v>
      </c>
      <c r="W132" s="1190"/>
      <c r="X132" s="1190"/>
      <c r="Y132" s="1190"/>
      <c r="Z132" s="1191"/>
      <c r="AA132" s="1192">
        <v>8.63073728</v>
      </c>
      <c r="AB132" s="1193"/>
      <c r="AC132" s="1193"/>
      <c r="AD132" s="1193"/>
      <c r="AE132" s="1194"/>
      <c r="AF132" s="1195">
        <v>5.5768592610000001</v>
      </c>
      <c r="AG132" s="1193"/>
      <c r="AH132" s="1193"/>
      <c r="AI132" s="1193"/>
      <c r="AJ132" s="1194"/>
      <c r="AK132" s="1195">
        <v>5.7591665479999996</v>
      </c>
      <c r="AL132" s="1193"/>
      <c r="AM132" s="1193"/>
      <c r="AN132" s="1193"/>
      <c r="AO132" s="1194"/>
      <c r="AP132" s="1092"/>
      <c r="AQ132" s="1093"/>
      <c r="AR132" s="1093"/>
      <c r="AS132" s="1093"/>
      <c r="AT132" s="119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490</v>
      </c>
      <c r="W133" s="1173"/>
      <c r="X133" s="1173"/>
      <c r="Y133" s="1173"/>
      <c r="Z133" s="1174"/>
      <c r="AA133" s="1175">
        <v>9.1</v>
      </c>
      <c r="AB133" s="1176"/>
      <c r="AC133" s="1176"/>
      <c r="AD133" s="1176"/>
      <c r="AE133" s="1177"/>
      <c r="AF133" s="1175">
        <v>7.8</v>
      </c>
      <c r="AG133" s="1176"/>
      <c r="AH133" s="1176"/>
      <c r="AI133" s="1176"/>
      <c r="AJ133" s="1177"/>
      <c r="AK133" s="1175">
        <v>6.6</v>
      </c>
      <c r="AL133" s="1176"/>
      <c r="AM133" s="1176"/>
      <c r="AN133" s="1176"/>
      <c r="AO133" s="1177"/>
      <c r="AP133" s="1122"/>
      <c r="AQ133" s="1123"/>
      <c r="AR133" s="1123"/>
      <c r="AS133" s="1123"/>
      <c r="AT133" s="117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stJqTuDAKb2Jee0cnzvUiCLk48ScQ8HQnI6XA8fBdAK5mP8rGzfsbNIPoSnNK6yQDVgtzx9/9u/lnX4Se0uqlw==" saltValue="f6gEh+EfgGb5LpHEHPEd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491</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7Y37GyV/ld1IOar+PRMO2sTBIvXHpsIbQqWXOwQtzogFSUfjEYbD+bCC5n4G7Z+W1Z5FcgiCviGvEQOBs5fFw==" saltValue="EE7iBn8L8ycfHi37rXhM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X063Of9ZRQz1s6EMppa87GMx3c0ZI/A1OvcAwGaCrsWaWiUjGFBxEvNjOOKBediH/0LC8s1RAgmAGpR5pthZQ==" saltValue="Yu6Ejdu9L8lDJuornzLn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493</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3" t="s">
        <v>494</v>
      </c>
      <c r="AP7" s="302"/>
      <c r="AQ7" s="303" t="s">
        <v>495</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4"/>
      <c r="AP8" s="308" t="s">
        <v>496</v>
      </c>
      <c r="AQ8" s="309" t="s">
        <v>497</v>
      </c>
      <c r="AR8" s="310" t="s">
        <v>498</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5" t="s">
        <v>499</v>
      </c>
      <c r="AL9" s="1216"/>
      <c r="AM9" s="1216"/>
      <c r="AN9" s="1217"/>
      <c r="AO9" s="311">
        <v>4708572</v>
      </c>
      <c r="AP9" s="311">
        <v>151865</v>
      </c>
      <c r="AQ9" s="312">
        <v>90414</v>
      </c>
      <c r="AR9" s="313">
        <v>68</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5" t="s">
        <v>500</v>
      </c>
      <c r="AL10" s="1216"/>
      <c r="AM10" s="1216"/>
      <c r="AN10" s="1217"/>
      <c r="AO10" s="314">
        <v>130927</v>
      </c>
      <c r="AP10" s="314">
        <v>4223</v>
      </c>
      <c r="AQ10" s="315">
        <v>7325</v>
      </c>
      <c r="AR10" s="316">
        <v>-42.3</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5" t="s">
        <v>501</v>
      </c>
      <c r="AL11" s="1216"/>
      <c r="AM11" s="1216"/>
      <c r="AN11" s="1217"/>
      <c r="AO11" s="314">
        <v>31118</v>
      </c>
      <c r="AP11" s="314">
        <v>1004</v>
      </c>
      <c r="AQ11" s="315">
        <v>9426</v>
      </c>
      <c r="AR11" s="316">
        <v>-89.3</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5" t="s">
        <v>502</v>
      </c>
      <c r="AL12" s="1216"/>
      <c r="AM12" s="1216"/>
      <c r="AN12" s="1217"/>
      <c r="AO12" s="314">
        <v>40635</v>
      </c>
      <c r="AP12" s="314">
        <v>1311</v>
      </c>
      <c r="AQ12" s="315">
        <v>1167</v>
      </c>
      <c r="AR12" s="316">
        <v>12.3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5" t="s">
        <v>503</v>
      </c>
      <c r="AL13" s="1216"/>
      <c r="AM13" s="1216"/>
      <c r="AN13" s="1217"/>
      <c r="AO13" s="314" t="s">
        <v>504</v>
      </c>
      <c r="AP13" s="314" t="s">
        <v>504</v>
      </c>
      <c r="AQ13" s="315">
        <v>3</v>
      </c>
      <c r="AR13" s="316" t="s">
        <v>504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5" t="s">
        <v>505</v>
      </c>
      <c r="AL14" s="1216"/>
      <c r="AM14" s="1216"/>
      <c r="AN14" s="1217"/>
      <c r="AO14" s="314" t="s">
        <v>504</v>
      </c>
      <c r="AP14" s="314" t="s">
        <v>504</v>
      </c>
      <c r="AQ14" s="315">
        <v>4078</v>
      </c>
      <c r="AR14" s="316" t="s">
        <v>504</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5" t="s">
        <v>506</v>
      </c>
      <c r="AL15" s="1216"/>
      <c r="AM15" s="1216"/>
      <c r="AN15" s="1217"/>
      <c r="AO15" s="314">
        <v>157797</v>
      </c>
      <c r="AP15" s="314">
        <v>5089</v>
      </c>
      <c r="AQ15" s="315">
        <v>2195</v>
      </c>
      <c r="AR15" s="316">
        <v>131.80000000000001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8" t="s">
        <v>507</v>
      </c>
      <c r="AL16" s="1219"/>
      <c r="AM16" s="1219"/>
      <c r="AN16" s="1220"/>
      <c r="AO16" s="314">
        <v>-502916</v>
      </c>
      <c r="AP16" s="314">
        <v>-16220</v>
      </c>
      <c r="AQ16" s="315">
        <v>-8893</v>
      </c>
      <c r="AR16" s="316">
        <v>82.4</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8" t="s">
        <v>187</v>
      </c>
      <c r="AL17" s="1219"/>
      <c r="AM17" s="1219"/>
      <c r="AN17" s="1220"/>
      <c r="AO17" s="314">
        <v>4566133</v>
      </c>
      <c r="AP17" s="314">
        <v>147271</v>
      </c>
      <c r="AQ17" s="315">
        <v>105714</v>
      </c>
      <c r="AR17" s="316">
        <v>39.299999999999997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508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509</v>
      </c>
      <c r="AP20" s="322" t="s">
        <v>510</v>
      </c>
      <c r="AQ20" s="323" t="s">
        <v>511</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0" t="s">
        <v>512</v>
      </c>
      <c r="AL21" s="1211"/>
      <c r="AM21" s="1211"/>
      <c r="AN21" s="1212"/>
      <c r="AO21" s="326">
        <v>16.350000000000001</v>
      </c>
      <c r="AP21" s="327">
        <v>10.07</v>
      </c>
      <c r="AQ21" s="328">
        <v>6.28</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0" t="s">
        <v>513</v>
      </c>
      <c r="AL22" s="1211"/>
      <c r="AM22" s="1211"/>
      <c r="AN22" s="1212"/>
      <c r="AO22" s="331">
        <v>98.3</v>
      </c>
      <c r="AP22" s="332">
        <v>97.6</v>
      </c>
      <c r="AQ22" s="333">
        <v>0.7</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515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516</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3" t="s">
        <v>494</v>
      </c>
      <c r="AP30" s="302"/>
      <c r="AQ30" s="303" t="s">
        <v>495</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4"/>
      <c r="AP31" s="308" t="s">
        <v>496</v>
      </c>
      <c r="AQ31" s="309" t="s">
        <v>497</v>
      </c>
      <c r="AR31" s="310" t="s">
        <v>498</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6" t="s">
        <v>517</v>
      </c>
      <c r="AL32" s="1227"/>
      <c r="AM32" s="1227"/>
      <c r="AN32" s="1228"/>
      <c r="AO32" s="341">
        <v>4402239</v>
      </c>
      <c r="AP32" s="341">
        <v>141985</v>
      </c>
      <c r="AQ32" s="342">
        <v>67110</v>
      </c>
      <c r="AR32" s="343">
        <v>111.6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6" t="s">
        <v>518</v>
      </c>
      <c r="AL33" s="1227"/>
      <c r="AM33" s="1227"/>
      <c r="AN33" s="1228"/>
      <c r="AO33" s="341" t="s">
        <v>504</v>
      </c>
      <c r="AP33" s="341" t="s">
        <v>504</v>
      </c>
      <c r="AQ33" s="342" t="s">
        <v>504</v>
      </c>
      <c r="AR33" s="343" t="s">
        <v>504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6" t="s">
        <v>519</v>
      </c>
      <c r="AL34" s="1227"/>
      <c r="AM34" s="1227"/>
      <c r="AN34" s="1228"/>
      <c r="AO34" s="341" t="s">
        <v>504</v>
      </c>
      <c r="AP34" s="341" t="s">
        <v>504</v>
      </c>
      <c r="AQ34" s="342">
        <v>6</v>
      </c>
      <c r="AR34" s="343" t="s">
        <v>504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6" t="s">
        <v>520</v>
      </c>
      <c r="AL35" s="1227"/>
      <c r="AM35" s="1227"/>
      <c r="AN35" s="1228"/>
      <c r="AO35" s="341">
        <v>266223</v>
      </c>
      <c r="AP35" s="341">
        <v>8586</v>
      </c>
      <c r="AQ35" s="342">
        <v>17795</v>
      </c>
      <c r="AR35" s="343">
        <v>-51.8</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6" t="s">
        <v>521</v>
      </c>
      <c r="AL36" s="1227"/>
      <c r="AM36" s="1227"/>
      <c r="AN36" s="1228"/>
      <c r="AO36" s="341">
        <v>83242</v>
      </c>
      <c r="AP36" s="341">
        <v>2685</v>
      </c>
      <c r="AQ36" s="342">
        <v>2500</v>
      </c>
      <c r="AR36" s="343">
        <v>7.4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6" t="s">
        <v>522</v>
      </c>
      <c r="AL37" s="1227"/>
      <c r="AM37" s="1227"/>
      <c r="AN37" s="1228"/>
      <c r="AO37" s="341" t="s">
        <v>504</v>
      </c>
      <c r="AP37" s="341" t="s">
        <v>504</v>
      </c>
      <c r="AQ37" s="342">
        <v>1001</v>
      </c>
      <c r="AR37" s="343" t="s">
        <v>504</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9" t="s">
        <v>523</v>
      </c>
      <c r="AL38" s="1230"/>
      <c r="AM38" s="1230"/>
      <c r="AN38" s="1231"/>
      <c r="AO38" s="344">
        <v>924</v>
      </c>
      <c r="AP38" s="344">
        <v>30</v>
      </c>
      <c r="AQ38" s="345">
        <v>4</v>
      </c>
      <c r="AR38" s="333">
        <v>650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9" t="s">
        <v>524</v>
      </c>
      <c r="AL39" s="1230"/>
      <c r="AM39" s="1230"/>
      <c r="AN39" s="1231"/>
      <c r="AO39" s="341">
        <v>-158426</v>
      </c>
      <c r="AP39" s="341">
        <v>-5110</v>
      </c>
      <c r="AQ39" s="342">
        <v>-3748</v>
      </c>
      <c r="AR39" s="343">
        <v>36.299999999999997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6" t="s">
        <v>525</v>
      </c>
      <c r="AL40" s="1227"/>
      <c r="AM40" s="1227"/>
      <c r="AN40" s="1228"/>
      <c r="AO40" s="341">
        <v>-3833968</v>
      </c>
      <c r="AP40" s="341">
        <v>-123656</v>
      </c>
      <c r="AQ40" s="342">
        <v>-58908</v>
      </c>
      <c r="AR40" s="343">
        <v>109.9</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2" t="s">
        <v>300</v>
      </c>
      <c r="AL41" s="1233"/>
      <c r="AM41" s="1233"/>
      <c r="AN41" s="1234"/>
      <c r="AO41" s="341">
        <v>760234</v>
      </c>
      <c r="AP41" s="341">
        <v>24520</v>
      </c>
      <c r="AQ41" s="342">
        <v>25761</v>
      </c>
      <c r="AR41" s="343">
        <v>-4.8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526</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527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528</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1" t="s">
        <v>494</v>
      </c>
      <c r="AN49" s="1223" t="s">
        <v>529</v>
      </c>
      <c r="AO49" s="1224"/>
      <c r="AP49" s="1224"/>
      <c r="AQ49" s="1224"/>
      <c r="AR49" s="1225"/>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2"/>
      <c r="AN50" s="357" t="s">
        <v>530</v>
      </c>
      <c r="AO50" s="358" t="s">
        <v>531</v>
      </c>
      <c r="AP50" s="359" t="s">
        <v>532</v>
      </c>
      <c r="AQ50" s="360" t="s">
        <v>533</v>
      </c>
      <c r="AR50" s="361" t="s">
        <v>534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535</v>
      </c>
      <c r="AL51" s="354"/>
      <c r="AM51" s="362">
        <v>7979801</v>
      </c>
      <c r="AN51" s="363">
        <v>241812</v>
      </c>
      <c r="AO51" s="364">
        <v>19.2</v>
      </c>
      <c r="AP51" s="365">
        <v>106614</v>
      </c>
      <c r="AQ51" s="366">
        <v>17.2</v>
      </c>
      <c r="AR51" s="367">
        <v>2</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536</v>
      </c>
      <c r="AM52" s="370">
        <v>3014387</v>
      </c>
      <c r="AN52" s="371">
        <v>91345</v>
      </c>
      <c r="AO52" s="372">
        <v>45.2</v>
      </c>
      <c r="AP52" s="373">
        <v>45545</v>
      </c>
      <c r="AQ52" s="374">
        <v>20.7</v>
      </c>
      <c r="AR52" s="375">
        <v>24.5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537</v>
      </c>
      <c r="AL53" s="354"/>
      <c r="AM53" s="362">
        <v>6355546</v>
      </c>
      <c r="AN53" s="363">
        <v>195417</v>
      </c>
      <c r="AO53" s="364">
        <v>-19.2</v>
      </c>
      <c r="AP53" s="365">
        <v>85459</v>
      </c>
      <c r="AQ53" s="366">
        <v>-19.8</v>
      </c>
      <c r="AR53" s="367">
        <v>0.6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536</v>
      </c>
      <c r="AM54" s="370">
        <v>2160920</v>
      </c>
      <c r="AN54" s="371">
        <v>66443</v>
      </c>
      <c r="AO54" s="372">
        <v>-27.3</v>
      </c>
      <c r="AP54" s="373">
        <v>44378</v>
      </c>
      <c r="AQ54" s="374">
        <v>-2.6</v>
      </c>
      <c r="AR54" s="375">
        <v>-24.7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538</v>
      </c>
      <c r="AL55" s="354"/>
      <c r="AM55" s="362">
        <v>5724949</v>
      </c>
      <c r="AN55" s="363">
        <v>179730</v>
      </c>
      <c r="AO55" s="364">
        <v>-8</v>
      </c>
      <c r="AP55" s="365">
        <v>83280</v>
      </c>
      <c r="AQ55" s="366">
        <v>-2.5</v>
      </c>
      <c r="AR55" s="367">
        <v>-5.5</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536</v>
      </c>
      <c r="AM56" s="370">
        <v>2128987</v>
      </c>
      <c r="AN56" s="371">
        <v>66838</v>
      </c>
      <c r="AO56" s="372">
        <v>0.6</v>
      </c>
      <c r="AP56" s="373">
        <v>43123</v>
      </c>
      <c r="AQ56" s="374">
        <v>-2.8</v>
      </c>
      <c r="AR56" s="375">
        <v>3.4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539</v>
      </c>
      <c r="AL57" s="354"/>
      <c r="AM57" s="362">
        <v>6800422</v>
      </c>
      <c r="AN57" s="363">
        <v>216484</v>
      </c>
      <c r="AO57" s="364">
        <v>20.399999999999999</v>
      </c>
      <c r="AP57" s="365">
        <v>88968</v>
      </c>
      <c r="AQ57" s="366">
        <v>6.8</v>
      </c>
      <c r="AR57" s="367">
        <v>13.6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536</v>
      </c>
      <c r="AM58" s="370">
        <v>2619197</v>
      </c>
      <c r="AN58" s="371">
        <v>83379</v>
      </c>
      <c r="AO58" s="372">
        <v>24.7</v>
      </c>
      <c r="AP58" s="373">
        <v>45482</v>
      </c>
      <c r="AQ58" s="374">
        <v>5.5</v>
      </c>
      <c r="AR58" s="375">
        <v>19.2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540</v>
      </c>
      <c r="AL59" s="354"/>
      <c r="AM59" s="362">
        <v>7070904</v>
      </c>
      <c r="AN59" s="363">
        <v>228057</v>
      </c>
      <c r="AO59" s="364">
        <v>5.3</v>
      </c>
      <c r="AP59" s="365">
        <v>85173</v>
      </c>
      <c r="AQ59" s="366">
        <v>-4.3</v>
      </c>
      <c r="AR59" s="367">
        <v>9.6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536</v>
      </c>
      <c r="AM60" s="370">
        <v>2737601</v>
      </c>
      <c r="AN60" s="371">
        <v>88295</v>
      </c>
      <c r="AO60" s="372">
        <v>5.9</v>
      </c>
      <c r="AP60" s="373">
        <v>43913</v>
      </c>
      <c r="AQ60" s="374">
        <v>-3.4</v>
      </c>
      <c r="AR60" s="375">
        <v>9.3000000000000007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541</v>
      </c>
      <c r="AL61" s="376"/>
      <c r="AM61" s="377">
        <v>6786324</v>
      </c>
      <c r="AN61" s="378">
        <v>212300</v>
      </c>
      <c r="AO61" s="379">
        <v>3.5</v>
      </c>
      <c r="AP61" s="380">
        <v>89899</v>
      </c>
      <c r="AQ61" s="381">
        <v>-0.5</v>
      </c>
      <c r="AR61" s="367">
        <v>4</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536</v>
      </c>
      <c r="AM62" s="370">
        <v>2532218</v>
      </c>
      <c r="AN62" s="371">
        <v>79260</v>
      </c>
      <c r="AO62" s="372">
        <v>9.8000000000000007</v>
      </c>
      <c r="AP62" s="373">
        <v>44488</v>
      </c>
      <c r="AQ62" s="374">
        <v>3.5</v>
      </c>
      <c r="AR62" s="375">
        <v>6.3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paJmKxF0mVx0uHq7Jxvo+q+wvgzQnACCawlsCpQxfMBralqYrRnUT5dl5Lkz/+yit8bAQSpJWV4pbU5U+vePYw==" saltValue="s7OKqqXMqEkSm4lyGssg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q4JIr1GS4ZAw23bd7G2wMFZQCIakU/iXNcsY7/Fa0n4YilxCvTB0D8nurUqvZyYo1MGHLZzkGZ+TanmPOhfRQ==" saltValue="mqYbsKN49cS2r9NPi1A5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CEi1+5y0ReofA6ikDsbS2KVF6c2JBhbz5AGfwGJgVxzRx9y35zeRRpIhEBuMRsW7eysnIwVxh5WIpwvOUO5bA==" saltValue="h/tOVr6J+BZy9X1jGSfK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5" t="s">
        <v>3</v>
      </c>
      <c r="D47" s="1235"/>
      <c r="E47" s="1236"/>
      <c r="F47" s="11">
        <v>13.58</v>
      </c>
      <c r="G47" s="12">
        <v>15.02</v>
      </c>
      <c r="H47" s="12">
        <v>16.54</v>
      </c>
      <c r="I47" s="12">
        <v>13.15</v>
      </c>
      <c r="J47" s="13">
        <v>13.19</v>
      </c>
    </row>
    <row r="48" spans="2:10" ht="57.75" customHeight="1" x14ac:dyDescent="0.15">
      <c r="B48" s="14"/>
      <c r="C48" s="1237" t="s">
        <v>4</v>
      </c>
      <c r="D48" s="1237"/>
      <c r="E48" s="1238"/>
      <c r="F48" s="15">
        <v>2.12</v>
      </c>
      <c r="G48" s="16">
        <v>1.89</v>
      </c>
      <c r="H48" s="16">
        <v>1.46</v>
      </c>
      <c r="I48" s="16">
        <v>2.68</v>
      </c>
      <c r="J48" s="17">
        <v>4.08</v>
      </c>
    </row>
    <row r="49" spans="2:10" ht="57.75" customHeight="1" thickBot="1" x14ac:dyDescent="0.2">
      <c r="B49" s="18"/>
      <c r="C49" s="1239" t="s">
        <v>5</v>
      </c>
      <c r="D49" s="1239"/>
      <c r="E49" s="1240"/>
      <c r="F49" s="19">
        <v>7.3</v>
      </c>
      <c r="G49" s="20">
        <v>2.41</v>
      </c>
      <c r="H49" s="20">
        <v>1.06</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vn+jI38z/HJ4V6r0wT3uhQK4R+oZD1Qk6aUZhYdbHEkSWYGhrVexU2PT8u2hxgzIfIO4BmFpF4U6oon5L1mdw==" saltValue="lbYwaVJ2TDG3PA/8xTi4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2020-03-05T02:56:31Z</cp:lastPrinted>
  <dcterms:created xsi:type="dcterms:W3CDTF">2020-02-10T06:05:46Z</dcterms:created>
  <dcterms:modified xsi:type="dcterms:W3CDTF">2020-09-26T07:41:57Z</dcterms:modified>
  <cp:category/>
</cp:coreProperties>
</file>