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203 財政状況資料集（内容確認等）\平成30年度決算（R2年度作業）\04 公表データ（1回目のデータと結合）\"/>
    </mc:Choice>
  </mc:AlternateContent>
  <xr:revisionPtr revIDLastSave="0" documentId="13_ncr:1_{0E50CC09-0BA1-4FEC-867B-DFDFC037FB2D}"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7" i="10" l="1"/>
  <c r="BG36" i="10"/>
  <c r="BG35" i="10"/>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BE38" i="10"/>
  <c r="AM38" i="10"/>
  <c r="C38" i="10"/>
  <c r="CO37" i="10"/>
  <c r="AM37" i="10"/>
  <c r="C37" i="10"/>
  <c r="CO36" i="10"/>
  <c r="CO35" i="10"/>
  <c r="C34" i="10"/>
  <c r="C35" i="10" s="1"/>
  <c r="C36" i="10" l="1"/>
  <c r="U34" i="10"/>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c r="BW35" i="10" s="1"/>
  <c r="BW36" i="10" s="1"/>
  <c r="BW37" i="10" s="1"/>
  <c r="BW38" i="10" s="1"/>
  <c r="BW39" i="10" s="1"/>
  <c r="BW40" i="10" s="1"/>
  <c r="BW41" i="10" s="1"/>
  <c r="BW42" i="10" s="1"/>
  <c r="BE34" i="10"/>
  <c r="BE35" i="10" s="1"/>
  <c r="BE36" i="10" s="1"/>
  <c r="BE37" i="10" s="1"/>
  <c r="CO34" i="10" l="1"/>
</calcChain>
</file>

<file path=xl/sharedStrings.xml><?xml version="1.0" encoding="utf-8"?>
<sst xmlns="http://schemas.openxmlformats.org/spreadsheetml/2006/main" count="1103" uniqueCount="628">
  <si>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</si>
  <si>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</si>
  <si>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</si>
  <si>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</si>
  <si>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</si>
  <si>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</si>
  <si>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</si>
  <si>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</si>
  <si>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</si>
  <si>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</si>
  <si>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</si>
  <si>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</si>
  <si>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</si>
  <si>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</si>
  <si>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</si>
  <si>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</si>
  <si>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</si>
  <si>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</si>
  <si>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</si>
  <si>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</si>
  <si>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</si>
  <si>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</si>
  <si>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</si>
  <si>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</si>
  <si>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</si>
  <si>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</si>
  <si>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</si>
  <si>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</si>
  <si>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</si>
  <si>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</si>
  <si>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</si>
  <si>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</si>
  <si>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</si>
  <si>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</si>
  <si>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</si>
  <si>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</si>
  <si>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</si>
  <si>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</si>
  <si>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</si>
  <si>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</si>
  <si>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</si>
  <si>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</si>
  <si>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</si>
  <si>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</si>
  <si>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</si>
  <si>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</si>
  <si>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</si>
  <si>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</si>
  <si>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</si>
  <si>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</si>
  <si>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</si>
  <si>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</si>
  <si>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</si>
  <si>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</si>
  <si>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</si>
  <si>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</si>
  <si>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</si>
  <si>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</si>
  <si>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</si>
  <si>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</si>
  <si>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</si>
  <si>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</si>
  <si>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</si>
  <si>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</si>
  <si>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</si>
  <si>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</si>
  <si>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</si>
  <si>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</si>
  <si>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</si>
  <si>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</si>
  <si>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</si>
  <si>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</si>
  <si>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</si>
  <si>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</si>
  <si>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</si>
  <si>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</si>
  <si>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</si>
  <si>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</si>
  <si>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</si>
  <si>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</si>
  <si>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</si>
  <si>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</si>
  <si>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</si>
  <si>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</si>
  <si>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</si>
  <si>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</si>
  <si>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</si>
  <si>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</si>
  <si>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</si>
  <si>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</si>
  <si>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</si>
  <si>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</si>
  <si>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</si>
  <si>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</si>
  <si>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</si>
  <si>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</si>
  <si>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</si>
  <si>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</si>
  <si>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松浦市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</si>
  <si>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</si>
  <si>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</si>
  <si>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</si>
  <si>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</si>
  <si>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</si>
  <si>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</si>
  <si>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</si>
  <si>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</si>
  <si>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</si>
  <si>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</si>
  <si>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</si>
  <si>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</si>
  <si>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</si>
  <si>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</si>
  <si>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</si>
  <si>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</si>
  <si>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</si>
  <si>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</si>
  <si>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</si>
  <si>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</si>
  <si>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</si>
  <si>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</si>
  <si>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</si>
  <si>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</si>
  <si>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</si>
  <si>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</si>
  <si>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</si>
  <si>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</si>
  <si>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</si>
  <si>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</si>
  <si>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</si>
  <si>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</si>
  <si>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</si>
  <si>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</si>
  <si>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</si>
  <si>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</si>
  <si>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</si>
  <si>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</si>
  <si>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</si>
  <si>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</si>
  <si>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</si>
  <si>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</si>
  <si>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</si>
  <si>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</si>
  <si>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</si>
  <si>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</si>
  <si>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</si>
  <si>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</si>
  <si>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</si>
  <si>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</si>
  <si>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</si>
  <si>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</si>
  <si>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</si>
  <si>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</si>
  <si>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</si>
  <si>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</si>
  <si>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</si>
  <si>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</si>
  <si>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</si>
  <si>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</si>
  <si>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</si>
  <si>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</si>
  <si>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</si>
  <si>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</si>
  <si>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</si>
  <si>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</si>
  <si>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</si>
  <si>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</si>
  <si>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</si>
  <si>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</si>
  <si>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</si>
  <si>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</si>
  <si>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</si>
  <si>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</si>
  <si>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</si>
  <si>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</si>
  <si>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</si>
  <si>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</si>
  <si>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</si>
  <si>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</si>
  <si>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</si>
  <si>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</si>
  <si>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</si>
  <si>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</si>
  <si>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</si>
  <si>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</si>
  <si>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</si>
  <si>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</si>
  <si>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</si>
  <si>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</si>
  <si>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</si>
  <si>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</si>
  <si>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</si>
  <si>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</si>
  <si>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</si>
  <si>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</si>
  <si>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</si>
  <si>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</si>
  <si>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</si>
  <si>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</si>
  <si>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</si>
  <si>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</si>
  <si>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</si>
  <si>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</si>
  <si>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</si>
  <si>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</si>
  <si>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</si>
  <si>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</si>
  <si>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</si>
  <si>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</si>
  <si>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</si>
  <si>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</si>
  <si>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</si>
  <si>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</si>
  <si>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長崎県松浦市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</si>
  <si>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</si>
  <si>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</si>
  <si>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</si>
  <si>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</si>
  <si>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</si>
  <si>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</si>
  <si>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</si>
  <si>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</si>
  <si>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</si>
  <si>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</si>
  <si>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</si>
  <si>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</si>
  <si>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</si>
  <si>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</si>
  <si>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</si>
  <si>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</si>
  <si>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</si>
  <si>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</si>
  <si>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</si>
  <si>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</si>
  <si>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</si>
  <si>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</si>
  <si>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</si>
  <si>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</si>
  <si>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</si>
  <si>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</si>
  <si>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</si>
  <si>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</si>
  <si>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</si>
  <si>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</si>
  <si>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</si>
  <si>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</si>
  <si>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</si>
  <si>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</si>
  <si>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</si>
  <si>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</si>
  <si>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</si>
  <si>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</si>
  <si>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</si>
  <si>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</si>
  <si>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</si>
  <si>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</si>
  <si>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</si>
  <si>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</si>
  <si>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</si>
  <si>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</si>
  <si>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</si>
  <si>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</si>
  <si>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</si>
  <si>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</si>
  <si>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</si>
  <si>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</si>
  <si>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</si>
  <si>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</si>
  <si>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</si>
  <si>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</si>
  <si>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</si>
  <si>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</si>
  <si>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</si>
  <si>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</si>
  <si>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</si>
  <si>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</si>
  <si>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</si>
  <si>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</si>
  <si>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</si>
  <si>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</si>
  <si>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</si>
  <si>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</si>
  <si>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</si>
  <si>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</si>
  <si>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</si>
  <si>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</si>
  <si>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</si>
  <si>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</si>
  <si>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</si>
  <si>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</si>
  <si>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</si>
  <si>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</si>
  <si>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</si>
  <si>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</si>
  <si>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</si>
  <si>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</si>
  <si>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</si>
  <si>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</si>
  <si>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</si>
  <si>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</si>
  <si>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</si>
  <si>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</si>
  <si>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</si>
  <si>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</si>
  <si>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</si>
  <si>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</si>
  <si>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</si>
  <si>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</si>
  <si>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</si>
  <si>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</si>
  <si>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</si>
  <si>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</si>
  <si>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</si>
  <si>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</si>
  <si>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</si>
  <si>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</si>
  <si>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</si>
  <si>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</si>
  <si>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</si>
  <si>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</si>
  <si>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</si>
  <si>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</si>
  <si>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</si>
  <si>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</si>
  <si>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</si>
  <si>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</si>
  <si>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</si>
  <si>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</si>
  <si>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</si>
  <si>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</si>
  <si>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</si>
  <si>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</si>
  <si>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</si>
  <si>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</si>
  <si>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</si>
  <si>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</si>
  <si>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</si>
  <si>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</si>
  <si>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</si>
  <si>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</si>
  <si>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</si>
  <si>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</si>
  <si>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</si>
  <si>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</si>
  <si>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</si>
  <si>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</si>
  <si>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</si>
  <si>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</si>
  <si>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</si>
  <si>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</si>
  <si>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</si>
  <si>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</si>
  <si>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</si>
  <si>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</si>
  <si>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</si>
  <si>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</si>
  <si>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</si>
  <si>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</si>
  <si>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</si>
  <si>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</si>
  <si>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</si>
  <si>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</si>
  <si>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</si>
  <si>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長崎県松浦市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</si>
  <si>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</si>
  <si>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</si>
  <si>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</si>
  <si>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</si>
  <si>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</si>
  <si>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</si>
  <si>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</si>
  <si>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</si>
  <si>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</si>
  <si>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</si>
  <si>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</si>
  <si>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</si>
  <si>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</si>
  <si>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</si>
  <si>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</si>
  <si>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</si>
  <si>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</si>
  <si>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</si>
  <si>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</si>
  <si>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</si>
  <si>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青島診療所事業特別会計</t>
    <phoneticPr fontId="5"/>
  </si>
  <si>
    <t>鉱害復旧灌漑用水施設維持管理事業特別会計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</si>
  <si>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</si>
  <si>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</si>
  <si>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</si>
  <si>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</si>
  <si>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</si>
  <si>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</si>
  <si>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</si>
  <si>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</si>
  <si>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</si>
  <si>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</si>
  <si>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</si>
  <si>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</si>
  <si>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</si>
  <si>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</si>
  <si>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</si>
  <si>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</si>
  <si>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</si>
  <si>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</si>
  <si>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福島診療所事業特別会計</t>
    <phoneticPr fontId="5"/>
  </si>
  <si>
    <t>鷹島診療所事業特別会計</t>
    <phoneticPr fontId="5"/>
  </si>
  <si>
    <t>水道事業会計</t>
    <phoneticPr fontId="5"/>
  </si>
  <si>
    <t>法適用企業</t>
    <phoneticPr fontId="5"/>
  </si>
  <si>
    <t>工業用水道事業会計</t>
    <phoneticPr fontId="5"/>
  </si>
  <si>
    <t>下水道事業会計</t>
    <phoneticPr fontId="5"/>
  </si>
  <si>
    <t>松浦魚市場特別会計</t>
    <phoneticPr fontId="5"/>
  </si>
  <si>
    <t>法非適用企業</t>
    <phoneticPr fontId="5"/>
  </si>
  <si>
    <t>下水道事業特別会計</t>
    <phoneticPr fontId="5"/>
  </si>
  <si>
    <t>法非適用企業</t>
    <phoneticPr fontId="5"/>
  </si>
  <si>
    <t>臨海土地造成事業特別会計</t>
    <phoneticPr fontId="5"/>
  </si>
  <si>
    <t>工業団地造成事業特別会計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</si>
  <si>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</si>
  <si>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</si>
  <si>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</si>
  <si>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</si>
  <si>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</si>
  <si>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</si>
  <si>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</si>
  <si>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</si>
  <si>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</si>
  <si>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</si>
  <si>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</si>
  <si>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</si>
  <si>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</si>
  <si>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</si>
  <si>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</si>
  <si>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</si>
  <si>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</si>
  <si>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</si>
  <si>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</si>
  <si>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</si>
  <si>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</si>
  <si>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</si>
  <si>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</si>
  <si>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</si>
  <si>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</si>
  <si>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</si>
  <si>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</si>
  <si>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</si>
  <si>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</si>
  <si>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</si>
  <si>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</si>
  <si>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</si>
  <si>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</si>
  <si>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</si>
  <si>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</si>
  <si>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</si>
  <si>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</si>
  <si>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</si>
  <si>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</si>
  <si>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</si>
  <si>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</si>
  <si>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</si>
  <si>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</si>
  <si>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</si>
  <si>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</si>
  <si>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</si>
  <si>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</si>
  <si>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</si>
  <si>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</si>
  <si>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</si>
  <si>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</si>
  <si>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</si>
  <si>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</si>
  <si>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</si>
  <si>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</si>
  <si>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</si>
  <si>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</si>
  <si>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</si>
  <si>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</si>
  <si>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</si>
  <si>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</si>
  <si>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</si>
  <si>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</si>
  <si>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</si>
  <si>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</si>
  <si>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下水道事業特別会計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</si>
  <si>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</si>
  <si>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</si>
  <si>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</si>
  <si>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</si>
  <si>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</si>
  <si>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</si>
  <si>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</si>
  <si>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</si>
  <si>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</si>
  <si>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</si>
  <si>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</si>
  <si>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</si>
  <si>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</si>
  <si>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</si>
  <si>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</si>
  <si>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</si>
  <si>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</si>
  <si>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</si>
  <si>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</si>
  <si>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</si>
  <si>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</si>
  <si>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</si>
  <si>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</si>
  <si>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</si>
  <si>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</si>
  <si>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</si>
  <si>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</si>
  <si>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</si>
  <si>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</si>
  <si>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</si>
  <si>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</si>
  <si>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</si>
  <si>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</si>
  <si>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</si>
  <si>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</si>
  <si>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</si>
  <si>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</si>
  <si>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</si>
  <si>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</si>
  <si>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</si>
  <si>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</si>
  <si>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</si>
  <si>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</si>
  <si>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</si>
  <si>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</si>
  <si>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</si>
  <si>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</si>
  <si>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</si>
  <si>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</si>
  <si>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</si>
  <si>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</si>
  <si>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</si>
  <si>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</si>
  <si>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</si>
  <si>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</si>
  <si>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</si>
  <si>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</si>
  <si>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</si>
  <si>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</si>
  <si>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</si>
  <si>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</si>
  <si>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</si>
  <si>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</si>
  <si>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</si>
  <si>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</si>
  <si>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</si>
  <si>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</si>
  <si>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</si>
  <si>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</si>
  <si>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</si>
  <si>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</si>
  <si>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</si>
  <si>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</si>
  <si>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</si>
  <si>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</si>
  <si>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</si>
  <si>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</si>
  <si>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</si>
  <si>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</si>
  <si>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</si>
  <si>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</si>
  <si>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</si>
  <si>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</si>
  <si>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</si>
  <si>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</si>
  <si>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</si>
  <si>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</si>
  <si>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</si>
  <si>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</si>
  <si>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</si>
  <si>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4.26</t>
  </si>
  <si>
    <t>▲ 2.32</t>
  </si>
  <si>
    <t>▲ 4.04</t>
  </si>
  <si>
    <t>一般会計</t>
  </si>
  <si>
    <t>水道事業会計</t>
  </si>
  <si>
    <t>工業用水道事業会計</t>
  </si>
  <si>
    <t>国民健康保険特別会計</t>
  </si>
  <si>
    <t>介護保険特別会計（保険事業勘定）</t>
  </si>
  <si>
    <t>下水道事業会計</t>
  </si>
  <si>
    <t>松浦魚市場特別会計</t>
  </si>
  <si>
    <t>臨海土地造成事業特別会計</t>
  </si>
  <si>
    <t>その他会計（赤字）</t>
  </si>
  <si>
    <t>その他会計（黒字）</t>
  </si>
  <si>
    <t>H25末</t>
    <phoneticPr fontId="5"/>
  </si>
  <si>
    <t>H26末</t>
    <phoneticPr fontId="5"/>
  </si>
  <si>
    <t>H27末</t>
    <phoneticPr fontId="5"/>
  </si>
  <si>
    <t>H28末</t>
    <phoneticPr fontId="5"/>
  </si>
  <si>
    <t>H29末</t>
    <phoneticPr fontId="5"/>
  </si>
  <si>
    <t>合併振興基金</t>
    <rPh sb="0" eb="2">
      <t>ガッペイ</t>
    </rPh>
    <rPh sb="2" eb="4">
      <t>シンコウ</t>
    </rPh>
    <rPh sb="4" eb="6">
      <t>キキン</t>
    </rPh>
    <phoneticPr fontId="2"/>
  </si>
  <si>
    <t>ふるさとづくり基金</t>
    <rPh sb="7" eb="9">
      <t>キキン</t>
    </rPh>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</si>
  <si>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</si>
  <si>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</si>
  <si>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子育て支援基金</t>
    <rPh sb="0" eb="2">
      <t>コソダ</t>
    </rPh>
    <rPh sb="3" eb="5">
      <t>シエン</t>
    </rPh>
    <rPh sb="5" eb="7">
      <t>キキン</t>
    </rPh>
    <phoneticPr fontId="2"/>
  </si>
  <si>
    <t>北松北部環境組合</t>
  </si>
  <si>
    <t>長崎県市町村総合事務組合（一般会計）</t>
  </si>
  <si>
    <t>長崎県市町村総合事務組合（市町村会館管理事業特別会計）</t>
  </si>
  <si>
    <t>長崎県市町村総合事務組合（市町村会館馬町別館管理事業特別会計）</t>
    <rPh sb="13" eb="14">
      <t>シ</t>
    </rPh>
    <rPh sb="14" eb="15">
      <t>チョウ</t>
    </rPh>
    <rPh sb="15" eb="16">
      <t>ソン</t>
    </rPh>
    <rPh sb="16" eb="18">
      <t>カイカン</t>
    </rPh>
    <rPh sb="18" eb="20">
      <t>ウママチ</t>
    </rPh>
    <rPh sb="20" eb="22">
      <t>ベッカン</t>
    </rPh>
    <rPh sb="22" eb="24">
      <t>カンリ</t>
    </rPh>
    <rPh sb="24" eb="26">
      <t>ジギョウ</t>
    </rPh>
    <phoneticPr fontId="31"/>
  </si>
  <si>
    <t>長崎県市町村総合事務組合（公平委員会特別会計）</t>
  </si>
  <si>
    <t>長崎県市町村総合事務組合（行政不服審査会事業特別会計）</t>
    <rPh sb="13" eb="15">
      <t>ギョウセイ</t>
    </rPh>
    <rPh sb="15" eb="17">
      <t>フフク</t>
    </rPh>
    <rPh sb="17" eb="20">
      <t>シンサカイ</t>
    </rPh>
    <phoneticPr fontId="2"/>
  </si>
  <si>
    <t>長崎県市町村総合事務組合（交通災害共済事業特別会計）</t>
    <phoneticPr fontId="2"/>
  </si>
  <si>
    <t>長崎県後期高齢者医療広域連合（普通会計）</t>
    <phoneticPr fontId="2"/>
  </si>
  <si>
    <t>長崎県後期高齢者医療広域連合（事業会計）</t>
    <phoneticPr fontId="2"/>
  </si>
  <si>
    <t>長崎県林業公社</t>
    <rPh sb="0" eb="3">
      <t>ナガサキケン</t>
    </rPh>
    <rPh sb="3" eb="5">
      <t>リンギョウ</t>
    </rPh>
    <rPh sb="5" eb="7">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</si>
  <si>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</si>
  <si>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</si>
  <si>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</si>
  <si>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</si>
  <si>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</si>
  <si>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</si>
  <si>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</si>
  <si>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</si>
  <si>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</si>
  <si>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</si>
  <si>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</si>
  <si>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</si>
  <si>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</si>
  <si>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</si>
  <si>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将来負担比率は類似団体と比較した場合、地方債残高が高いことや大型事業に基金を投入したことにより高い水準にある。一方、有形固定資産減価償却率も類似団体と比較した場合、高い水準にある。
　今後は、公共施設等総合管理計画に基づき、統廃合・長寿命化・修繕など適切な維持管理に努めて行く。</t>
    <rPh sb="31" eb="33">
      <t>オオガタ</t>
    </rPh>
    <rPh sb="33" eb="35">
      <t>ジギョウ</t>
    </rPh>
    <rPh sb="36" eb="38">
      <t>キキン</t>
    </rPh>
    <rPh sb="39" eb="41">
      <t>トウニュウ</t>
    </rPh>
    <rPh sb="113" eb="116">
      <t>トウハイゴウ</t>
    </rPh>
    <rPh sb="117" eb="121">
      <t>チョウジュミョウカ</t>
    </rPh>
    <rPh sb="122" eb="124">
      <t>シュウゼン</t>
    </rPh>
    <rPh sb="126" eb="128">
      <t>テキセツ</t>
    </rPh>
    <rPh sb="129" eb="131">
      <t>イジ</t>
    </rPh>
    <rPh sb="131" eb="133">
      <t>カンリ</t>
    </rPh>
    <rPh sb="134" eb="135">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</si>
  <si>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</si>
  <si>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</si>
  <si>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</si>
  <si>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</si>
  <si>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</si>
  <si>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</si>
  <si>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及び実質公債費比率は類似団体と比較して高くなっている。将来負担比率は、職員数の削減に伴う退職手当負担見込額の減などにより若干改善したが、基金の取り崩しや普通交付税等の減少によっては、更に高い比率となるので、標準財政規模に応じた支出を心掛ける必要がある。一方、実質公債費比率については、小中学校の改築事業及び公共下水道事業、松浦魚市場の再整備事業など、近年の大型事業の実施によりゆるやかに増加していく見込みである。
　今後は新規発行の抑制に努め、事業の厳選化・重点化を図りつつ率の動向を注視しながら財政健全化に努めていく。 </t>
    <rPh sb="67" eb="69">
      <t>ジャッカン</t>
    </rPh>
    <rPh sb="75" eb="77">
      <t>キキン</t>
    </rPh>
    <rPh sb="78" eb="79">
      <t>ト</t>
    </rPh>
    <rPh sb="80" eb="81">
      <t>クズ</t>
    </rPh>
    <rPh sb="83" eb="85">
      <t>フツウ</t>
    </rPh>
    <rPh sb="85" eb="88">
      <t>コウフゼイ</t>
    </rPh>
    <rPh sb="88" eb="89">
      <t>トウ</t>
    </rPh>
    <rPh sb="90" eb="92">
      <t>ゲンショウ</t>
    </rPh>
    <rPh sb="98" eb="99">
      <t>サラ</t>
    </rPh>
    <rPh sb="100" eb="101">
      <t>タカ</t>
    </rPh>
    <rPh sb="102" eb="104">
      <t>ヒリツ</t>
    </rPh>
    <rPh sb="110" eb="112">
      <t>ヒョウジュン</t>
    </rPh>
    <rPh sb="112" eb="114">
      <t>ザイセイ</t>
    </rPh>
    <rPh sb="114" eb="116">
      <t>キボ</t>
    </rPh>
    <rPh sb="117" eb="118">
      <t>オウ</t>
    </rPh>
    <rPh sb="120" eb="122">
      <t>シシュツ</t>
    </rPh>
    <rPh sb="123" eb="125">
      <t>ココロガ</t>
    </rPh>
    <rPh sb="127" eb="129">
      <t>ヒツヨウ</t>
    </rPh>
    <rPh sb="218" eb="220">
      <t>シンキ</t>
    </rPh>
    <rPh sb="220" eb="222">
      <t>ハッコウ</t>
    </rPh>
    <rPh sb="223" eb="225">
      <t>ヨクセイ</t>
    </rPh>
    <rPh sb="226" eb="227">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</si>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</sst>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DD5B9D8-8DA3-4964-9FE9-DD5A73A35C4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2AD8-493A-82EE-BF00445D60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101693</c:v>
                </c:pt>
                <c:pt idx="1">
                  <c:v>158368</c:v>
                </c:pt>
                <c:pt idx="2">
                  <c:v>140233</c:v>
                </c:pt>
                <c:pt idx="3">
                  <c:v>141802</c:v>
                </c:pt>
                <c:pt idx="4">
                  <c:v>119037</c:v>
                </c:pt>
              </c:numCache>
            </c:numRef>
          </c:val>
          <c:smooth val="0"/>
          <c:extLst>
            <c:ext xmlns:c16="http://schemas.microsoft.com/office/drawing/2014/chart" uri="{C3380CC4-5D6E-409C-BE32-E72D297353CC}">
              <c16:uniqueId val="{00000001-2AD8-493A-82EE-BF00445D60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2.2999999999999998</c:v>
                </c:pt>
                <c:pt idx="1">
                  <c:v>5.41</c:v>
                </c:pt>
                <c:pt idx="2">
                  <c:v>5.48</c:v>
                </c:pt>
                <c:pt idx="3">
                  <c:v>6.23</c:v>
                </c:pt>
                <c:pt idx="4">
                  <c:v>6.38</c:v>
                </c:pt>
              </c:numCache>
            </c:numRef>
          </c:val>
          <c:extLst>
            <c:ext xmlns:c16="http://schemas.microsoft.com/office/drawing/2014/chart" uri="{C3380CC4-5D6E-409C-BE32-E72D297353CC}">
              <c16:uniqueId val="{00000000-94B9-4442-BF44-4C4250807C1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18.2</c:v>
                </c:pt>
                <c:pt idx="1">
                  <c:v>15.87</c:v>
                </c:pt>
                <c:pt idx="2">
                  <c:v>14.26</c:v>
                </c:pt>
                <c:pt idx="3">
                  <c:v>15.59</c:v>
                </c:pt>
                <c:pt idx="4">
                  <c:v>11.85</c:v>
                </c:pt>
              </c:numCache>
            </c:numRef>
          </c:val>
          <c:extLst>
            <c:ext xmlns:c16="http://schemas.microsoft.com/office/drawing/2014/chart" uri="{C3380CC4-5D6E-409C-BE32-E72D297353CC}">
              <c16:uniqueId val="{00000001-94B9-4442-BF44-4C4250807C1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-4.26</c:v>
                </c:pt>
                <c:pt idx="1">
                  <c:v>0.83</c:v>
                </c:pt>
                <c:pt idx="2">
                  <c:v>-2.3199999999999998</c:v>
                </c:pt>
                <c:pt idx="3">
                  <c:v>1.64</c:v>
                </c:pt>
                <c:pt idx="4">
                  <c:v>-4.04</c:v>
                </c:pt>
              </c:numCache>
            </c:numRef>
          </c:val>
          <c:smooth val="0"/>
          <c:extLst>
            <c:ext xmlns:c16="http://schemas.microsoft.com/office/drawing/2014/chart" uri="{C3380CC4-5D6E-409C-BE32-E72D297353CC}">
              <c16:uniqueId val="{00000002-94B9-4442-BF44-4C4250807C1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0.73</c:v>
                </c:pt>
                <c:pt idx="2">
                  <c:v>#N/A</c:v>
                </c:pt>
                <c:pt idx="3">
                  <c:v>0.23</c:v>
                </c:pt>
                <c:pt idx="4">
                  <c:v>#N/A</c:v>
                </c:pt>
                <c:pt idx="5">
                  <c:v>0.24</c:v>
                </c:pt>
                <c:pt idx="6">
                  <c:v>#N/A</c:v>
                </c:pt>
                <c:pt idx="7">
                  <c:v>0.3</c:v>
                </c:pt>
                <c:pt idx="8">
                  <c:v>#N/A</c:v>
                </c:pt>
                <c:pt idx="9">
                  <c:v>0.18</c:v>
                </c:pt>
              </c:numCache>
            </c:numRef>
          </c:val>
          <c:extLst>
            <c:ext xmlns:c16="http://schemas.microsoft.com/office/drawing/2014/chart" uri="{C3380CC4-5D6E-409C-BE32-E72D297353CC}">
              <c16:uniqueId val="{00000000-38B4-42A4-9886-1D245F5D9A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B4-42A4-9886-1D245F5D9A9F}"/>
            </c:ext>
          </c:extLst>
        </c:ser>
        <c:ser>
          <c:idx val="2"/>
          <c:order val="2"/>
          <c:tx>
            <c:strRef>
              <c:f>データシート!$A$29</c:f>
              <c:strCache>
                <c:ptCount val="1"/>
                <c:pt idx="0">
                  <c:v>臨海土地造成事業特別会計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1.32</c:v>
                </c:pt>
                <c:pt idx="2">
                  <c:v>#N/A</c:v>
                </c:pt>
                <c:pt idx="3">
                  <c:v>0</c:v>
                </c:pt>
                <c:pt idx="4">
                  <c:v>#N/A</c:v>
                </c:pt>
                <c:pt idx="5">
                  <c:v>7.0000000000000007E-2</c:v>
                </c:pt>
                <c:pt idx="6">
                  <c:v>#N/A</c:v>
                </c:pt>
                <c:pt idx="7">
                  <c:v>0</c:v>
                </c:pt>
                <c:pt idx="8">
                  <c:v>#N/A</c:v>
                </c:pt>
                <c:pt idx="9">
                  <c:v>0.09</c:v>
                </c:pt>
              </c:numCache>
            </c:numRef>
          </c:val>
          <c:extLst>
            <c:ext xmlns:c16="http://schemas.microsoft.com/office/drawing/2014/chart" uri="{C3380CC4-5D6E-409C-BE32-E72D297353CC}">
              <c16:uniqueId val="{00000002-38B4-42A4-9886-1D245F5D9A9F}"/>
            </c:ext>
          </c:extLst>
        </c:ser>
        <c:ser>
          <c:idx val="3"/>
          <c:order val="3"/>
          <c:tx>
            <c:strRef>
              <c:f>データシート!$A$30</c:f>
              <c:strCache>
                <c:ptCount val="1"/>
                <c:pt idx="0">
                  <c:v>松浦魚市場特別会計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7.0000000000000007E-2</c:v>
                </c:pt>
                <c:pt idx="2">
                  <c:v>#N/A</c:v>
                </c:pt>
                <c:pt idx="3">
                  <c:v>0.02</c:v>
                </c:pt>
                <c:pt idx="4">
                  <c:v>#N/A</c:v>
                </c:pt>
                <c:pt idx="5">
                  <c:v>0.01</c:v>
                </c:pt>
                <c:pt idx="6">
                  <c:v>#N/A</c:v>
                </c:pt>
                <c:pt idx="7">
                  <c:v>0.01</c:v>
                </c:pt>
                <c:pt idx="8">
                  <c:v>#N/A</c:v>
                </c:pt>
                <c:pt idx="9">
                  <c:v>0.11</c:v>
                </c:pt>
              </c:numCache>
            </c:numRef>
          </c:val>
          <c:extLst>
            <c:ext xmlns:c16="http://schemas.microsoft.com/office/drawing/2014/chart" uri="{C3380CC4-5D6E-409C-BE32-E72D297353CC}">
              <c16:uniqueId val="{00000003-38B4-42A4-9886-1D245F5D9A9F}"/>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0.33</c:v>
                </c:pt>
                <c:pt idx="2">
                  <c:v>#N/A</c:v>
                </c:pt>
                <c:pt idx="3">
                  <c:v>0.4</c:v>
                </c:pt>
                <c:pt idx="4">
                  <c:v>#N/A</c:v>
                </c:pt>
                <c:pt idx="5">
                  <c:v>0.56999999999999995</c:v>
                </c:pt>
                <c:pt idx="6">
                  <c:v>#N/A</c:v>
                </c:pt>
                <c:pt idx="7">
                  <c:v>0.73</c:v>
                </c:pt>
                <c:pt idx="8">
                  <c:v>#N/A</c:v>
                </c:pt>
                <c:pt idx="9">
                  <c:v>0.85</c:v>
                </c:pt>
              </c:numCache>
            </c:numRef>
          </c:val>
          <c:extLst>
            <c:ext xmlns:c16="http://schemas.microsoft.com/office/drawing/2014/chart" uri="{C3380CC4-5D6E-409C-BE32-E72D297353CC}">
              <c16:uniqueId val="{00000004-38B4-42A4-9886-1D245F5D9A9F}"/>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1.05</c:v>
                </c:pt>
                <c:pt idx="2">
                  <c:v>#N/A</c:v>
                </c:pt>
                <c:pt idx="3">
                  <c:v>0.44</c:v>
                </c:pt>
                <c:pt idx="4">
                  <c:v>#N/A</c:v>
                </c:pt>
                <c:pt idx="5">
                  <c:v>0.62</c:v>
                </c:pt>
                <c:pt idx="6">
                  <c:v>#N/A</c:v>
                </c:pt>
                <c:pt idx="7">
                  <c:v>0.8</c:v>
                </c:pt>
                <c:pt idx="8">
                  <c:v>#N/A</c:v>
                </c:pt>
                <c:pt idx="9">
                  <c:v>0.86</c:v>
                </c:pt>
              </c:numCache>
            </c:numRef>
          </c:val>
          <c:extLst>
            <c:ext xmlns:c16="http://schemas.microsoft.com/office/drawing/2014/chart" uri="{C3380CC4-5D6E-409C-BE32-E72D297353CC}">
              <c16:uniqueId val="{00000005-38B4-42A4-9886-1D245F5D9A9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2.79</c:v>
                </c:pt>
                <c:pt idx="2">
                  <c:v>#N/A</c:v>
                </c:pt>
                <c:pt idx="3">
                  <c:v>1.18</c:v>
                </c:pt>
                <c:pt idx="4">
                  <c:v>#N/A</c:v>
                </c:pt>
                <c:pt idx="5">
                  <c:v>0.86</c:v>
                </c:pt>
                <c:pt idx="6">
                  <c:v>#N/A</c:v>
                </c:pt>
                <c:pt idx="7">
                  <c:v>1.57</c:v>
                </c:pt>
                <c:pt idx="8">
                  <c:v>#N/A</c:v>
                </c:pt>
                <c:pt idx="9">
                  <c:v>0.89</c:v>
                </c:pt>
              </c:numCache>
            </c:numRef>
          </c:val>
          <c:extLst>
            <c:ext xmlns:c16="http://schemas.microsoft.com/office/drawing/2014/chart" uri="{C3380CC4-5D6E-409C-BE32-E72D297353CC}">
              <c16:uniqueId val="{00000006-38B4-42A4-9886-1D245F5D9A9F}"/>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3.91</c:v>
                </c:pt>
                <c:pt idx="2">
                  <c:v>#N/A</c:v>
                </c:pt>
                <c:pt idx="3">
                  <c:v>4.32</c:v>
                </c:pt>
                <c:pt idx="4">
                  <c:v>#N/A</c:v>
                </c:pt>
                <c:pt idx="5">
                  <c:v>4.75</c:v>
                </c:pt>
                <c:pt idx="6">
                  <c:v>#N/A</c:v>
                </c:pt>
                <c:pt idx="7">
                  <c:v>5.16</c:v>
                </c:pt>
                <c:pt idx="8">
                  <c:v>#N/A</c:v>
                </c:pt>
                <c:pt idx="9">
                  <c:v>5.18</c:v>
                </c:pt>
              </c:numCache>
            </c:numRef>
          </c:val>
          <c:extLst>
            <c:ext xmlns:c16="http://schemas.microsoft.com/office/drawing/2014/chart" uri="{C3380CC4-5D6E-409C-BE32-E72D297353CC}">
              <c16:uniqueId val="{00000007-38B4-42A4-9886-1D245F5D9A9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3.41</c:v>
                </c:pt>
                <c:pt idx="2">
                  <c:v>#N/A</c:v>
                </c:pt>
                <c:pt idx="3">
                  <c:v>3.81</c:v>
                </c:pt>
                <c:pt idx="4">
                  <c:v>#N/A</c:v>
                </c:pt>
                <c:pt idx="5">
                  <c:v>5.49</c:v>
                </c:pt>
                <c:pt idx="6">
                  <c:v>#N/A</c:v>
                </c:pt>
                <c:pt idx="7">
                  <c:v>5.26</c:v>
                </c:pt>
                <c:pt idx="8">
                  <c:v>#N/A</c:v>
                </c:pt>
                <c:pt idx="9">
                  <c:v>6.17</c:v>
                </c:pt>
              </c:numCache>
            </c:numRef>
          </c:val>
          <c:extLst>
            <c:ext xmlns:c16="http://schemas.microsoft.com/office/drawing/2014/chart" uri="{C3380CC4-5D6E-409C-BE32-E72D297353CC}">
              <c16:uniqueId val="{00000008-38B4-42A4-9886-1D245F5D9A9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2.2799999999999998</c:v>
                </c:pt>
                <c:pt idx="2">
                  <c:v>#N/A</c:v>
                </c:pt>
                <c:pt idx="3">
                  <c:v>5.37</c:v>
                </c:pt>
                <c:pt idx="4">
                  <c:v>#N/A</c:v>
                </c:pt>
                <c:pt idx="5">
                  <c:v>5.44</c:v>
                </c:pt>
                <c:pt idx="6">
                  <c:v>#N/A</c:v>
                </c:pt>
                <c:pt idx="7">
                  <c:v>6.2</c:v>
                </c:pt>
                <c:pt idx="8">
                  <c:v>#N/A</c:v>
                </c:pt>
                <c:pt idx="9">
                  <c:v>6.35</c:v>
                </c:pt>
              </c:numCache>
            </c:numRef>
          </c:val>
          <c:extLst>
            <c:ext xmlns:c16="http://schemas.microsoft.com/office/drawing/2014/chart" uri="{C3380CC4-5D6E-409C-BE32-E72D297353CC}">
              <c16:uniqueId val="{00000009-38B4-42A4-9886-1D245F5D9A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2077</c:v>
                </c:pt>
                <c:pt idx="5">
                  <c:v>2050</c:v>
                </c:pt>
                <c:pt idx="8">
                  <c:v>1973</c:v>
                </c:pt>
                <c:pt idx="11">
                  <c:v>1891</c:v>
                </c:pt>
                <c:pt idx="14">
                  <c:v>1792</c:v>
                </c:pt>
              </c:numCache>
            </c:numRef>
          </c:val>
          <c:extLst>
            <c:ext xmlns:c16="http://schemas.microsoft.com/office/drawing/2014/chart" uri="{C3380CC4-5D6E-409C-BE32-E72D297353CC}">
              <c16:uniqueId val="{00000000-D9BB-4264-AA6C-1DBB70BFF4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BB-4264-AA6C-1DBB70BFF4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119</c:v>
                </c:pt>
                <c:pt idx="3">
                  <c:v>103</c:v>
                </c:pt>
                <c:pt idx="6">
                  <c:v>77</c:v>
                </c:pt>
                <c:pt idx="9">
                  <c:v>67</c:v>
                </c:pt>
                <c:pt idx="12">
                  <c:v>56</c:v>
                </c:pt>
              </c:numCache>
            </c:numRef>
          </c:val>
          <c:extLst>
            <c:ext xmlns:c16="http://schemas.microsoft.com/office/drawing/2014/chart" uri="{C3380CC4-5D6E-409C-BE32-E72D297353CC}">
              <c16:uniqueId val="{00000002-D9BB-4264-AA6C-1DBB70BFF4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265</c:v>
                </c:pt>
                <c:pt idx="3">
                  <c:v>265</c:v>
                </c:pt>
                <c:pt idx="6">
                  <c:v>265</c:v>
                </c:pt>
                <c:pt idx="9">
                  <c:v>265</c:v>
                </c:pt>
                <c:pt idx="12">
                  <c:v>198</c:v>
                </c:pt>
              </c:numCache>
            </c:numRef>
          </c:val>
          <c:extLst>
            <c:ext xmlns:c16="http://schemas.microsoft.com/office/drawing/2014/chart" uri="{C3380CC4-5D6E-409C-BE32-E72D297353CC}">
              <c16:uniqueId val="{00000003-D9BB-4264-AA6C-1DBB70BFF4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494</c:v>
                </c:pt>
                <c:pt idx="3">
                  <c:v>495</c:v>
                </c:pt>
                <c:pt idx="6">
                  <c:v>428</c:v>
                </c:pt>
                <c:pt idx="9">
                  <c:v>441</c:v>
                </c:pt>
                <c:pt idx="12">
                  <c:v>476</c:v>
                </c:pt>
              </c:numCache>
            </c:numRef>
          </c:val>
          <c:extLst>
            <c:ext xmlns:c16="http://schemas.microsoft.com/office/drawing/2014/chart" uri="{C3380CC4-5D6E-409C-BE32-E72D297353CC}">
              <c16:uniqueId val="{00000004-D9BB-4264-AA6C-1DBB70BFF4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BB-4264-AA6C-1DBB70BFF4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BB-4264-AA6C-1DBB70BFF4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2158</c:v>
                </c:pt>
                <c:pt idx="3">
                  <c:v>2169</c:v>
                </c:pt>
                <c:pt idx="6">
                  <c:v>2078</c:v>
                </c:pt>
                <c:pt idx="9">
                  <c:v>2052</c:v>
                </c:pt>
                <c:pt idx="12">
                  <c:v>2008</c:v>
                </c:pt>
              </c:numCache>
            </c:numRef>
          </c:val>
          <c:extLst>
            <c:ext xmlns:c16="http://schemas.microsoft.com/office/drawing/2014/chart" uri="{C3380CC4-5D6E-409C-BE32-E72D297353CC}">
              <c16:uniqueId val="{00000007-D9BB-4264-AA6C-1DBB70BFF4A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959</c:v>
                </c:pt>
                <c:pt idx="2">
                  <c:v>#N/A</c:v>
                </c:pt>
                <c:pt idx="3">
                  <c:v>#N/A</c:v>
                </c:pt>
                <c:pt idx="4">
                  <c:v>982</c:v>
                </c:pt>
                <c:pt idx="5">
                  <c:v>#N/A</c:v>
                </c:pt>
                <c:pt idx="6">
                  <c:v>#N/A</c:v>
                </c:pt>
                <c:pt idx="7">
                  <c:v>875</c:v>
                </c:pt>
                <c:pt idx="8">
                  <c:v>#N/A</c:v>
                </c:pt>
                <c:pt idx="9">
                  <c:v>#N/A</c:v>
                </c:pt>
                <c:pt idx="10">
                  <c:v>934</c:v>
                </c:pt>
                <c:pt idx="11">
                  <c:v>#N/A</c:v>
                </c:pt>
                <c:pt idx="12">
                  <c:v>#N/A</c:v>
                </c:pt>
                <c:pt idx="13">
                  <c:v>946</c:v>
                </c:pt>
                <c:pt idx="14">
                  <c:v>#N/A</c:v>
                </c:pt>
              </c:numCache>
            </c:numRef>
          </c:val>
          <c:smooth val="0"/>
          <c:extLst>
            <c:ext xmlns:c16="http://schemas.microsoft.com/office/drawing/2014/chart" uri="{C3380CC4-5D6E-409C-BE32-E72D297353CC}">
              <c16:uniqueId val="{00000008-D9BB-4264-AA6C-1DBB70BFF4A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17001</c:v>
                </c:pt>
                <c:pt idx="5">
                  <c:v>17679</c:v>
                </c:pt>
                <c:pt idx="8">
                  <c:v>17312</c:v>
                </c:pt>
                <c:pt idx="11">
                  <c:v>17395</c:v>
                </c:pt>
                <c:pt idx="14">
                  <c:v>17278</c:v>
                </c:pt>
              </c:numCache>
            </c:numRef>
          </c:val>
          <c:extLst>
            <c:ext xmlns:c16="http://schemas.microsoft.com/office/drawing/2014/chart" uri="{C3380CC4-5D6E-409C-BE32-E72D297353CC}">
              <c16:uniqueId val="{00000000-BB61-4A3C-B037-F7D84ED13A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1059</c:v>
                </c:pt>
                <c:pt idx="5">
                  <c:v>1201</c:v>
                </c:pt>
                <c:pt idx="8">
                  <c:v>1260</c:v>
                </c:pt>
                <c:pt idx="11">
                  <c:v>1185</c:v>
                </c:pt>
                <c:pt idx="14">
                  <c:v>1033</c:v>
                </c:pt>
              </c:numCache>
            </c:numRef>
          </c:val>
          <c:extLst>
            <c:ext xmlns:c16="http://schemas.microsoft.com/office/drawing/2014/chart" uri="{C3380CC4-5D6E-409C-BE32-E72D297353CC}">
              <c16:uniqueId val="{00000001-BB61-4A3C-B037-F7D84ED13A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4105</c:v>
                </c:pt>
                <c:pt idx="5">
                  <c:v>4333</c:v>
                </c:pt>
                <c:pt idx="8">
                  <c:v>4514</c:v>
                </c:pt>
                <c:pt idx="11">
                  <c:v>4719</c:v>
                </c:pt>
                <c:pt idx="14">
                  <c:v>4462</c:v>
                </c:pt>
              </c:numCache>
            </c:numRef>
          </c:val>
          <c:extLst>
            <c:ext xmlns:c16="http://schemas.microsoft.com/office/drawing/2014/chart" uri="{C3380CC4-5D6E-409C-BE32-E72D297353CC}">
              <c16:uniqueId val="{00000002-BB61-4A3C-B037-F7D84ED13A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61-4A3C-B037-F7D84ED13A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61-4A3C-B037-F7D84ED13A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c:v>
                </c:pt>
                <c:pt idx="3">
                  <c:v>6</c:v>
                </c:pt>
                <c:pt idx="6">
                  <c:v>14</c:v>
                </c:pt>
                <c:pt idx="9">
                  <c:v>52</c:v>
                </c:pt>
                <c:pt idx="12">
                  <c:v>8</c:v>
                </c:pt>
              </c:numCache>
            </c:numRef>
          </c:val>
          <c:extLst>
            <c:ext xmlns:c16="http://schemas.microsoft.com/office/drawing/2014/chart" uri="{C3380CC4-5D6E-409C-BE32-E72D297353CC}">
              <c16:uniqueId val="{00000005-BB61-4A3C-B037-F7D84ED13A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3537</c:v>
                </c:pt>
                <c:pt idx="3">
                  <c:v>3367</c:v>
                </c:pt>
                <c:pt idx="6">
                  <c:v>3412</c:v>
                </c:pt>
                <c:pt idx="9">
                  <c:v>3356</c:v>
                </c:pt>
                <c:pt idx="12">
                  <c:v>3141</c:v>
                </c:pt>
              </c:numCache>
            </c:numRef>
          </c:val>
          <c:extLst>
            <c:ext xmlns:c16="http://schemas.microsoft.com/office/drawing/2014/chart" uri="{C3380CC4-5D6E-409C-BE32-E72D297353CC}">
              <c16:uniqueId val="{00000006-BB61-4A3C-B037-F7D84ED13A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1001</c:v>
                </c:pt>
                <c:pt idx="3">
                  <c:v>747</c:v>
                </c:pt>
                <c:pt idx="6">
                  <c:v>490</c:v>
                </c:pt>
                <c:pt idx="9">
                  <c:v>415</c:v>
                </c:pt>
                <c:pt idx="12">
                  <c:v>631</c:v>
                </c:pt>
              </c:numCache>
            </c:numRef>
          </c:val>
          <c:extLst>
            <c:ext xmlns:c16="http://schemas.microsoft.com/office/drawing/2014/chart" uri="{C3380CC4-5D6E-409C-BE32-E72D297353CC}">
              <c16:uniqueId val="{00000007-BB61-4A3C-B037-F7D84ED13A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5130</c:v>
                </c:pt>
                <c:pt idx="3">
                  <c:v>4959</c:v>
                </c:pt>
                <c:pt idx="6">
                  <c:v>4930</c:v>
                </c:pt>
                <c:pt idx="9">
                  <c:v>4927</c:v>
                </c:pt>
                <c:pt idx="12">
                  <c:v>4702</c:v>
                </c:pt>
              </c:numCache>
            </c:numRef>
          </c:val>
          <c:extLst>
            <c:ext xmlns:c16="http://schemas.microsoft.com/office/drawing/2014/chart" uri="{C3380CC4-5D6E-409C-BE32-E72D297353CC}">
              <c16:uniqueId val="{00000008-BB61-4A3C-B037-F7D84ED13A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458</c:v>
                </c:pt>
                <c:pt idx="3">
                  <c:v>384</c:v>
                </c:pt>
                <c:pt idx="6">
                  <c:v>308</c:v>
                </c:pt>
                <c:pt idx="9">
                  <c:v>242</c:v>
                </c:pt>
                <c:pt idx="12">
                  <c:v>186</c:v>
                </c:pt>
              </c:numCache>
            </c:numRef>
          </c:val>
          <c:extLst>
            <c:ext xmlns:c16="http://schemas.microsoft.com/office/drawing/2014/chart" uri="{C3380CC4-5D6E-409C-BE32-E72D297353CC}">
              <c16:uniqueId val="{00000009-BB61-4A3C-B037-F7D84ED13A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18893</c:v>
                </c:pt>
                <c:pt idx="3">
                  <c:v>20049</c:v>
                </c:pt>
                <c:pt idx="6">
                  <c:v>20108</c:v>
                </c:pt>
                <c:pt idx="9">
                  <c:v>20228</c:v>
                </c:pt>
                <c:pt idx="12">
                  <c:v>19953</c:v>
                </c:pt>
              </c:numCache>
            </c:numRef>
          </c:val>
          <c:extLst>
            <c:ext xmlns:c16="http://schemas.microsoft.com/office/drawing/2014/chart" uri="{C3380CC4-5D6E-409C-BE32-E72D297353CC}">
              <c16:uniqueId val="{0000000A-BB61-4A3C-B037-F7D84ED13A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6862</c:v>
                </c:pt>
                <c:pt idx="2">
                  <c:v>#N/A</c:v>
                </c:pt>
                <c:pt idx="3">
                  <c:v>#N/A</c:v>
                </c:pt>
                <c:pt idx="4">
                  <c:v>6300</c:v>
                </c:pt>
                <c:pt idx="5">
                  <c:v>#N/A</c:v>
                </c:pt>
                <c:pt idx="6">
                  <c:v>#N/A</c:v>
                </c:pt>
                <c:pt idx="7">
                  <c:v>6176</c:v>
                </c:pt>
                <c:pt idx="8">
                  <c:v>#N/A</c:v>
                </c:pt>
                <c:pt idx="9">
                  <c:v>#N/A</c:v>
                </c:pt>
                <c:pt idx="10">
                  <c:v>5920</c:v>
                </c:pt>
                <c:pt idx="11">
                  <c:v>#N/A</c:v>
                </c:pt>
                <c:pt idx="12">
                  <c:v>#N/A</c:v>
                </c:pt>
                <c:pt idx="13">
                  <c:v>5848</c:v>
                </c:pt>
                <c:pt idx="14">
                  <c:v>#N/A</c:v>
                </c:pt>
              </c:numCache>
            </c:numRef>
          </c:val>
          <c:smooth val="0"/>
          <c:extLst>
            <c:ext xmlns:c16="http://schemas.microsoft.com/office/drawing/2014/chart" uri="{C3380CC4-5D6E-409C-BE32-E72D297353CC}">
              <c16:uniqueId val="{0000000B-BB61-4A3C-B037-F7D84ED13A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1343</c:v>
                </c:pt>
                <c:pt idx="1">
                  <c:v>1436</c:v>
                </c:pt>
                <c:pt idx="2">
                  <c:v>1069</c:v>
                </c:pt>
              </c:numCache>
            </c:numRef>
          </c:val>
          <c:extLst>
            <c:ext xmlns:c16="http://schemas.microsoft.com/office/drawing/2014/chart" uri="{C3380CC4-5D6E-409C-BE32-E72D297353CC}">
              <c16:uniqueId val="{00000000-A107-4219-92B6-85889A071E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701</c:v>
                </c:pt>
                <c:pt idx="1">
                  <c:v>704</c:v>
                </c:pt>
                <c:pt idx="2">
                  <c:v>749</c:v>
                </c:pt>
              </c:numCache>
            </c:numRef>
          </c:val>
          <c:extLst>
            <c:ext xmlns:c16="http://schemas.microsoft.com/office/drawing/2014/chart" uri="{C3380CC4-5D6E-409C-BE32-E72D297353CC}">
              <c16:uniqueId val="{00000001-A107-4219-92B6-85889A071E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4843</c:v>
                </c:pt>
                <c:pt idx="1">
                  <c:v>5034</c:v>
                </c:pt>
                <c:pt idx="2">
                  <c:v>4674</c:v>
                </c:pt>
              </c:numCache>
            </c:numRef>
          </c:val>
          <c:extLst>
            <c:ext xmlns:c16="http://schemas.microsoft.com/office/drawing/2014/chart" uri="{C3380CC4-5D6E-409C-BE32-E72D297353CC}">
              <c16:uniqueId val="{00000002-A107-4219-92B6-85889A071E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{5250B618-0276-4C07-98B5-9CB68F6E6D42}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1F1-4849-A7A7-644B851FF1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{A10D3DBE-9013-4339-86BF-0C5D083D1808}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F1-4849-A7A7-644B851FF1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{79DE59C6-F61D-4A76-A0A4-927AE5273B19}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F1-4849-A7A7-644B851FF1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{5E82D4B9-6E6C-479A-8734-BCA3FD4A4031}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F1-4849-A7A7-644B851FF1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{215936A9-33E6-434F-8768-EF1A97460B5D}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F1-4849-A7A7-644B851FF11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{68399B10-DB99-428C-BADD-55B93ACD325C}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1F1-4849-A7A7-644B851FF11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{67280D49-E94F-4D75-A16C-47C61A832ECE}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1F1-4849-A7A7-644B851FF11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{3EC7AE4B-9C86-45C5-AC8E-1468A3338E54}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1F1-4849-A7A7-644B851FF11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{945EADBC-3FEA-441B-A11D-7B69532F9AFB}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1F1-4849-A7A7-644B851FF1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59.8</c:v>
                </c:pt>
                <c:pt idx="24">
                  <c:v>60.3</c:v>
                </c:pt>
                <c:pt idx="32">
                  <c:v>60.7</c:v>
                </c:pt>
              </c:numCache>
            </c:numRef>
          </c:xVal>
          <c:yVal>
            <c:numRef>
              <c:f>公会計指標分析・財政指標組合せ分析表!$BP$51:$DC$51</c:f>
              <c:numCache>
                <c:formatCode>#,##0.0;"▲ "#,##0.0</c:formatCode>
                <c:ptCount val="40"/>
                <c:pt idx="16">
                  <c:v>81.599999999999994</c:v>
                </c:pt>
                <c:pt idx="24">
                  <c:v>79.5</c:v>
                </c:pt>
                <c:pt idx="32">
                  <c:v>79.400000000000006</c:v>
                </c:pt>
              </c:numCache>
            </c:numRef>
          </c:yVal>
          <c:smooth val="0"/>
          <c:extLst>
            <c:ext xmlns:c16="http://schemas.microsoft.com/office/drawing/2014/chart" uri="{C3380CC4-5D6E-409C-BE32-E72D297353CC}">
              <c16:uniqueId val="{00000009-71F1-4849-A7A7-644B851FF11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{F7409A60-4E2F-49FD-9A9C-A3B595D6BB7D}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1F1-4849-A7A7-644B851FF11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{3AF99403-58CF-4482-960F-DB014AD3DA95}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F1-4849-A7A7-644B851FF1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{3C6753C5-4028-4088-B545-0D6DE021FA81}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F1-4849-A7A7-644B851FF1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{EB4E36FF-7EBB-41CC-804A-97303E7B7C72}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F1-4849-A7A7-644B851FF1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{6517F005-5EB0-417B-ABF3-F1AE49EBAA03}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F1-4849-A7A7-644B851FF11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{9CFEEFB7-4E8D-4E37-9CBD-46A290E9249E}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1F1-4849-A7A7-644B851FF11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{A877D223-1A4A-4B47-AB17-CC642063839A}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1F1-4849-A7A7-644B851FF11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{139E19B3-E148-445A-8356-D5B8B2CCD7CE}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1F1-4849-A7A7-644B851FF11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{E06DBD37-4F1A-476A-A199-BBE16B1DC0BF}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1F1-4849-A7A7-644B851FF1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pt idx="32">
                  <c:v>60.5</c:v>
                </c:pt>
              </c:numCache>
            </c:numRef>
          </c:xVal>
          <c:yVal>
            <c:numRef>
              <c:f>公会計指標分析・財政指標組合せ分析表!$BP$55:$DC$55</c:f>
              <c:numCache>
                <c:formatCode>#,##0.0;"▲ "#,##0.0</c:formatCode>
                <c:ptCount val="40"/>
                <c:pt idx="16">
                  <c:v>54.6</c:v>
                </c:pt>
                <c:pt idx="24">
                  <c:v>53.2</c:v>
                </c:pt>
                <c:pt idx="32">
                  <c:v>47.9</c:v>
                </c:pt>
              </c:numCache>
            </c:numRef>
          </c:yVal>
          <c:smooth val="0"/>
          <c:extLst>
            <c:ext xmlns:c16="http://schemas.microsoft.com/office/drawing/2014/chart" uri="{C3380CC4-5D6E-409C-BE32-E72D297353CC}">
              <c16:uniqueId val="{00000013-71F1-4849-A7A7-644B851FF110}"/>
            </c:ext>
          </c:extLst>
        </c:ser>
        <c:dLbls>
          <c:showLegendKey val="0"/>
          <c:showVal val="1"/>
          <c:showCatName val="0"/>
          <c:showSerName val="0"/>
          <c:showPercent val="0"/>
          <c:showBubbleSize val="0"/>
        </c:dLbls>
        <c:axId val="46179840"/>
        <c:axId val="46181760"/>
      </c:scatterChart>
      <c:valAx>
        <c:axId val="46179840"/>
        <c:scaling>
          <c:orientation val="minMax"/>
          <c:max val="60.9"/>
          <c:min val="5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8"/>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{456AFE09-FC97-40DA-ACA4-B38AE12A39CA}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36B-4029-A9CE-C2FD66C423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{001559F2-0201-40AA-BC23-115125E06420}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6B-4029-A9CE-C2FD66C423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{021B6DB0-D14E-431D-BB12-2CB14B02BFCD}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6B-4029-A9CE-C2FD66C423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{DF79DF1D-5A1A-458A-9A59-19718F1DC7AE}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6B-4029-A9CE-C2FD66C423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{DA9B0040-2AE7-4370-AC0F-7A6F2D667417}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6B-4029-A9CE-C2FD66C42368}"/>
                </c:ext>
              </c:extLst>
            </c:dLbl>
            <c:dLbl>
              <c:idx val="8"/>
              <c:layout>
                <c:manualLayout>
                  <c:x val="-4.5160355153971404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{606AA100-66C0-4108-B5D8-FA5459F1296F}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36B-4029-A9CE-C2FD66C42368}"/>
                </c:ext>
              </c:extLst>
            </c:dLbl>
            <c:dLbl>
              <c:idx val="16"/>
              <c:layout>
                <c:manualLayout>
                  <c:x val="-1.8235628084250128E-2"/>
                  <c:y val="-6.560486387146578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{E6433D01-714F-4481-86AE-CF9EC9D0D14B}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36B-4029-A9CE-C2FD66C42368}"/>
                </c:ext>
              </c:extLst>
            </c:dLbl>
            <c:dLbl>
              <c:idx val="24"/>
              <c:layout>
                <c:manualLayout>
                  <c:x val="-3.1697991619110633E-2"/>
                  <c:y val="-4.115262136560753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{D42FFD02-C727-420C-B115-164E72737589}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36B-4029-A9CE-C2FD66C42368}"/>
                </c:ext>
              </c:extLst>
            </c:dLbl>
            <c:dLbl>
              <c:idx val="32"/>
              <c:layout>
                <c:manualLayout>
                  <c:x val="-3.1697991619110633E-2"/>
                  <c:y val="-8.04924560263085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{5A0FC5BE-500A-4660-BEFA-203DBF0A0B78}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36B-4029-A9CE-C2FD66C423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12.1</c:v>
                </c:pt>
                <c:pt idx="16">
                  <c:v>12.1</c:v>
                </c:pt>
                <c:pt idx="24">
                  <c:v>12.2</c:v>
                </c:pt>
                <c:pt idx="32">
                  <c:v>12.3</c:v>
                </c:pt>
              </c:numCache>
            </c:numRef>
          </c:xVal>
          <c:yVal>
            <c:numRef>
              <c:f>公会計指標分析・財政指標組合せ分析表!$BP$73:$DC$73</c:f>
              <c:numCache>
                <c:formatCode>#,##0.0;"▲ "#,##0.0</c:formatCode>
                <c:ptCount val="40"/>
                <c:pt idx="0">
                  <c:v>87.9</c:v>
                </c:pt>
                <c:pt idx="8">
                  <c:v>80.400000000000006</c:v>
                </c:pt>
                <c:pt idx="16">
                  <c:v>81.599999999999994</c:v>
                </c:pt>
                <c:pt idx="24">
                  <c:v>79.5</c:v>
                </c:pt>
                <c:pt idx="32">
                  <c:v>79.400000000000006</c:v>
                </c:pt>
              </c:numCache>
            </c:numRef>
          </c:yVal>
          <c:smooth val="0"/>
          <c:extLst>
            <c:ext xmlns:c16="http://schemas.microsoft.com/office/drawing/2014/chart" uri="{C3380CC4-5D6E-409C-BE32-E72D297353CC}">
              <c16:uniqueId val="{00000009-036B-4029-A9CE-C2FD66C423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{2865BDEE-E2AC-40EA-AD0D-FCD2DCAAF398}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36B-4029-A9CE-C2FD66C423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{49208708-076A-493E-83C0-5F75AB97CCCB}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6B-4029-A9CE-C2FD66C423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{FB2E20E7-AF30-43B6-B3F1-09DCA95771E6}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6B-4029-A9CE-C2FD66C423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{04215A0D-6A80-45CA-AA82-DC25773F6AE2}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6B-4029-A9CE-C2FD66C423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{AF31E784-6E34-485B-993A-26B5A103F873}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6B-4029-A9CE-C2FD66C4236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{A0F90D48-E47F-4690-BDDC-A4AEECE24C93}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36B-4029-A9CE-C2FD66C4236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{AEEA4841-0580-4AC9-83DA-44690B649C4B}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36B-4029-A9CE-C2FD66C4236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{9C7B0232-9893-42A6-9CD9-519307301552}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36B-4029-A9CE-C2FD66C4236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{2D7DD094-B2A6-44D5-8A13-6B0FC1AE7890}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36B-4029-A9CE-C2FD66C423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036B-4029-A9CE-C2FD66C42368}"/>
            </c:ext>
          </c:extLst>
        </c:ser>
        <c:dLbls>
          <c:showLegendKey val="0"/>
          <c:showVal val="1"/>
          <c:showCatName val="0"/>
          <c:showSerName val="0"/>
          <c:showPercent val="0"/>
          <c:showBubbleSize val="0"/>
        </c:dLbls>
        <c:axId val="84219776"/>
        <c:axId val="84234240"/>
      </c:scatterChart>
      <c:valAx>
        <c:axId val="84219776"/>
        <c:scaling>
          <c:orientation val="minMax"/>
          <c:max val="12.6"/>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5"/>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22,966
22,775
130.55
21,234,947
20,247,962
576,094
9,026,289
19,952,669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企業の設備投資等により償却資産の増加があり、</a:t>
          </a:r>
          <a:r>
            <a:rPr kumimoji="1" lang="ja-JP" altLang="ja-JP" sz="1300">
              <a:solidFill>
                <a:schemeClr val="dk1"/>
              </a:solidFill>
              <a:effectLst/>
              <a:latin typeface="+mn-ea"/>
              <a:ea typeface="+mn-ea"/>
              <a:cs typeface="+mn-cs"/>
            </a:rPr>
            <a:t>今年度はやや上回っている</a:t>
          </a:r>
          <a:r>
            <a:rPr kumimoji="1" lang="ja-JP" altLang="en-US" sz="1300">
              <a:solidFill>
                <a:schemeClr val="dk1"/>
              </a:solidFill>
              <a:effectLst/>
              <a:latin typeface="+mn-ea"/>
              <a:ea typeface="+mn-ea"/>
              <a:cs typeface="+mn-cs"/>
            </a:rPr>
            <a:t>が</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引き続き</a:t>
          </a:r>
          <a:r>
            <a:rPr kumimoji="1" lang="ja-JP" altLang="ja-JP" sz="1300">
              <a:solidFill>
                <a:schemeClr val="dk1"/>
              </a:solidFill>
              <a:effectLst/>
              <a:latin typeface="+mn-ea"/>
              <a:ea typeface="+mn-ea"/>
              <a:cs typeface="+mn-cs"/>
            </a:rPr>
            <a:t>自主財源の確保に努め、国や県の補助金等を活用しながら、市民所得の向上や経済基盤の発展につなげるための施策に取り組んできたところである。今後も引き続き、限られた財源の有効活用と市税の徴収強化による収入確保に努める。</a:t>
          </a:r>
          <a:endParaRPr kumimoji="1" lang="ja-JP" altLang="en-US" sz="1300">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469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34925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前年度比で</a:t>
          </a:r>
          <a:r>
            <a:rPr kumimoji="1" lang="en-US" altLang="ja-JP" sz="1200">
              <a:solidFill>
                <a:schemeClr val="dk1"/>
              </a:solidFill>
              <a:effectLst/>
              <a:latin typeface="+mn-ea"/>
              <a:ea typeface="+mn-ea"/>
              <a:cs typeface="+mn-cs"/>
            </a:rPr>
            <a:t>1.2</a:t>
          </a:r>
          <a:r>
            <a:rPr kumimoji="1" lang="ja-JP" altLang="ja-JP" sz="1200">
              <a:solidFill>
                <a:schemeClr val="dk1"/>
              </a:solidFill>
              <a:effectLst/>
              <a:latin typeface="+mn-ea"/>
              <a:ea typeface="+mn-ea"/>
              <a:cs typeface="+mn-cs"/>
            </a:rPr>
            <a:t>％で類似団体平均を大きく上回っている。一番の要因は普通交付税の減少であり、合併算定替の縮減など今後も減少傾向は続く見込みである。</a:t>
          </a:r>
          <a:r>
            <a:rPr kumimoji="1" lang="ja-JP" altLang="ja-JP" sz="1100">
              <a:solidFill>
                <a:schemeClr val="dk1"/>
              </a:solidFill>
              <a:effectLst/>
              <a:latin typeface="+mn-lt"/>
              <a:ea typeface="+mn-ea"/>
              <a:cs typeface="+mn-cs"/>
            </a:rPr>
            <a:t>固定資産税をはじめとした市税収入の若干の増はあるものの、</a:t>
          </a:r>
          <a:r>
            <a:rPr kumimoji="1" lang="ja-JP" altLang="ja-JP" sz="1200">
              <a:solidFill>
                <a:schemeClr val="dk1"/>
              </a:solidFill>
              <a:effectLst/>
              <a:latin typeface="+mn-ea"/>
              <a:ea typeface="+mn-ea"/>
              <a:cs typeface="+mn-cs"/>
            </a:rPr>
            <a:t>公債費や、扶助費、補助費</a:t>
          </a:r>
          <a:r>
            <a:rPr kumimoji="1" lang="ja-JP" altLang="en-US" sz="1200">
              <a:solidFill>
                <a:schemeClr val="dk1"/>
              </a:solidFill>
              <a:effectLst/>
              <a:latin typeface="+mn-ea"/>
              <a:ea typeface="+mn-ea"/>
              <a:cs typeface="+mn-cs"/>
            </a:rPr>
            <a:t>は依然として高い水準にあるため、</a:t>
          </a:r>
          <a:r>
            <a:rPr kumimoji="1" lang="ja-JP" altLang="ja-JP" sz="1200">
              <a:solidFill>
                <a:schemeClr val="dk1"/>
              </a:solidFill>
              <a:effectLst/>
              <a:latin typeface="+mn-ea"/>
              <a:ea typeface="+mn-ea"/>
              <a:cs typeface="+mn-cs"/>
            </a:rPr>
            <a:t>経常収支比率の増加は、今後も同様の傾向が予想され、引き続き経常経費の縮減に努めていく必要がある。</a:t>
          </a:r>
          <a:endParaRPr kumimoji="1" lang="ja-JP" altLang="en-US" sz="1200">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43543</xdr:rowOff>
    </xdr:from>
    <xdr:to>
      <xdr:col>23</xdr:col>
      <xdr:colOff>133350</xdr:colOff>
      <xdr:row>61</xdr:row>
      <xdr:rowOff>84909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501993"/>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43543</xdr:rowOff>
    </xdr:from>
    <xdr:to>
      <xdr:col>19</xdr:col>
      <xdr:colOff>133350</xdr:colOff>
      <xdr:row>61</xdr:row>
      <xdr:rowOff>46990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50199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163285</xdr:rowOff>
    </xdr:from>
    <xdr:to>
      <xdr:col>15</xdr:col>
      <xdr:colOff>82550</xdr:colOff>
      <xdr:row>61</xdr:row>
      <xdr:rowOff>46990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450285"/>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149497</xdr:rowOff>
    </xdr:from>
    <xdr:to>
      <xdr:col>11</xdr:col>
      <xdr:colOff>31750</xdr:colOff>
      <xdr:row>60</xdr:row>
      <xdr:rowOff>163285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3649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34109</xdr:rowOff>
    </xdr:from>
    <xdr:to>
      <xdr:col>23</xdr:col>
      <xdr:colOff>184150</xdr:colOff>
      <xdr:row>61</xdr:row>
      <xdr:rowOff>135709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6186</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6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164193</xdr:rowOff>
    </xdr:from>
    <xdr:to>
      <xdr:col>19</xdr:col>
      <xdr:colOff>184150</xdr:colOff>
      <xdr:row>61</xdr:row>
      <xdr:rowOff>94343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79120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3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82567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112485</xdr:rowOff>
    </xdr:from>
    <xdr:to>
      <xdr:col>11</xdr:col>
      <xdr:colOff>82550</xdr:colOff>
      <xdr:row>61</xdr:row>
      <xdr:rowOff>42635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27412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98697</xdr:rowOff>
    </xdr:from>
    <xdr:to>
      <xdr:col>7</xdr:col>
      <xdr:colOff>31750</xdr:colOff>
      <xdr:row>61</xdr:row>
      <xdr:rowOff>28847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13624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[240,239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平均を上回っている。事務事業の見直しや枠配分予算の設定等により物件費の抑制や定員適正化計画により人件費の削減に努める中、ふるさとづくり寄附金事業など政策的事業により物件費は上昇している。毎年約４００人程度の人口減少が進む中で各種事業の廃止や縮小、賃金水準の見直し、民間委託や指定管理者制度の導入など、あらゆる角度からの削減を図っ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27942</xdr:rowOff>
    </xdr:from>
    <xdr:to>
      <xdr:col>23</xdr:col>
      <xdr:colOff>133350</xdr:colOff>
      <xdr:row>86</xdr:row>
      <xdr:rowOff>103042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772642"/>
          <a:ext cx="838200" cy="7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206</xdr:rowOff>
    </xdr:from>
    <xdr:to>
      <xdr:col>19</xdr:col>
      <xdr:colOff>133350</xdr:colOff>
      <xdr:row>86</xdr:row>
      <xdr:rowOff>27942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744906"/>
          <a:ext cx="889000" cy="2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119661</xdr:rowOff>
    </xdr:from>
    <xdr:to>
      <xdr:col>15</xdr:col>
      <xdr:colOff>82550</xdr:colOff>
      <xdr:row>86</xdr:row>
      <xdr:rowOff>206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692911"/>
          <a:ext cx="889000" cy="5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89227</xdr:rowOff>
    </xdr:from>
    <xdr:to>
      <xdr:col>11</xdr:col>
      <xdr:colOff>31750</xdr:colOff>
      <xdr:row>85</xdr:row>
      <xdr:rowOff>119661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662477"/>
          <a:ext cx="889000" cy="3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52242</xdr:rowOff>
    </xdr:from>
    <xdr:to>
      <xdr:col>23</xdr:col>
      <xdr:colOff>184150</xdr:colOff>
      <xdr:row>86</xdr:row>
      <xdr:rowOff>153842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79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24319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76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148592</xdr:rowOff>
    </xdr:from>
    <xdr:to>
      <xdr:col>19</xdr:col>
      <xdr:colOff>184150</xdr:colOff>
      <xdr:row>86</xdr:row>
      <xdr:rowOff>78742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2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63519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808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120856</xdr:rowOff>
    </xdr:from>
    <xdr:to>
      <xdr:col>15</xdr:col>
      <xdr:colOff>133350</xdr:colOff>
      <xdr:row>86</xdr:row>
      <xdr:rowOff>51006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9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35783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78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68861</xdr:rowOff>
    </xdr:from>
    <xdr:to>
      <xdr:col>11</xdr:col>
      <xdr:colOff>82550</xdr:colOff>
      <xdr:row>85</xdr:row>
      <xdr:rowOff>170461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155238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72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38427</xdr:rowOff>
    </xdr:from>
    <xdr:to>
      <xdr:col>7</xdr:col>
      <xdr:colOff>31750</xdr:colOff>
      <xdr:row>85</xdr:row>
      <xdr:rowOff>140027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61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124804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9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広域消防組合の解散に伴う消防職員の追加等により、類団平均を上回っている。今後は、職能と成果を重視する給与体系への移行を図るとともに、昇進・昇給の適正化を図っていく。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88</xdr:row>
      <xdr:rowOff>114905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9101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91923</xdr:rowOff>
    </xdr:from>
    <xdr:to>
      <xdr:col>77</xdr:col>
      <xdr:colOff>44450</xdr:colOff>
      <xdr:row>88</xdr:row>
      <xdr:rowOff>114905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7952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91923</xdr:rowOff>
    </xdr:from>
    <xdr:to>
      <xdr:col>72</xdr:col>
      <xdr:colOff>203200</xdr:colOff>
      <xdr:row>88</xdr:row>
      <xdr:rowOff>137886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1795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22982</xdr:rowOff>
    </xdr:from>
    <xdr:to>
      <xdr:col>68</xdr:col>
      <xdr:colOff>152400</xdr:colOff>
      <xdr:row>88</xdr:row>
      <xdr:rowOff>137886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1058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24691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64105</xdr:rowOff>
    </xdr:from>
    <xdr:to>
      <xdr:col>77</xdr:col>
      <xdr:colOff>95250</xdr:colOff>
      <xdr:row>88</xdr:row>
      <xdr:rowOff>165705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150482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3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41123</xdr:rowOff>
    </xdr:from>
    <xdr:to>
      <xdr:col>73</xdr:col>
      <xdr:colOff>44450</xdr:colOff>
      <xdr:row>88</xdr:row>
      <xdr:rowOff>142723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127500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143632</xdr:rowOff>
    </xdr:from>
    <xdr:to>
      <xdr:col>64</xdr:col>
      <xdr:colOff>152400</xdr:colOff>
      <xdr:row>88</xdr:row>
      <xdr:rowOff>73782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58559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本市は、本土地域及び飛地・離島地域による新設合併のため、各支所にもある程度の職員配置が必要なこと、また、平成</a:t>
          </a:r>
          <a:r>
            <a:rPr kumimoji="1" lang="en-US" altLang="ja-JP" sz="1200">
              <a:solidFill>
                <a:schemeClr val="dk1"/>
              </a:solidFill>
              <a:effectLst/>
              <a:latin typeface="+mn-lt"/>
              <a:ea typeface="+mn-ea"/>
              <a:cs typeface="+mn-cs"/>
            </a:rPr>
            <a:t>21</a:t>
          </a:r>
          <a:r>
            <a:rPr kumimoji="1" lang="ja-JP" altLang="ja-JP" sz="1200">
              <a:solidFill>
                <a:schemeClr val="dk1"/>
              </a:solidFill>
              <a:effectLst/>
              <a:latin typeface="+mn-lt"/>
              <a:ea typeface="+mn-ea"/>
              <a:cs typeface="+mn-cs"/>
            </a:rPr>
            <a:t>年度末に消防組合が解散したことによる消防職員の追加等により、類似団体の平均を上回っている。適正化を図る上で、職員数の大幅な削減を進める必要があり、分野ごとの軽重によってメリハリをつけながら、人口規模に見合った職員数への削減を図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40277</xdr:rowOff>
    </xdr:from>
    <xdr:to>
      <xdr:col>81</xdr:col>
      <xdr:colOff>44450</xdr:colOff>
      <xdr:row>65</xdr:row>
      <xdr:rowOff>50619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1184527"/>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23041</xdr:rowOff>
    </xdr:from>
    <xdr:to>
      <xdr:col>77</xdr:col>
      <xdr:colOff>44450</xdr:colOff>
      <xdr:row>65</xdr:row>
      <xdr:rowOff>50619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16729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23041</xdr:rowOff>
    </xdr:from>
    <xdr:to>
      <xdr:col>72</xdr:col>
      <xdr:colOff>203200</xdr:colOff>
      <xdr:row>65</xdr:row>
      <xdr:rowOff>35681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1167291"/>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20744</xdr:rowOff>
    </xdr:from>
    <xdr:to>
      <xdr:col>68</xdr:col>
      <xdr:colOff>152400</xdr:colOff>
      <xdr:row>65</xdr:row>
      <xdr:rowOff>35681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164994"/>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160927</xdr:rowOff>
    </xdr:from>
    <xdr:to>
      <xdr:col>81</xdr:col>
      <xdr:colOff>95250</xdr:colOff>
      <xdr:row>65</xdr:row>
      <xdr:rowOff>91077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1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133004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171269</xdr:rowOff>
    </xdr:from>
    <xdr:to>
      <xdr:col>77</xdr:col>
      <xdr:colOff>95250</xdr:colOff>
      <xdr:row>65</xdr:row>
      <xdr:rowOff>101419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1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86196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3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143691</xdr:rowOff>
    </xdr:from>
    <xdr:to>
      <xdr:col>73</xdr:col>
      <xdr:colOff>44450</xdr:colOff>
      <xdr:row>65</xdr:row>
      <xdr:rowOff>73841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58618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20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156331</xdr:rowOff>
    </xdr:from>
    <xdr:to>
      <xdr:col>68</xdr:col>
      <xdr:colOff>203200</xdr:colOff>
      <xdr:row>65</xdr:row>
      <xdr:rowOff>86481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12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71258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21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141394</xdr:rowOff>
    </xdr:from>
    <xdr:to>
      <xdr:col>64</xdr:col>
      <xdr:colOff>152400</xdr:colOff>
      <xdr:row>65</xdr:row>
      <xdr:rowOff>71544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56321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小中学校の耐震化等近年の大型事業の実施により類似団体平均を上回っており、今後はゆるやかに増加していく見込みである。今後控えている事業の厳選化・重点化を図りつつ、市債の発行にあたっても当該年度の元金償還金以下に抑制するとともに、将来の負担を検証し極力有利な起債を活用するなど公債費の抑制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82338</xdr:rowOff>
    </xdr:from>
    <xdr:to>
      <xdr:col>81</xdr:col>
      <xdr:colOff>44450</xdr:colOff>
      <xdr:row>37</xdr:row>
      <xdr:rowOff>84349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425988"/>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80328</xdr:rowOff>
    </xdr:from>
    <xdr:to>
      <xdr:col>77</xdr:col>
      <xdr:colOff>44450</xdr:colOff>
      <xdr:row>37</xdr:row>
      <xdr:rowOff>82338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42397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80328</xdr:rowOff>
    </xdr:from>
    <xdr:to>
      <xdr:col>72</xdr:col>
      <xdr:colOff>203200</xdr:colOff>
      <xdr:row>37</xdr:row>
      <xdr:rowOff>80328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42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70273</xdr:rowOff>
    </xdr:from>
    <xdr:to>
      <xdr:col>68</xdr:col>
      <xdr:colOff>152400</xdr:colOff>
      <xdr:row>37</xdr:row>
      <xdr:rowOff>80328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41392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33549</xdr:rowOff>
    </xdr:from>
    <xdr:to>
      <xdr:col>81</xdr:col>
      <xdr:colOff>95250</xdr:colOff>
      <xdr:row>37</xdr:row>
      <xdr:rowOff>135149</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5626</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34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31538</xdr:rowOff>
    </xdr:from>
    <xdr:to>
      <xdr:col>77</xdr:col>
      <xdr:colOff>95250</xdr:colOff>
      <xdr:row>37</xdr:row>
      <xdr:rowOff>133138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117915</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461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29528</xdr:rowOff>
    </xdr:from>
    <xdr:to>
      <xdr:col>73</xdr:col>
      <xdr:colOff>44450</xdr:colOff>
      <xdr:row>37</xdr:row>
      <xdr:rowOff>131128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115905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29528</xdr:rowOff>
    </xdr:from>
    <xdr:to>
      <xdr:col>68</xdr:col>
      <xdr:colOff>203200</xdr:colOff>
      <xdr:row>37</xdr:row>
      <xdr:rowOff>131128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115905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19473</xdr:rowOff>
    </xdr:from>
    <xdr:to>
      <xdr:col>64</xdr:col>
      <xdr:colOff>152400</xdr:colOff>
      <xdr:row>37</xdr:row>
      <xdr:rowOff>121073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105850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新規発行地方債の抑制や、職員数の削減に伴う退職手当負担見込額の減、一部事務組合の地方債現在高の減少等の効果により改善している。今後、大型事業の実施により増加傾向の見込みであるため、引き続き公債費の抑制を図り、率の動向を注視しながら財政健全化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15167</xdr:rowOff>
    </xdr:from>
    <xdr:to>
      <xdr:col>81</xdr:col>
      <xdr:colOff>44450</xdr:colOff>
      <xdr:row>15</xdr:row>
      <xdr:rowOff>15512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586917"/>
          <a:ext cx="8382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15512</xdr:rowOff>
    </xdr:from>
    <xdr:to>
      <xdr:col>77</xdr:col>
      <xdr:colOff>44450</xdr:colOff>
      <xdr:row>15</xdr:row>
      <xdr:rowOff>22751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58726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18615</xdr:rowOff>
    </xdr:from>
    <xdr:to>
      <xdr:col>72</xdr:col>
      <xdr:colOff>203200</xdr:colOff>
      <xdr:row>15</xdr:row>
      <xdr:rowOff>22751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590365"/>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18615</xdr:rowOff>
    </xdr:from>
    <xdr:to>
      <xdr:col>68</xdr:col>
      <xdr:colOff>152400</xdr:colOff>
      <xdr:row>15</xdr:row>
      <xdr:rowOff>44468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590365"/>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135817</xdr:rowOff>
    </xdr:from>
    <xdr:to>
      <xdr:col>81</xdr:col>
      <xdr:colOff>95250</xdr:colOff>
      <xdr:row>15</xdr:row>
      <xdr:rowOff>65967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107894</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0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136162</xdr:rowOff>
    </xdr:from>
    <xdr:to>
      <xdr:col>77</xdr:col>
      <xdr:colOff>95250</xdr:colOff>
      <xdr:row>15</xdr:row>
      <xdr:rowOff>66312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5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51089</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62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143401</xdr:rowOff>
    </xdr:from>
    <xdr:to>
      <xdr:col>73</xdr:col>
      <xdr:colOff>44450</xdr:colOff>
      <xdr:row>15</xdr:row>
      <xdr:rowOff>73551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54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58328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630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139265</xdr:rowOff>
    </xdr:from>
    <xdr:to>
      <xdr:col>68</xdr:col>
      <xdr:colOff>203200</xdr:colOff>
      <xdr:row>15</xdr:row>
      <xdr:rowOff>69415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5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54192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62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165118</xdr:rowOff>
    </xdr:from>
    <xdr:to>
      <xdr:col>64</xdr:col>
      <xdr:colOff>152400</xdr:colOff>
      <xdr:row>15</xdr:row>
      <xdr:rowOff>95268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5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80045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65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22,966
22,775
130.55
21,234,947
20,247,962
576,094
9,026,289
19,952,669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定員適正化計画に基づき職員数の削減に加え、時間外勤務手当の削減、各種委員、嘱託職員数の見直しなど経常的な人件費の抑制を継続的に取り組んできているが、類似団体の平均を上回っている。今後も継続して職員数や各種手当の削減を計画的に目指す。</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143002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455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101854</xdr:rowOff>
    </xdr:from>
    <xdr:to>
      <xdr:col>19</xdr:col>
      <xdr:colOff>187325</xdr:colOff>
      <xdr:row>37</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37</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952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51562</xdr:rowOff>
    </xdr:from>
    <xdr:to>
      <xdr:col>11</xdr:col>
      <xdr:colOff>9525</xdr:colOff>
      <xdr:row>37</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952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64279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xdr:rowOff>
    </xdr:from>
    <xdr:to>
      <xdr:col>11</xdr:col>
      <xdr:colOff>60325</xdr:colOff>
      <xdr:row>37</xdr:row>
      <xdr:rowOff>102362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142003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需要費の削減や一部の委託料の圧縮などにより減少はしたが、</a:t>
          </a:r>
          <a:r>
            <a:rPr lang="ja-JP" altLang="ja-JP" sz="1100" b="0" i="0" baseline="0">
              <a:solidFill>
                <a:schemeClr val="dk1"/>
              </a:solidFill>
              <a:effectLst/>
              <a:latin typeface="+mn-lt"/>
              <a:ea typeface="+mn-ea"/>
              <a:cs typeface="+mn-cs"/>
            </a:rPr>
            <a:t>職員の定員適正化を進めている中で、臨時・パート雇用が続いていること、各種機器の保守点検業務や公共施設等の維持管理業務などに多額の費用を要しているため、</a:t>
          </a:r>
          <a:r>
            <a:rPr kumimoji="1" lang="ja-JP" altLang="ja-JP" sz="1100">
              <a:solidFill>
                <a:schemeClr val="dk1"/>
              </a:solidFill>
              <a:effectLst/>
              <a:latin typeface="+mn-lt"/>
              <a:ea typeface="+mn-ea"/>
              <a:cs typeface="+mn-cs"/>
            </a:rPr>
            <a:t>職員の定員適正化と照らし合わせながら臨時・パートの雇用や経常的な維持管理経費など総合的なバランスを維持しつつ、必要最小限の経費に努める。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16</xdr:row>
      <xdr:rowOff>143329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86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17</xdr:row>
      <xdr:rowOff>91621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865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17</xdr:row>
      <xdr:rowOff>102507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062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15421</xdr:rowOff>
    </xdr:from>
    <xdr:to>
      <xdr:col>69</xdr:col>
      <xdr:colOff>92075</xdr:colOff>
      <xdr:row>17</xdr:row>
      <xdr:rowOff>102507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300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109056</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92529</xdr:rowOff>
    </xdr:from>
    <xdr:to>
      <xdr:col>78</xdr:col>
      <xdr:colOff>120650</xdr:colOff>
      <xdr:row>17</xdr:row>
      <xdr:rowOff>22679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40821</xdr:rowOff>
    </xdr:from>
    <xdr:to>
      <xdr:col>74</xdr:col>
      <xdr:colOff>31750</xdr:colOff>
      <xdr:row>17</xdr:row>
      <xdr:rowOff>142421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県内でも生活保護率は高い水準にある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生活保護受給者に対しての後発医薬品の使用推進や生活困窮者への就労相談、就労支援などのサポート体制の充実による成果で生活保護受給者比率は低下している</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未だ</a:t>
          </a:r>
          <a:r>
            <a:rPr lang="ja-JP" altLang="ja-JP" sz="1100" b="0" i="0" baseline="0">
              <a:solidFill>
                <a:schemeClr val="dk1"/>
              </a:solidFill>
              <a:effectLst/>
              <a:latin typeface="+mn-lt"/>
              <a:ea typeface="+mn-ea"/>
              <a:cs typeface="+mn-cs"/>
            </a:rPr>
            <a:t>他自治体に比べ生活保護受給者比率が高い現状にあるため、原因分析や保護者に対する支援、資格審査等の適正化により抑制を図る。</a:t>
          </a:r>
          <a:r>
            <a:rPr lang="ja-JP" altLang="en-US" sz="1100" b="0" i="0" baseline="0">
              <a:solidFill>
                <a:schemeClr val="dk1"/>
              </a:solidFill>
              <a:effectLst/>
              <a:latin typeface="+mn-lt"/>
              <a:ea typeface="+mn-ea"/>
              <a:cs typeface="+mn-cs"/>
            </a:rPr>
            <a:t>また、障害者等の自立支援に関しても事業所の設立により多様なサービスの提供に伴って給付費等の増加が今後見込まれる。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56</xdr:row>
      <xdr:rowOff>154215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445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485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121557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13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75492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157134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類似団体平均を下回りほぼ同水準で推移しているが、</a:t>
          </a:r>
          <a:r>
            <a:rPr kumimoji="1" lang="ja-JP" altLang="en-US" sz="1200">
              <a:solidFill>
                <a:schemeClr val="dk1"/>
              </a:solidFill>
              <a:effectLst/>
              <a:latin typeface="+mn-lt"/>
              <a:ea typeface="+mn-ea"/>
              <a:cs typeface="+mn-cs"/>
            </a:rPr>
            <a:t>簡易水道の統合による繰出金が大幅に減少したことや、各種基金への積立金、保育所の整備事業に係る経費が減少している</a:t>
          </a:r>
          <a:r>
            <a:rPr kumimoji="1" lang="ja-JP" altLang="ja-JP" sz="1200">
              <a:solidFill>
                <a:schemeClr val="dk1"/>
              </a:solidFill>
              <a:effectLst/>
              <a:latin typeface="+mn-lt"/>
              <a:ea typeface="+mn-ea"/>
              <a:cs typeface="+mn-cs"/>
            </a:rPr>
            <a:t>。引き続き料金の適正化や維持管理経費の削減等、経営基盤の安定化を図り、普通会計の負担を減らしていくよう努める。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60053</xdr:rowOff>
    </xdr:from>
    <xdr:to>
      <xdr:col>82</xdr:col>
      <xdr:colOff>107950</xdr:colOff>
      <xdr:row>55</xdr:row>
      <xdr:rowOff>164556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489803"/>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164556</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1592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73116</xdr:rowOff>
    </xdr:from>
    <xdr:to>
      <xdr:col>73</xdr:col>
      <xdr:colOff>180975</xdr:colOff>
      <xdr:row>55</xdr:row>
      <xdr:rowOff>86178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5028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73116</xdr:rowOff>
    </xdr:from>
    <xdr:to>
      <xdr:col>69</xdr:col>
      <xdr:colOff>92075</xdr:colOff>
      <xdr:row>55</xdr:row>
      <xdr:rowOff>86178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5028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9253</xdr:rowOff>
    </xdr:from>
    <xdr:to>
      <xdr:col>82</xdr:col>
      <xdr:colOff>158750</xdr:colOff>
      <xdr:row>55</xdr:row>
      <xdr:rowOff>110853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25780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8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113756</xdr:rowOff>
    </xdr:from>
    <xdr:to>
      <xdr:col>78</xdr:col>
      <xdr:colOff>120650</xdr:colOff>
      <xdr:row>56</xdr:row>
      <xdr:rowOff>43906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54083</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1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147155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22316</xdr:rowOff>
    </xdr:from>
    <xdr:to>
      <xdr:col>69</xdr:col>
      <xdr:colOff>142875</xdr:colOff>
      <xdr:row>55</xdr:row>
      <xdr:rowOff>123916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134093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35378</xdr:rowOff>
    </xdr:from>
    <xdr:to>
      <xdr:col>65</xdr:col>
      <xdr:colOff>53975</xdr:colOff>
      <xdr:row>55</xdr:row>
      <xdr:rowOff>136978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147155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多額である</a:t>
          </a:r>
          <a:r>
            <a:rPr kumimoji="1" lang="ja-JP" altLang="ja-JP" sz="1100">
              <a:solidFill>
                <a:schemeClr val="dk1"/>
              </a:solidFill>
              <a:effectLst/>
              <a:latin typeface="+mn-lt"/>
              <a:ea typeface="+mn-ea"/>
              <a:cs typeface="+mn-cs"/>
            </a:rPr>
            <a:t>一部事務組合への負担金</a:t>
          </a:r>
          <a:r>
            <a:rPr kumimoji="1" lang="ja-JP" altLang="en-US" sz="1100">
              <a:solidFill>
                <a:schemeClr val="dk1"/>
              </a:solidFill>
              <a:effectLst/>
              <a:latin typeface="+mn-lt"/>
              <a:ea typeface="+mn-ea"/>
              <a:cs typeface="+mn-cs"/>
            </a:rPr>
            <a:t>は若干減少したが</a:t>
          </a:r>
          <a:r>
            <a:rPr kumimoji="1" lang="ja-JP" altLang="ja-JP" sz="1100">
              <a:solidFill>
                <a:schemeClr val="dk1"/>
              </a:solidFill>
              <a:effectLst/>
              <a:latin typeface="+mn-lt"/>
              <a:ea typeface="+mn-ea"/>
              <a:cs typeface="+mn-cs"/>
            </a:rPr>
            <a:t>、平成２７年度から保育所等保護者負担金の見直しを行い、保育所に入所する第２子以降を無料としたことで、保育所に預ける乳幼児が大幅に増加し、補助費が拡大した。</a:t>
          </a:r>
          <a:r>
            <a:rPr kumimoji="1" lang="ja-JP" altLang="en-US" sz="1100">
              <a:solidFill>
                <a:schemeClr val="dk1"/>
              </a:solidFill>
              <a:effectLst/>
              <a:latin typeface="+mn-lt"/>
              <a:ea typeface="+mn-ea"/>
              <a:cs typeface="+mn-cs"/>
            </a:rPr>
            <a:t>また、認定こども園が</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園増加したことや簡易水道の統合による水道事業に対する補助金も増加した。やむを得ない事情があるとはいえ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優先度を勘案しながら補助金等の見直しを進めるとともに、適正かつ効果的な補助金の交付に努める。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8149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124714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3814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124714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4500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106426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952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effectLst/>
              <a:latin typeface="+mn-lt"/>
              <a:ea typeface="+mn-ea"/>
              <a:cs typeface="+mn-cs"/>
            </a:rPr>
            <a:t>平成18年度から実施してきた繰上償還の効果により徐々に改善し、ほぼ類似団体平均を前後している。今後も引き続き事業の厳選・重点化を図りつつ、市債の発行に当たっても年度間の平準化を図り圧縮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43180</xdr:rowOff>
    </xdr:from>
    <xdr:to>
      <xdr:col>24</xdr:col>
      <xdr:colOff>25400</xdr:colOff>
      <xdr:row>75</xdr:row>
      <xdr:rowOff>45085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9019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43180</xdr:rowOff>
    </xdr:from>
    <xdr:to>
      <xdr:col>19</xdr:col>
      <xdr:colOff>187325</xdr:colOff>
      <xdr:row>75</xdr:row>
      <xdr:rowOff>43180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901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33655</xdr:rowOff>
    </xdr:from>
    <xdr:to>
      <xdr:col>15</xdr:col>
      <xdr:colOff>98425</xdr:colOff>
      <xdr:row>75</xdr:row>
      <xdr:rowOff>43180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8924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18415</xdr:rowOff>
    </xdr:from>
    <xdr:to>
      <xdr:col>11</xdr:col>
      <xdr:colOff>9525</xdr:colOff>
      <xdr:row>75</xdr:row>
      <xdr:rowOff>33655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8771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165735</xdr:rowOff>
    </xdr:from>
    <xdr:to>
      <xdr:col>24</xdr:col>
      <xdr:colOff>76200</xdr:colOff>
      <xdr:row>75</xdr:row>
      <xdr:rowOff>95885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137812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2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163830</xdr:rowOff>
    </xdr:from>
    <xdr:to>
      <xdr:col>20</xdr:col>
      <xdr:colOff>38100</xdr:colOff>
      <xdr:row>75</xdr:row>
      <xdr:rowOff>93980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78757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3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163830</xdr:rowOff>
    </xdr:from>
    <xdr:to>
      <xdr:col>15</xdr:col>
      <xdr:colOff>149225</xdr:colOff>
      <xdr:row>75</xdr:row>
      <xdr:rowOff>93980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78757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154305</xdr:rowOff>
    </xdr:from>
    <xdr:to>
      <xdr:col>11</xdr:col>
      <xdr:colOff>60325</xdr:colOff>
      <xdr:row>75</xdr:row>
      <xdr:rowOff>84455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69232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139065</xdr:rowOff>
    </xdr:from>
    <xdr:to>
      <xdr:col>6</xdr:col>
      <xdr:colOff>171450</xdr:colOff>
      <xdr:row>75</xdr:row>
      <xdr:rowOff>69215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79392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類似団体平均を上回っており、子育て支援に関する独自政策で経費がかかるうえ、</a:t>
          </a:r>
          <a:r>
            <a:rPr kumimoji="1" lang="ja-JP" altLang="en-US" sz="1100">
              <a:solidFill>
                <a:schemeClr val="dk1"/>
              </a:solidFill>
              <a:effectLst/>
              <a:latin typeface="+mn-lt"/>
              <a:ea typeface="+mn-ea"/>
              <a:cs typeface="+mn-cs"/>
            </a:rPr>
            <a:t>障害者への給付費、</a:t>
          </a:r>
          <a:r>
            <a:rPr kumimoji="1" lang="ja-JP" altLang="ja-JP" sz="1100">
              <a:solidFill>
                <a:schemeClr val="dk1"/>
              </a:solidFill>
              <a:effectLst/>
              <a:latin typeface="+mn-lt"/>
              <a:ea typeface="+mn-ea"/>
              <a:cs typeface="+mn-cs"/>
            </a:rPr>
            <a:t>下水道維持管理経費など特別会計への繰出金も増加傾向にある。住民サービスに大きく影響しない程度に事業の見直し、料金の適正化や維持管理経費の削減等、経営基盤の安定化を図り、普通会計の負担を減らしていくよう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123189</xdr:rowOff>
    </xdr:from>
    <xdr:to>
      <xdr:col>82</xdr:col>
      <xdr:colOff>107950</xdr:colOff>
      <xdr:row>78</xdr:row>
      <xdr:rowOff>165100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4962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123189</xdr:rowOff>
    </xdr:from>
    <xdr:to>
      <xdr:col>78</xdr:col>
      <xdr:colOff>69850</xdr:colOff>
      <xdr:row>78</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496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85089</xdr:rowOff>
    </xdr:from>
    <xdr:to>
      <xdr:col>73</xdr:col>
      <xdr:colOff>180975</xdr:colOff>
      <xdr:row>78</xdr:row>
      <xdr:rowOff>127000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4581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85089</xdr:rowOff>
    </xdr:from>
    <xdr:to>
      <xdr:col>69</xdr:col>
      <xdr:colOff>92075</xdr:colOff>
      <xdr:row>78</xdr:row>
      <xdr:rowOff>100330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4581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114300</xdr:rowOff>
    </xdr:from>
    <xdr:to>
      <xdr:col>82</xdr:col>
      <xdr:colOff>158750</xdr:colOff>
      <xdr:row>79</xdr:row>
      <xdr:rowOff>44450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86377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72389</xdr:rowOff>
    </xdr:from>
    <xdr:to>
      <xdr:col>78</xdr:col>
      <xdr:colOff>120650</xdr:colOff>
      <xdr:row>79</xdr:row>
      <xdr:rowOff>2539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158766</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3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34289</xdr:rowOff>
    </xdr:from>
    <xdr:to>
      <xdr:col>69</xdr:col>
      <xdr:colOff>142875</xdr:colOff>
      <xdr:row>78</xdr:row>
      <xdr:rowOff>135889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120666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108331</xdr:rowOff>
    </xdr:from>
    <xdr:to>
      <xdr:col>29</xdr:col>
      <xdr:colOff>127000</xdr:colOff>
      <xdr:row>14</xdr:row>
      <xdr:rowOff>145999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56256"/>
          <a:ext cx="647700" cy="37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145999</xdr:rowOff>
    </xdr:from>
    <xdr:to>
      <xdr:col>26</xdr:col>
      <xdr:colOff>50800</xdr:colOff>
      <xdr:row>15</xdr:row>
      <xdr:rowOff>8674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93924"/>
          <a:ext cx="698500" cy="34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8674</xdr:rowOff>
    </xdr:from>
    <xdr:to>
      <xdr:col>22</xdr:col>
      <xdr:colOff>114300</xdr:colOff>
      <xdr:row>15</xdr:row>
      <xdr:rowOff>16853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28049"/>
          <a:ext cx="698500" cy="8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13170</xdr:rowOff>
    </xdr:from>
    <xdr:to>
      <xdr:col>18</xdr:col>
      <xdr:colOff>177800</xdr:colOff>
      <xdr:row>15</xdr:row>
      <xdr:rowOff>16853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632545"/>
          <a:ext cx="698500" cy="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57531</xdr:rowOff>
    </xdr:from>
    <xdr:to>
      <xdr:col>29</xdr:col>
      <xdr:colOff>177800</xdr:colOff>
      <xdr:row>14</xdr:row>
      <xdr:rowOff>159131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05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74058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5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95199</xdr:rowOff>
    </xdr:from>
    <xdr:to>
      <xdr:col>26</xdr:col>
      <xdr:colOff>101600</xdr:colOff>
      <xdr:row>15</xdr:row>
      <xdr:rowOff>25349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43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35526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12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129324</xdr:rowOff>
    </xdr:from>
    <xdr:to>
      <xdr:col>22</xdr:col>
      <xdr:colOff>165100</xdr:colOff>
      <xdr:row>15</xdr:row>
      <xdr:rowOff>59474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77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69651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4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137503</xdr:rowOff>
    </xdr:from>
    <xdr:to>
      <xdr:col>19</xdr:col>
      <xdr:colOff>38100</xdr:colOff>
      <xdr:row>15</xdr:row>
      <xdr:rowOff>67653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85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77830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5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133820</xdr:rowOff>
    </xdr:from>
    <xdr:to>
      <xdr:col>15</xdr:col>
      <xdr:colOff>101600</xdr:colOff>
      <xdr:row>15</xdr:row>
      <xdr:rowOff>63970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81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74147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5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274820</xdr:rowOff>
    </xdr:from>
    <xdr:to>
      <xdr:col>29</xdr:col>
      <xdr:colOff>127000</xdr:colOff>
      <xdr:row>37</xdr:row>
      <xdr:rowOff>279103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99520"/>
          <a:ext cx="647700" cy="4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259598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84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279103</xdr:rowOff>
    </xdr:from>
    <xdr:to>
      <xdr:col>26</xdr:col>
      <xdr:colOff>50800</xdr:colOff>
      <xdr:row>37</xdr:row>
      <xdr:rowOff>290914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03803"/>
          <a:ext cx="698500" cy="1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276329</xdr:rowOff>
    </xdr:from>
    <xdr:to>
      <xdr:col>22</xdr:col>
      <xdr:colOff>114300</xdr:colOff>
      <xdr:row>37</xdr:row>
      <xdr:rowOff>290914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01029"/>
          <a:ext cx="698500" cy="14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276329</xdr:rowOff>
    </xdr:from>
    <xdr:to>
      <xdr:col>18</xdr:col>
      <xdr:colOff>177800</xdr:colOff>
      <xdr:row>37</xdr:row>
      <xdr:rowOff>282211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01029"/>
          <a:ext cx="698500" cy="5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224020</xdr:rowOff>
    </xdr:from>
    <xdr:to>
      <xdr:col>29</xdr:col>
      <xdr:colOff>177800</xdr:colOff>
      <xdr:row>37</xdr:row>
      <xdr:rowOff>325620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48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69097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9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228303</xdr:rowOff>
    </xdr:from>
    <xdr:to>
      <xdr:col>26</xdr:col>
      <xdr:colOff>101600</xdr:colOff>
      <xdr:row>37</xdr:row>
      <xdr:rowOff>329903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53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21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240114</xdr:rowOff>
    </xdr:from>
    <xdr:to>
      <xdr:col>22</xdr:col>
      <xdr:colOff>165100</xdr:colOff>
      <xdr:row>37</xdr:row>
      <xdr:rowOff>341714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64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8991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3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225529</xdr:rowOff>
    </xdr:from>
    <xdr:to>
      <xdr:col>19</xdr:col>
      <xdr:colOff>38100</xdr:colOff>
      <xdr:row>37</xdr:row>
      <xdr:rowOff>327129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50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165856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1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231411</xdr:rowOff>
    </xdr:from>
    <xdr:to>
      <xdr:col>15</xdr:col>
      <xdr:colOff>101600</xdr:colOff>
      <xdr:row>37</xdr:row>
      <xdr:rowOff>333011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56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2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22,966
22,775
130.55
21,234,947
20,247,962
576,094
9,026,289
19,952,669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54026</xdr:rowOff>
    </xdr:from>
    <xdr:to>
      <xdr:col>24</xdr:col>
      <xdr:colOff>63500</xdr:colOff>
      <xdr:row>32</xdr:row>
      <xdr:rowOff>89929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40426"/>
          <a:ext cx="838200" cy="3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89929</xdr:rowOff>
    </xdr:from>
    <xdr:to>
      <xdr:col>19</xdr:col>
      <xdr:colOff>177800</xdr:colOff>
      <xdr:row>32</xdr:row>
      <xdr:rowOff>108229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76329"/>
          <a:ext cx="889000" cy="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108229</xdr:rowOff>
    </xdr:from>
    <xdr:to>
      <xdr:col>15</xdr:col>
      <xdr:colOff>50800</xdr:colOff>
      <xdr:row>32</xdr:row>
      <xdr:rowOff>113170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94629"/>
          <a:ext cx="8890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86601</xdr:rowOff>
    </xdr:from>
    <xdr:to>
      <xdr:col>10</xdr:col>
      <xdr:colOff>114300</xdr:colOff>
      <xdr:row>32</xdr:row>
      <xdr:rowOff>113170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573001"/>
          <a:ext cx="889000" cy="2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3226</xdr:rowOff>
    </xdr:from>
    <xdr:to>
      <xdr:col>24</xdr:col>
      <xdr:colOff>114300</xdr:colOff>
      <xdr:row>32</xdr:row>
      <xdr:rowOff>104826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26103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39129</xdr:rowOff>
    </xdr:from>
    <xdr:to>
      <xdr:col>20</xdr:col>
      <xdr:colOff>38100</xdr:colOff>
      <xdr:row>32</xdr:row>
      <xdr:rowOff>140729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2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157256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57429</xdr:rowOff>
    </xdr:from>
    <xdr:to>
      <xdr:col>15</xdr:col>
      <xdr:colOff>101600</xdr:colOff>
      <xdr:row>32</xdr:row>
      <xdr:rowOff>159029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4106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1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62370</xdr:rowOff>
    </xdr:from>
    <xdr:to>
      <xdr:col>10</xdr:col>
      <xdr:colOff>165100</xdr:colOff>
      <xdr:row>32</xdr:row>
      <xdr:rowOff>163970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4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9047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32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35801</xdr:rowOff>
    </xdr:from>
    <xdr:to>
      <xdr:col>6</xdr:col>
      <xdr:colOff>38100</xdr:colOff>
      <xdr:row>32</xdr:row>
      <xdr:rowOff>137401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2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153928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9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11477</xdr:rowOff>
    </xdr:from>
    <xdr:to>
      <xdr:col>24</xdr:col>
      <xdr:colOff>63500</xdr:colOff>
      <xdr:row>54</xdr:row>
      <xdr:rowOff>104125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69777"/>
          <a:ext cx="838200" cy="9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102906</xdr:rowOff>
    </xdr:from>
    <xdr:to>
      <xdr:col>19</xdr:col>
      <xdr:colOff>177800</xdr:colOff>
      <xdr:row>54</xdr:row>
      <xdr:rowOff>104125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361206"/>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102906</xdr:rowOff>
    </xdr:from>
    <xdr:to>
      <xdr:col>15</xdr:col>
      <xdr:colOff>50800</xdr:colOff>
      <xdr:row>55</xdr:row>
      <xdr:rowOff>33107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361206"/>
          <a:ext cx="889000" cy="1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33107</xdr:rowOff>
    </xdr:from>
    <xdr:to>
      <xdr:col>10</xdr:col>
      <xdr:colOff>114300</xdr:colOff>
      <xdr:row>55</xdr:row>
      <xdr:rowOff>94960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62857"/>
          <a:ext cx="889000" cy="6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132127</xdr:rowOff>
    </xdr:from>
    <xdr:to>
      <xdr:col>24</xdr:col>
      <xdr:colOff>114300</xdr:colOff>
      <xdr:row>54</xdr:row>
      <xdr:rowOff>62277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1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155004</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7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53325</xdr:rowOff>
    </xdr:from>
    <xdr:to>
      <xdr:col>20</xdr:col>
      <xdr:colOff>38100</xdr:colOff>
      <xdr:row>54</xdr:row>
      <xdr:rowOff>154925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08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52106</xdr:rowOff>
    </xdr:from>
    <xdr:to>
      <xdr:col>15</xdr:col>
      <xdr:colOff>101600</xdr:colOff>
      <xdr:row>54</xdr:row>
      <xdr:rowOff>153706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1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170233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08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153757</xdr:rowOff>
    </xdr:from>
    <xdr:to>
      <xdr:col>10</xdr:col>
      <xdr:colOff>165100</xdr:colOff>
      <xdr:row>55</xdr:row>
      <xdr:rowOff>83907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100434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1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44160</xdr:rowOff>
    </xdr:from>
    <xdr:to>
      <xdr:col>6</xdr:col>
      <xdr:colOff>38100</xdr:colOff>
      <xdr:row>55</xdr:row>
      <xdr:rowOff>145760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162287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4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3111</xdr:rowOff>
    </xdr:from>
    <xdr:to>
      <xdr:col>24</xdr:col>
      <xdr:colOff>63500</xdr:colOff>
      <xdr:row>78</xdr:row>
      <xdr:rowOff>42568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76211"/>
          <a:ext cx="838200" cy="3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42568</xdr:rowOff>
    </xdr:from>
    <xdr:to>
      <xdr:col>19</xdr:col>
      <xdr:colOff>177800</xdr:colOff>
      <xdr:row>78</xdr:row>
      <xdr:rowOff>118715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15668"/>
          <a:ext cx="889000" cy="7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96655</xdr:rowOff>
    </xdr:from>
    <xdr:to>
      <xdr:col>15</xdr:col>
      <xdr:colOff>50800</xdr:colOff>
      <xdr:row>78</xdr:row>
      <xdr:rowOff>118715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69755"/>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92677</xdr:rowOff>
    </xdr:from>
    <xdr:to>
      <xdr:col>10</xdr:col>
      <xdr:colOff>114300</xdr:colOff>
      <xdr:row>78</xdr:row>
      <xdr:rowOff>96655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65777"/>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123761</xdr:rowOff>
    </xdr:from>
    <xdr:to>
      <xdr:col>24</xdr:col>
      <xdr:colOff>114300</xdr:colOff>
      <xdr:row>78</xdr:row>
      <xdr:rowOff>53911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2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102188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0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163218</xdr:rowOff>
    </xdr:from>
    <xdr:to>
      <xdr:col>20</xdr:col>
      <xdr:colOff>38100</xdr:colOff>
      <xdr:row>78</xdr:row>
      <xdr:rowOff>93368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6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84495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5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67915</xdr:rowOff>
    </xdr:from>
    <xdr:to>
      <xdr:col>15</xdr:col>
      <xdr:colOff>101600</xdr:colOff>
      <xdr:row>78</xdr:row>
      <xdr:rowOff>169515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4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160642</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533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45855</xdr:rowOff>
    </xdr:from>
    <xdr:to>
      <xdr:col>10</xdr:col>
      <xdr:colOff>165100</xdr:colOff>
      <xdr:row>78</xdr:row>
      <xdr:rowOff>147455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138582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41877</xdr:rowOff>
    </xdr:from>
    <xdr:to>
      <xdr:col>6</xdr:col>
      <xdr:colOff>38100</xdr:colOff>
      <xdr:row>78</xdr:row>
      <xdr:rowOff>143477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1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134604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0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9525</xdr:rowOff>
    </xdr:from>
    <xdr:to>
      <xdr:col>24</xdr:col>
      <xdr:colOff>63500</xdr:colOff>
      <xdr:row>93</xdr:row>
      <xdr:rowOff>22377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5954375"/>
          <a:ext cx="838200" cy="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161061</xdr:rowOff>
    </xdr:from>
    <xdr:to>
      <xdr:col>19</xdr:col>
      <xdr:colOff>177800</xdr:colOff>
      <xdr:row>93</xdr:row>
      <xdr:rowOff>9525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934461"/>
          <a:ext cx="889000" cy="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161061</xdr:rowOff>
    </xdr:from>
    <xdr:to>
      <xdr:col>15</xdr:col>
      <xdr:colOff>50800</xdr:colOff>
      <xdr:row>93</xdr:row>
      <xdr:rowOff>69672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934461"/>
          <a:ext cx="889000" cy="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69672</xdr:rowOff>
    </xdr:from>
    <xdr:to>
      <xdr:col>10</xdr:col>
      <xdr:colOff>114300</xdr:colOff>
      <xdr:row>94</xdr:row>
      <xdr:rowOff>41263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014522"/>
          <a:ext cx="889000" cy="14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143027</xdr:rowOff>
    </xdr:from>
    <xdr:to>
      <xdr:col>24</xdr:col>
      <xdr:colOff>114300</xdr:colOff>
      <xdr:row>93</xdr:row>
      <xdr:rowOff>73177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91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165904</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76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130175</xdr:rowOff>
    </xdr:from>
    <xdr:to>
      <xdr:col>20</xdr:col>
      <xdr:colOff>38100</xdr:colOff>
      <xdr:row>93</xdr:row>
      <xdr:rowOff>60325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9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76852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67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110261</xdr:rowOff>
    </xdr:from>
    <xdr:to>
      <xdr:col>15</xdr:col>
      <xdr:colOff>101600</xdr:colOff>
      <xdr:row>93</xdr:row>
      <xdr:rowOff>40411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8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56938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65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18872</xdr:rowOff>
    </xdr:from>
    <xdr:to>
      <xdr:col>10</xdr:col>
      <xdr:colOff>165100</xdr:colOff>
      <xdr:row>93</xdr:row>
      <xdr:rowOff>120472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596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136999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73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161913</xdr:rowOff>
    </xdr:from>
    <xdr:to>
      <xdr:col>6</xdr:col>
      <xdr:colOff>38100</xdr:colOff>
      <xdr:row>94</xdr:row>
      <xdr:rowOff>92063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10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108590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10815</xdr:rowOff>
    </xdr:from>
    <xdr:to>
      <xdr:col>55</xdr:col>
      <xdr:colOff>0</xdr:colOff>
      <xdr:row>34</xdr:row>
      <xdr:rowOff>85941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840115"/>
          <a:ext cx="838200" cy="7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44458</xdr:rowOff>
    </xdr:from>
    <xdr:to>
      <xdr:col>50</xdr:col>
      <xdr:colOff>114300</xdr:colOff>
      <xdr:row>34</xdr:row>
      <xdr:rowOff>85941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873758"/>
          <a:ext cx="889000" cy="4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44458</xdr:rowOff>
    </xdr:from>
    <xdr:to>
      <xdr:col>45</xdr:col>
      <xdr:colOff>177800</xdr:colOff>
      <xdr:row>34</xdr:row>
      <xdr:rowOff>68887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873758"/>
          <a:ext cx="889000" cy="2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68887</xdr:rowOff>
    </xdr:from>
    <xdr:to>
      <xdr:col>41</xdr:col>
      <xdr:colOff>50800</xdr:colOff>
      <xdr:row>34</xdr:row>
      <xdr:rowOff>155534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898187"/>
          <a:ext cx="889000" cy="8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131465</xdr:rowOff>
    </xdr:from>
    <xdr:to>
      <xdr:col>55</xdr:col>
      <xdr:colOff>50800</xdr:colOff>
      <xdr:row>34</xdr:row>
      <xdr:rowOff>61615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78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154342</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64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35141</xdr:rowOff>
    </xdr:from>
    <xdr:to>
      <xdr:col>50</xdr:col>
      <xdr:colOff>165100</xdr:colOff>
      <xdr:row>34</xdr:row>
      <xdr:rowOff>136741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86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153268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63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165108</xdr:rowOff>
    </xdr:from>
    <xdr:to>
      <xdr:col>46</xdr:col>
      <xdr:colOff>38100</xdr:colOff>
      <xdr:row>34</xdr:row>
      <xdr:rowOff>95258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82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111785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59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18087</xdr:rowOff>
    </xdr:from>
    <xdr:to>
      <xdr:col>41</xdr:col>
      <xdr:colOff>101600</xdr:colOff>
      <xdr:row>34</xdr:row>
      <xdr:rowOff>119687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8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136214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62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104734</xdr:rowOff>
    </xdr:from>
    <xdr:to>
      <xdr:col>36</xdr:col>
      <xdr:colOff>165100</xdr:colOff>
      <xdr:row>35</xdr:row>
      <xdr:rowOff>34884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93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51411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70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5731</xdr:rowOff>
    </xdr:from>
    <xdr:to>
      <xdr:col>55</xdr:col>
      <xdr:colOff>0</xdr:colOff>
      <xdr:row>55</xdr:row>
      <xdr:rowOff>109813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435481"/>
          <a:ext cx="838200" cy="10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5731</xdr:rowOff>
    </xdr:from>
    <xdr:to>
      <xdr:col>50</xdr:col>
      <xdr:colOff>114300</xdr:colOff>
      <xdr:row>55</xdr:row>
      <xdr:rowOff>12905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435481"/>
          <a:ext cx="889000" cy="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101442</xdr:rowOff>
    </xdr:from>
    <xdr:to>
      <xdr:col>45</xdr:col>
      <xdr:colOff>177800</xdr:colOff>
      <xdr:row>55</xdr:row>
      <xdr:rowOff>12905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359742"/>
          <a:ext cx="889000" cy="8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101442</xdr:rowOff>
    </xdr:from>
    <xdr:to>
      <xdr:col>41</xdr:col>
      <xdr:colOff>50800</xdr:colOff>
      <xdr:row>56</xdr:row>
      <xdr:rowOff>17659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359742"/>
          <a:ext cx="889000" cy="25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59013</xdr:rowOff>
    </xdr:from>
    <xdr:to>
      <xdr:col>55</xdr:col>
      <xdr:colOff>50800</xdr:colOff>
      <xdr:row>55</xdr:row>
      <xdr:rowOff>160613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48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81890</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34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126381</xdr:rowOff>
    </xdr:from>
    <xdr:to>
      <xdr:col>50</xdr:col>
      <xdr:colOff>165100</xdr:colOff>
      <xdr:row>55</xdr:row>
      <xdr:rowOff>56531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38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73058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15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133555</xdr:rowOff>
    </xdr:from>
    <xdr:to>
      <xdr:col>46</xdr:col>
      <xdr:colOff>38100</xdr:colOff>
      <xdr:row>55</xdr:row>
      <xdr:rowOff>63705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39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80232</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16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50642</xdr:rowOff>
    </xdr:from>
    <xdr:to>
      <xdr:col>41</xdr:col>
      <xdr:colOff>101600</xdr:colOff>
      <xdr:row>54</xdr:row>
      <xdr:rowOff>152242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30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168769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08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138309</xdr:rowOff>
    </xdr:from>
    <xdr:to>
      <xdr:col>36</xdr:col>
      <xdr:colOff>165100</xdr:colOff>
      <xdr:row>56</xdr:row>
      <xdr:rowOff>68459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59586</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66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49842</xdr:rowOff>
    </xdr:from>
    <xdr:to>
      <xdr:col>55</xdr:col>
      <xdr:colOff>0</xdr:colOff>
      <xdr:row>76</xdr:row>
      <xdr:rowOff>58035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080042"/>
          <a:ext cx="838200" cy="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22044</xdr:rowOff>
    </xdr:from>
    <xdr:to>
      <xdr:col>50</xdr:col>
      <xdr:colOff>114300</xdr:colOff>
      <xdr:row>76</xdr:row>
      <xdr:rowOff>58035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052244"/>
          <a:ext cx="889000" cy="3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8703</xdr:rowOff>
    </xdr:from>
    <xdr:to>
      <xdr:col>45</xdr:col>
      <xdr:colOff>177800</xdr:colOff>
      <xdr:row>76</xdr:row>
      <xdr:rowOff>22044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867453"/>
          <a:ext cx="889000" cy="18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98058</xdr:rowOff>
    </xdr:from>
    <xdr:to>
      <xdr:col>41</xdr:col>
      <xdr:colOff>50800</xdr:colOff>
      <xdr:row>75</xdr:row>
      <xdr:rowOff>8703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2785358"/>
          <a:ext cx="889000" cy="8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170492</xdr:rowOff>
    </xdr:from>
    <xdr:to>
      <xdr:col>55</xdr:col>
      <xdr:colOff>50800</xdr:colOff>
      <xdr:row>76</xdr:row>
      <xdr:rowOff>100642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02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21919</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8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7235</xdr:rowOff>
    </xdr:from>
    <xdr:to>
      <xdr:col>50</xdr:col>
      <xdr:colOff>165100</xdr:colOff>
      <xdr:row>76</xdr:row>
      <xdr:rowOff>108835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03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125362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8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142694</xdr:rowOff>
    </xdr:from>
    <xdr:to>
      <xdr:col>46</xdr:col>
      <xdr:colOff>38100</xdr:colOff>
      <xdr:row>76</xdr:row>
      <xdr:rowOff>72845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0014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89371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77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129353</xdr:rowOff>
    </xdr:from>
    <xdr:to>
      <xdr:col>41</xdr:col>
      <xdr:colOff>101600</xdr:colOff>
      <xdr:row>75</xdr:row>
      <xdr:rowOff>59503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81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76030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59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47258</xdr:rowOff>
    </xdr:from>
    <xdr:to>
      <xdr:col>36</xdr:col>
      <xdr:colOff>165100</xdr:colOff>
      <xdr:row>74</xdr:row>
      <xdr:rowOff>148858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7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165385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50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22003</xdr:rowOff>
    </xdr:from>
    <xdr:to>
      <xdr:col>55</xdr:col>
      <xdr:colOff>0</xdr:colOff>
      <xdr:row>96</xdr:row>
      <xdr:rowOff>39105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309753"/>
          <a:ext cx="838200" cy="18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22003</xdr:rowOff>
    </xdr:from>
    <xdr:to>
      <xdr:col>50</xdr:col>
      <xdr:colOff>114300</xdr:colOff>
      <xdr:row>95</xdr:row>
      <xdr:rowOff>64120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309753"/>
          <a:ext cx="889000" cy="4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137480</xdr:rowOff>
    </xdr:from>
    <xdr:to>
      <xdr:col>45</xdr:col>
      <xdr:colOff>177800</xdr:colOff>
      <xdr:row>95</xdr:row>
      <xdr:rowOff>64120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253780"/>
          <a:ext cx="889000" cy="9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137480</xdr:rowOff>
    </xdr:from>
    <xdr:to>
      <xdr:col>41</xdr:col>
      <xdr:colOff>50800</xdr:colOff>
      <xdr:row>99</xdr:row>
      <xdr:rowOff>22439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253780"/>
          <a:ext cx="889000" cy="74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159755</xdr:rowOff>
    </xdr:from>
    <xdr:to>
      <xdr:col>55</xdr:col>
      <xdr:colOff>50800</xdr:colOff>
      <xdr:row>96</xdr:row>
      <xdr:rowOff>89905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11182</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29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142653</xdr:rowOff>
    </xdr:from>
    <xdr:to>
      <xdr:col>50</xdr:col>
      <xdr:colOff>165100</xdr:colOff>
      <xdr:row>95</xdr:row>
      <xdr:rowOff>72803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2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89330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03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13320</xdr:rowOff>
    </xdr:from>
    <xdr:to>
      <xdr:col>46</xdr:col>
      <xdr:colOff>38100</xdr:colOff>
      <xdr:row>95</xdr:row>
      <xdr:rowOff>114920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0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131447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0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86680</xdr:rowOff>
    </xdr:from>
    <xdr:to>
      <xdr:col>41</xdr:col>
      <xdr:colOff>101600</xdr:colOff>
      <xdr:row>95</xdr:row>
      <xdr:rowOff>16830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20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33357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597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143089</xdr:rowOff>
    </xdr:from>
    <xdr:to>
      <xdr:col>36</xdr:col>
      <xdr:colOff>165100</xdr:colOff>
      <xdr:row>99</xdr:row>
      <xdr:rowOff>73239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94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64366</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428" y="1703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107277</xdr:rowOff>
    </xdr:from>
    <xdr:to>
      <xdr:col>85</xdr:col>
      <xdr:colOff>127000</xdr:colOff>
      <xdr:row>38</xdr:row>
      <xdr:rowOff>128435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622377"/>
          <a:ext cx="838200" cy="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107277</xdr:rowOff>
    </xdr:from>
    <xdr:to>
      <xdr:col>81</xdr:col>
      <xdr:colOff>50800</xdr:colOff>
      <xdr:row>38</xdr:row>
      <xdr:rowOff>124523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622377"/>
          <a:ext cx="889000" cy="1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81445</xdr:rowOff>
    </xdr:from>
    <xdr:to>
      <xdr:col>76</xdr:col>
      <xdr:colOff>114300</xdr:colOff>
      <xdr:row>38</xdr:row>
      <xdr:rowOff>124523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596545"/>
          <a:ext cx="889000" cy="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46038</xdr:rowOff>
    </xdr:from>
    <xdr:to>
      <xdr:col>71</xdr:col>
      <xdr:colOff>177800</xdr:colOff>
      <xdr:row>38</xdr:row>
      <xdr:rowOff>81445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561138"/>
          <a:ext cx="889000" cy="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154817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77635</xdr:rowOff>
    </xdr:from>
    <xdr:to>
      <xdr:col>85</xdr:col>
      <xdr:colOff>177800</xdr:colOff>
      <xdr:row>39</xdr:row>
      <xdr:rowOff>7785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27830</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56477</xdr:rowOff>
    </xdr:from>
    <xdr:to>
      <xdr:col>81</xdr:col>
      <xdr:colOff>101600</xdr:colOff>
      <xdr:row>38</xdr:row>
      <xdr:rowOff>158077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57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3154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34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73723</xdr:rowOff>
    </xdr:from>
    <xdr:to>
      <xdr:col>76</xdr:col>
      <xdr:colOff>165100</xdr:colOff>
      <xdr:row>39</xdr:row>
      <xdr:rowOff>3873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5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20400</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3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30645</xdr:rowOff>
    </xdr:from>
    <xdr:to>
      <xdr:col>72</xdr:col>
      <xdr:colOff>38100</xdr:colOff>
      <xdr:row>38</xdr:row>
      <xdr:rowOff>132245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5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148772</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36111" y="632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166688</xdr:rowOff>
    </xdr:from>
    <xdr:to>
      <xdr:col>67</xdr:col>
      <xdr:colOff>101600</xdr:colOff>
      <xdr:row>38</xdr:row>
      <xdr:rowOff>96838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113365</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47111" y="628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52265</xdr:rowOff>
    </xdr:from>
    <xdr:to>
      <xdr:col>85</xdr:col>
      <xdr:colOff>127000</xdr:colOff>
      <xdr:row>77</xdr:row>
      <xdr:rowOff>54189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253915"/>
          <a:ext cx="8382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52265</xdr:rowOff>
    </xdr:from>
    <xdr:to>
      <xdr:col>81</xdr:col>
      <xdr:colOff>50800</xdr:colOff>
      <xdr:row>77</xdr:row>
      <xdr:rowOff>53591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253915"/>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53591</xdr:rowOff>
    </xdr:from>
    <xdr:to>
      <xdr:col>76</xdr:col>
      <xdr:colOff>114300</xdr:colOff>
      <xdr:row>77</xdr:row>
      <xdr:rowOff>55285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55241"/>
          <a:ext cx="8890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55285</xdr:rowOff>
    </xdr:from>
    <xdr:to>
      <xdr:col>71</xdr:col>
      <xdr:colOff>177800</xdr:colOff>
      <xdr:row>77</xdr:row>
      <xdr:rowOff>62060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256935"/>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3389</xdr:rowOff>
    </xdr:from>
    <xdr:to>
      <xdr:col>85</xdr:col>
      <xdr:colOff>177800</xdr:colOff>
      <xdr:row>77</xdr:row>
      <xdr:rowOff>104989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0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26266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5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1465</xdr:rowOff>
    </xdr:from>
    <xdr:to>
      <xdr:col>81</xdr:col>
      <xdr:colOff>101600</xdr:colOff>
      <xdr:row>77</xdr:row>
      <xdr:rowOff>103065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0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119592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9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2791</xdr:rowOff>
    </xdr:from>
    <xdr:to>
      <xdr:col>76</xdr:col>
      <xdr:colOff>165100</xdr:colOff>
      <xdr:row>77</xdr:row>
      <xdr:rowOff>104391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0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120918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97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4485</xdr:rowOff>
    </xdr:from>
    <xdr:to>
      <xdr:col>72</xdr:col>
      <xdr:colOff>38100</xdr:colOff>
      <xdr:row>77</xdr:row>
      <xdr:rowOff>106085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122612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98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11260</xdr:rowOff>
    </xdr:from>
    <xdr:to>
      <xdr:col>67</xdr:col>
      <xdr:colOff>101600</xdr:colOff>
      <xdr:row>77</xdr:row>
      <xdr:rowOff>112860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129387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9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140340</xdr:rowOff>
    </xdr:from>
    <xdr:to>
      <xdr:col>85</xdr:col>
      <xdr:colOff>127000</xdr:colOff>
      <xdr:row>95</xdr:row>
      <xdr:rowOff>16359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256640"/>
          <a:ext cx="838200" cy="4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16359</xdr:rowOff>
    </xdr:from>
    <xdr:to>
      <xdr:col>81</xdr:col>
      <xdr:colOff>50800</xdr:colOff>
      <xdr:row>95</xdr:row>
      <xdr:rowOff>146495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304109"/>
          <a:ext cx="889000" cy="13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146495</xdr:rowOff>
    </xdr:from>
    <xdr:to>
      <xdr:col>76</xdr:col>
      <xdr:colOff>114300</xdr:colOff>
      <xdr:row>96</xdr:row>
      <xdr:rowOff>87145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434245"/>
          <a:ext cx="889000" cy="11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87145</xdr:rowOff>
    </xdr:from>
    <xdr:to>
      <xdr:col>71</xdr:col>
      <xdr:colOff>177800</xdr:colOff>
      <xdr:row>96</xdr:row>
      <xdr:rowOff>145627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546345"/>
          <a:ext cx="889000" cy="5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62909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89540</xdr:rowOff>
    </xdr:from>
    <xdr:to>
      <xdr:col>85</xdr:col>
      <xdr:colOff>177800</xdr:colOff>
      <xdr:row>95</xdr:row>
      <xdr:rowOff>19690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20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112417</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05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137009</xdr:rowOff>
    </xdr:from>
    <xdr:to>
      <xdr:col>81</xdr:col>
      <xdr:colOff>101600</xdr:colOff>
      <xdr:row>95</xdr:row>
      <xdr:rowOff>67159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25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83686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02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95695</xdr:rowOff>
    </xdr:from>
    <xdr:to>
      <xdr:col>76</xdr:col>
      <xdr:colOff>165100</xdr:colOff>
      <xdr:row>96</xdr:row>
      <xdr:rowOff>25845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3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42372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15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36345</xdr:rowOff>
    </xdr:from>
    <xdr:to>
      <xdr:col>72</xdr:col>
      <xdr:colOff>38100</xdr:colOff>
      <xdr:row>96</xdr:row>
      <xdr:rowOff>137945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49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154472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27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94827</xdr:rowOff>
    </xdr:from>
    <xdr:to>
      <xdr:col>67</xdr:col>
      <xdr:colOff>101600</xdr:colOff>
      <xdr:row>97</xdr:row>
      <xdr:rowOff>24977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5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41504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32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63713</xdr:rowOff>
    </xdr:from>
    <xdr:to>
      <xdr:col>116</xdr:col>
      <xdr:colOff>63500</xdr:colOff>
      <xdr:row>58</xdr:row>
      <xdr:rowOff>64902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07813"/>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63576</xdr:rowOff>
    </xdr:from>
    <xdr:to>
      <xdr:col>111</xdr:col>
      <xdr:colOff>177800</xdr:colOff>
      <xdr:row>58</xdr:row>
      <xdr:rowOff>63713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0767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63576</xdr:rowOff>
    </xdr:from>
    <xdr:to>
      <xdr:col>107</xdr:col>
      <xdr:colOff>50800</xdr:colOff>
      <xdr:row>58</xdr:row>
      <xdr:rowOff>68057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07676"/>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68057</xdr:rowOff>
    </xdr:from>
    <xdr:to>
      <xdr:col>102</xdr:col>
      <xdr:colOff>114300</xdr:colOff>
      <xdr:row>58</xdr:row>
      <xdr:rowOff>82528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12157"/>
          <a:ext cx="8890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14102</xdr:rowOff>
    </xdr:from>
    <xdr:to>
      <xdr:col>116</xdr:col>
      <xdr:colOff>114300</xdr:colOff>
      <xdr:row>58</xdr:row>
      <xdr:rowOff>115702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5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111058</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12913</xdr:rowOff>
    </xdr:from>
    <xdr:to>
      <xdr:col>112</xdr:col>
      <xdr:colOff>38100</xdr:colOff>
      <xdr:row>58</xdr:row>
      <xdr:rowOff>114513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5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105640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04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12776</xdr:rowOff>
    </xdr:from>
    <xdr:to>
      <xdr:col>107</xdr:col>
      <xdr:colOff>101600</xdr:colOff>
      <xdr:row>58</xdr:row>
      <xdr:rowOff>114376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105503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04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17257</xdr:rowOff>
    </xdr:from>
    <xdr:to>
      <xdr:col>102</xdr:col>
      <xdr:colOff>165100</xdr:colOff>
      <xdr:row>58</xdr:row>
      <xdr:rowOff>118857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109984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31728</xdr:rowOff>
    </xdr:from>
    <xdr:to>
      <xdr:col>98</xdr:col>
      <xdr:colOff>38100</xdr:colOff>
      <xdr:row>58</xdr:row>
      <xdr:rowOff>133328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124455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06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168749</xdr:rowOff>
    </xdr:from>
    <xdr:to>
      <xdr:col>116</xdr:col>
      <xdr:colOff>63500</xdr:colOff>
      <xdr:row>75</xdr:row>
      <xdr:rowOff>148371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856049"/>
          <a:ext cx="838200" cy="15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168749</xdr:rowOff>
    </xdr:from>
    <xdr:to>
      <xdr:col>111</xdr:col>
      <xdr:colOff>177800</xdr:colOff>
      <xdr:row>75</xdr:row>
      <xdr:rowOff>9430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56049"/>
          <a:ext cx="889000" cy="1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3520</xdr:rowOff>
    </xdr:from>
    <xdr:to>
      <xdr:col>107</xdr:col>
      <xdr:colOff>50800</xdr:colOff>
      <xdr:row>75</xdr:row>
      <xdr:rowOff>9430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862270"/>
          <a:ext cx="889000" cy="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165679</xdr:rowOff>
    </xdr:from>
    <xdr:to>
      <xdr:col>102</xdr:col>
      <xdr:colOff>114300</xdr:colOff>
      <xdr:row>75</xdr:row>
      <xdr:rowOff>3520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852979"/>
          <a:ext cx="8890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97571</xdr:rowOff>
    </xdr:from>
    <xdr:to>
      <xdr:col>116</xdr:col>
      <xdr:colOff>114300</xdr:colOff>
      <xdr:row>76</xdr:row>
      <xdr:rowOff>27721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5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75998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3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117949</xdr:rowOff>
    </xdr:from>
    <xdr:to>
      <xdr:col>112</xdr:col>
      <xdr:colOff>38100</xdr:colOff>
      <xdr:row>75</xdr:row>
      <xdr:rowOff>48099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0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64626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58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130080</xdr:rowOff>
    </xdr:from>
    <xdr:to>
      <xdr:col>107</xdr:col>
      <xdr:colOff>101600</xdr:colOff>
      <xdr:row>75</xdr:row>
      <xdr:rowOff>60230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76757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59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124170</xdr:rowOff>
    </xdr:from>
    <xdr:to>
      <xdr:col>102</xdr:col>
      <xdr:colOff>165100</xdr:colOff>
      <xdr:row>75</xdr:row>
      <xdr:rowOff>54320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70847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8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114879</xdr:rowOff>
    </xdr:from>
    <xdr:to>
      <xdr:col>98</xdr:col>
      <xdr:colOff>38100</xdr:colOff>
      <xdr:row>75</xdr:row>
      <xdr:rowOff>45029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0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61556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57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一部数値が落ちている項目もあるが</a:t>
          </a:r>
          <a:r>
            <a:rPr kumimoji="1" lang="ja-JP" altLang="ja-JP" sz="1200">
              <a:solidFill>
                <a:schemeClr val="dk1"/>
              </a:solidFill>
              <a:effectLst/>
              <a:latin typeface="+mn-lt"/>
              <a:ea typeface="+mn-ea"/>
              <a:cs typeface="+mn-cs"/>
            </a:rPr>
            <a:t>、人件費、物件費、扶助費、補助費等、</a:t>
          </a:r>
          <a:r>
            <a:rPr kumimoji="1" lang="ja-JP" altLang="en-US" sz="1200">
              <a:solidFill>
                <a:schemeClr val="dk1"/>
              </a:solidFill>
              <a:effectLst/>
              <a:latin typeface="+mn-lt"/>
              <a:ea typeface="+mn-ea"/>
              <a:cs typeface="+mn-cs"/>
            </a:rPr>
            <a:t>普通建設事業費、</a:t>
          </a:r>
          <a:r>
            <a:rPr kumimoji="1" lang="ja-JP" altLang="ja-JP" sz="1200">
              <a:solidFill>
                <a:schemeClr val="dk1"/>
              </a:solidFill>
              <a:effectLst/>
              <a:latin typeface="+mn-lt"/>
              <a:ea typeface="+mn-ea"/>
              <a:cs typeface="+mn-cs"/>
            </a:rPr>
            <a:t>積立金</a:t>
          </a:r>
          <a:r>
            <a:rPr kumimoji="1" lang="ja-JP" altLang="en-US" sz="1200">
              <a:solidFill>
                <a:schemeClr val="dk1"/>
              </a:solidFill>
              <a:effectLst/>
              <a:latin typeface="+mn-lt"/>
              <a:ea typeface="+mn-ea"/>
              <a:cs typeface="+mn-cs"/>
            </a:rPr>
            <a:t>は未だに</a:t>
          </a:r>
          <a:r>
            <a:rPr kumimoji="1" lang="ja-JP" altLang="ja-JP" sz="1200">
              <a:solidFill>
                <a:schemeClr val="dk1"/>
              </a:solidFill>
              <a:effectLst/>
              <a:latin typeface="+mn-lt"/>
              <a:ea typeface="+mn-ea"/>
              <a:cs typeface="+mn-cs"/>
            </a:rPr>
            <a:t>類似団体平均に比べ、高い水準にある。人件費は、定員適正化計画に基づいて職員数の削減を行っているところだが、飛地・離島地域を抱えていることもあり未だその経費は他団体より高いことがあげられる。物件費は臨時・パート雇用が続いていること、近年は</a:t>
          </a:r>
          <a:r>
            <a:rPr kumimoji="1" lang="ja-JP" altLang="en-US" sz="1200">
              <a:solidFill>
                <a:schemeClr val="dk1"/>
              </a:solidFill>
              <a:effectLst/>
              <a:latin typeface="+mn-lt"/>
              <a:ea typeface="+mn-ea"/>
              <a:cs typeface="+mn-cs"/>
            </a:rPr>
            <a:t>継続的に</a:t>
          </a:r>
          <a:r>
            <a:rPr kumimoji="1" lang="ja-JP" altLang="ja-JP" sz="1200">
              <a:solidFill>
                <a:schemeClr val="dk1"/>
              </a:solidFill>
              <a:effectLst/>
              <a:latin typeface="+mn-lt"/>
              <a:ea typeface="+mn-ea"/>
              <a:cs typeface="+mn-cs"/>
            </a:rPr>
            <a:t>ふるさと納税に力を入れており、毎年伸びていることから返礼品の発送業務の委託料が拡大している。扶助費は、就業支援員等を配置</a:t>
          </a:r>
          <a:r>
            <a:rPr kumimoji="1" lang="ja-JP" altLang="en-US" sz="1200">
              <a:solidFill>
                <a:schemeClr val="dk1"/>
              </a:solidFill>
              <a:effectLst/>
              <a:latin typeface="+mn-lt"/>
              <a:ea typeface="+mn-ea"/>
              <a:cs typeface="+mn-cs"/>
            </a:rPr>
            <a:t>するなど</a:t>
          </a:r>
          <a:r>
            <a:rPr kumimoji="1" lang="ja-JP" altLang="ja-JP" sz="1200">
              <a:solidFill>
                <a:schemeClr val="dk1"/>
              </a:solidFill>
              <a:effectLst/>
              <a:latin typeface="+mn-lt"/>
              <a:ea typeface="+mn-ea"/>
              <a:cs typeface="+mn-cs"/>
            </a:rPr>
            <a:t>サポート体制の充実を図り、生活保護率</a:t>
          </a:r>
          <a:r>
            <a:rPr kumimoji="1" lang="ja-JP" altLang="en-US" sz="1200">
              <a:solidFill>
                <a:schemeClr val="dk1"/>
              </a:solidFill>
              <a:effectLst/>
              <a:latin typeface="+mn-lt"/>
              <a:ea typeface="+mn-ea"/>
              <a:cs typeface="+mn-cs"/>
            </a:rPr>
            <a:t>の減少に比例して経費も減少傾向にあるが、</a:t>
          </a:r>
          <a:r>
            <a:rPr kumimoji="1" lang="ja-JP" altLang="ja-JP" sz="1200">
              <a:solidFill>
                <a:schemeClr val="dk1"/>
              </a:solidFill>
              <a:effectLst/>
              <a:latin typeface="+mn-lt"/>
              <a:ea typeface="+mn-ea"/>
              <a:cs typeface="+mn-cs"/>
            </a:rPr>
            <a:t>県内</a:t>
          </a:r>
          <a:r>
            <a:rPr kumimoji="1" lang="ja-JP" altLang="en-US" sz="1200">
              <a:solidFill>
                <a:schemeClr val="dk1"/>
              </a:solidFill>
              <a:effectLst/>
              <a:latin typeface="+mn-lt"/>
              <a:ea typeface="+mn-ea"/>
              <a:cs typeface="+mn-cs"/>
            </a:rPr>
            <a:t>の中</a:t>
          </a:r>
          <a:r>
            <a:rPr kumimoji="1" lang="ja-JP" altLang="ja-JP" sz="1200">
              <a:solidFill>
                <a:schemeClr val="dk1"/>
              </a:solidFill>
              <a:effectLst/>
              <a:latin typeface="+mn-lt"/>
              <a:ea typeface="+mn-ea"/>
              <a:cs typeface="+mn-cs"/>
            </a:rPr>
            <a:t>でも</a:t>
          </a:r>
          <a:r>
            <a:rPr kumimoji="1" lang="ja-JP" altLang="en-US" sz="1200">
              <a:solidFill>
                <a:schemeClr val="dk1"/>
              </a:solidFill>
              <a:effectLst/>
              <a:latin typeface="+mn-lt"/>
              <a:ea typeface="+mn-ea"/>
              <a:cs typeface="+mn-cs"/>
            </a:rPr>
            <a:t>松浦市は未だに</a:t>
          </a:r>
          <a:r>
            <a:rPr kumimoji="1" lang="ja-JP" altLang="ja-JP" sz="1200">
              <a:solidFill>
                <a:schemeClr val="dk1"/>
              </a:solidFill>
              <a:effectLst/>
              <a:latin typeface="+mn-lt"/>
              <a:ea typeface="+mn-ea"/>
              <a:cs typeface="+mn-cs"/>
            </a:rPr>
            <a:t>生活保護者の割合が高い水準にあ</a:t>
          </a:r>
          <a:r>
            <a:rPr kumimoji="1" lang="ja-JP" altLang="en-US" sz="1200">
              <a:solidFill>
                <a:schemeClr val="dk1"/>
              </a:solidFill>
              <a:effectLst/>
              <a:latin typeface="+mn-lt"/>
              <a:ea typeface="+mn-ea"/>
              <a:cs typeface="+mn-cs"/>
            </a:rPr>
            <a:t>るため</a:t>
          </a:r>
          <a:r>
            <a:rPr kumimoji="1" lang="ja-JP" altLang="ja-JP" sz="1200">
              <a:solidFill>
                <a:schemeClr val="dk1"/>
              </a:solidFill>
              <a:effectLst/>
              <a:latin typeface="+mn-lt"/>
              <a:ea typeface="+mn-ea"/>
              <a:cs typeface="+mn-cs"/>
            </a:rPr>
            <a:t>、生活困窮者に係る経費が多額</a:t>
          </a:r>
          <a:r>
            <a:rPr kumimoji="1" lang="ja-JP" altLang="en-US" sz="1200">
              <a:solidFill>
                <a:schemeClr val="dk1"/>
              </a:solidFill>
              <a:effectLst/>
              <a:latin typeface="+mn-lt"/>
              <a:ea typeface="+mn-ea"/>
              <a:cs typeface="+mn-cs"/>
            </a:rPr>
            <a:t>である</a:t>
          </a:r>
          <a:r>
            <a:rPr kumimoji="1" lang="ja-JP" altLang="ja-JP" sz="1200">
              <a:solidFill>
                <a:schemeClr val="dk1"/>
              </a:solidFill>
              <a:effectLst/>
              <a:latin typeface="+mn-lt"/>
              <a:ea typeface="+mn-ea"/>
              <a:cs typeface="+mn-cs"/>
            </a:rPr>
            <a:t>。補助費は、一部事務組合への負担金が</a:t>
          </a:r>
          <a:r>
            <a:rPr kumimoji="1" lang="ja-JP" altLang="en-US" sz="1200">
              <a:solidFill>
                <a:schemeClr val="dk1"/>
              </a:solidFill>
              <a:effectLst/>
              <a:latin typeface="+mn-lt"/>
              <a:ea typeface="+mn-ea"/>
              <a:cs typeface="+mn-cs"/>
            </a:rPr>
            <a:t>一部減少したが</a:t>
          </a:r>
          <a:r>
            <a:rPr kumimoji="1" lang="ja-JP" altLang="ja-JP" sz="1200">
              <a:solidFill>
                <a:schemeClr val="dk1"/>
              </a:solidFill>
              <a:effectLst/>
              <a:latin typeface="+mn-lt"/>
              <a:ea typeface="+mn-ea"/>
              <a:cs typeface="+mn-cs"/>
            </a:rPr>
            <a:t>多額である</a:t>
          </a:r>
          <a:r>
            <a:rPr kumimoji="1" lang="ja-JP" altLang="en-US" sz="1200">
              <a:solidFill>
                <a:schemeClr val="dk1"/>
              </a:solidFill>
              <a:effectLst/>
              <a:latin typeface="+mn-lt"/>
              <a:ea typeface="+mn-ea"/>
              <a:cs typeface="+mn-cs"/>
            </a:rPr>
            <a:t>のは変わりない。また、全体的に子供の数は減少しているが、</a:t>
          </a:r>
          <a:r>
            <a:rPr kumimoji="1" lang="ja-JP" altLang="ja-JP" sz="1200">
              <a:solidFill>
                <a:schemeClr val="dk1"/>
              </a:solidFill>
              <a:effectLst/>
              <a:latin typeface="+mn-lt"/>
              <a:ea typeface="+mn-ea"/>
              <a:cs typeface="+mn-cs"/>
            </a:rPr>
            <a:t>市の独自施策である保育所入所者の第２子無料化により入所者が増加し負担金</a:t>
          </a:r>
          <a:r>
            <a:rPr kumimoji="1" lang="ja-JP" altLang="en-US" sz="1200">
              <a:solidFill>
                <a:schemeClr val="dk1"/>
              </a:solidFill>
              <a:effectLst/>
              <a:latin typeface="+mn-lt"/>
              <a:ea typeface="+mn-ea"/>
              <a:cs typeface="+mn-cs"/>
            </a:rPr>
            <a:t>は多額であり、認定こども園が</a:t>
          </a:r>
          <a:r>
            <a:rPr kumimoji="1" lang="en-US" altLang="ja-JP" sz="1200">
              <a:solidFill>
                <a:schemeClr val="dk1"/>
              </a:solidFill>
              <a:effectLst/>
              <a:latin typeface="+mn-lt"/>
              <a:ea typeface="+mn-ea"/>
              <a:cs typeface="+mn-cs"/>
            </a:rPr>
            <a:t>1</a:t>
          </a:r>
          <a:r>
            <a:rPr kumimoji="1" lang="ja-JP" altLang="en-US" sz="1200">
              <a:solidFill>
                <a:schemeClr val="dk1"/>
              </a:solidFill>
              <a:effectLst/>
              <a:latin typeface="+mn-lt"/>
              <a:ea typeface="+mn-ea"/>
              <a:cs typeface="+mn-cs"/>
            </a:rPr>
            <a:t>園増えたことも補助金の増加に影響している。</a:t>
          </a:r>
          <a:r>
            <a:rPr kumimoji="1" lang="ja-JP" altLang="ja-JP" sz="1200">
              <a:solidFill>
                <a:schemeClr val="dk1"/>
              </a:solidFill>
              <a:effectLst/>
              <a:latin typeface="+mn-lt"/>
              <a:ea typeface="+mn-ea"/>
              <a:cs typeface="+mn-cs"/>
            </a:rPr>
            <a:t>普通建設事業費の</a:t>
          </a:r>
          <a:r>
            <a:rPr kumimoji="1" lang="ja-JP" altLang="en-US" sz="1200">
              <a:solidFill>
                <a:schemeClr val="dk1"/>
              </a:solidFill>
              <a:effectLst/>
              <a:latin typeface="+mn-lt"/>
              <a:ea typeface="+mn-ea"/>
              <a:cs typeface="+mn-cs"/>
            </a:rPr>
            <a:t>新規</a:t>
          </a:r>
          <a:r>
            <a:rPr kumimoji="1" lang="ja-JP" altLang="ja-JP" sz="1200">
              <a:solidFill>
                <a:schemeClr val="dk1"/>
              </a:solidFill>
              <a:effectLst/>
              <a:latin typeface="+mn-lt"/>
              <a:ea typeface="+mn-ea"/>
              <a:cs typeface="+mn-cs"/>
            </a:rPr>
            <a:t>整備では、</a:t>
          </a:r>
          <a:r>
            <a:rPr kumimoji="1" lang="ja-JP" altLang="en-US" sz="1200">
              <a:solidFill>
                <a:schemeClr val="dk1"/>
              </a:solidFill>
              <a:effectLst/>
              <a:latin typeface="+mn-lt"/>
              <a:ea typeface="+mn-ea"/>
              <a:cs typeface="+mn-cs"/>
            </a:rPr>
            <a:t>体育施設の整備は終了したが、福祉施設の整備により若干増加している</a:t>
          </a:r>
          <a:r>
            <a:rPr kumimoji="1" lang="ja-JP" altLang="ja-JP" sz="1200">
              <a:solidFill>
                <a:schemeClr val="dk1"/>
              </a:solidFill>
              <a:effectLst/>
              <a:latin typeface="+mn-lt"/>
              <a:ea typeface="+mn-ea"/>
              <a:cs typeface="+mn-cs"/>
            </a:rPr>
            <a:t>。積立金は、平成２６年１０月からふるさと納税の返礼品を開始して年度毎に寄付額が増加し</a:t>
          </a:r>
          <a:r>
            <a:rPr kumimoji="1" lang="ja-JP" altLang="en-US" sz="1200">
              <a:solidFill>
                <a:schemeClr val="dk1"/>
              </a:solidFill>
              <a:effectLst/>
              <a:latin typeface="+mn-lt"/>
              <a:ea typeface="+mn-ea"/>
              <a:cs typeface="+mn-cs"/>
            </a:rPr>
            <a:t>ている</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ふるさとづくり寄付金を財源に</a:t>
          </a:r>
          <a:r>
            <a:rPr kumimoji="1" lang="ja-JP" altLang="en-US" sz="1200">
              <a:solidFill>
                <a:schemeClr val="dk1"/>
              </a:solidFill>
              <a:effectLst/>
              <a:latin typeface="+mn-lt"/>
              <a:ea typeface="+mn-ea"/>
              <a:cs typeface="+mn-cs"/>
            </a:rPr>
            <a:t>平成２９年３月に造成した子育て支援基金の積立金が大幅に増加している。</a:t>
          </a:r>
          <a:r>
            <a:rPr kumimoji="1" lang="ja-JP" altLang="ja-JP" sz="1200">
              <a:solidFill>
                <a:schemeClr val="dk1"/>
              </a:solidFill>
              <a:effectLst/>
              <a:latin typeface="+mn-lt"/>
              <a:ea typeface="+mn-ea"/>
              <a:cs typeface="+mn-cs"/>
            </a:rPr>
            <a:t>、その他の項目については、多少の増減はあるものの、ほぼ類似団体平均値と大きな差はなく、過去５年間概ね横ばいと言える。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22,966
22,775
130.55
21,234,947
20,247,962
576,094
9,026,289
19,952,669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21971</xdr:rowOff>
    </xdr:from>
    <xdr:to>
      <xdr:col>24</xdr:col>
      <xdr:colOff>63500</xdr:colOff>
      <xdr:row>33</xdr:row>
      <xdr:rowOff>73406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79821"/>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21971</xdr:rowOff>
    </xdr:from>
    <xdr:to>
      <xdr:col>19</xdr:col>
      <xdr:colOff>177800</xdr:colOff>
      <xdr:row>33</xdr:row>
      <xdr:rowOff>51879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79821"/>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129413</xdr:rowOff>
    </xdr:from>
    <xdr:to>
      <xdr:col>15</xdr:col>
      <xdr:colOff>50800</xdr:colOff>
      <xdr:row>33</xdr:row>
      <xdr:rowOff>51879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15813"/>
          <a:ext cx="889000" cy="9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129413</xdr:rowOff>
    </xdr:from>
    <xdr:to>
      <xdr:col>10</xdr:col>
      <xdr:colOff>114300</xdr:colOff>
      <xdr:row>33</xdr:row>
      <xdr:rowOff>46927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15813"/>
          <a:ext cx="8890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22606</xdr:rowOff>
    </xdr:from>
    <xdr:to>
      <xdr:col>24</xdr:col>
      <xdr:colOff>114300</xdr:colOff>
      <xdr:row>33</xdr:row>
      <xdr:rowOff>124206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45483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3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142621</xdr:rowOff>
    </xdr:from>
    <xdr:to>
      <xdr:col>20</xdr:col>
      <xdr:colOff>38100</xdr:colOff>
      <xdr:row>33</xdr:row>
      <xdr:rowOff>72771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2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89298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0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1079</xdr:rowOff>
    </xdr:from>
    <xdr:to>
      <xdr:col>15</xdr:col>
      <xdr:colOff>101600</xdr:colOff>
      <xdr:row>33</xdr:row>
      <xdr:rowOff>102679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5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119206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3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78613</xdr:rowOff>
    </xdr:from>
    <xdr:to>
      <xdr:col>10</xdr:col>
      <xdr:colOff>165100</xdr:colOff>
      <xdr:row>33</xdr:row>
      <xdr:rowOff>8763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25290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167577</xdr:rowOff>
    </xdr:from>
    <xdr:to>
      <xdr:col>6</xdr:col>
      <xdr:colOff>38100</xdr:colOff>
      <xdr:row>33</xdr:row>
      <xdr:rowOff>97727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114254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2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157835</xdr:rowOff>
    </xdr:from>
    <xdr:to>
      <xdr:col>24</xdr:col>
      <xdr:colOff>63500</xdr:colOff>
      <xdr:row>55</xdr:row>
      <xdr:rowOff>1096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416135"/>
          <a:ext cx="838200" cy="1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1096</xdr:rowOff>
    </xdr:from>
    <xdr:to>
      <xdr:col>19</xdr:col>
      <xdr:colOff>177800</xdr:colOff>
      <xdr:row>55</xdr:row>
      <xdr:rowOff>111147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30846"/>
          <a:ext cx="889000" cy="11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111147</xdr:rowOff>
    </xdr:from>
    <xdr:to>
      <xdr:col>15</xdr:col>
      <xdr:colOff>50800</xdr:colOff>
      <xdr:row>56</xdr:row>
      <xdr:rowOff>59309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40897"/>
          <a:ext cx="889000" cy="11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59309</xdr:rowOff>
    </xdr:from>
    <xdr:to>
      <xdr:col>10</xdr:col>
      <xdr:colOff>114300</xdr:colOff>
      <xdr:row>56</xdr:row>
      <xdr:rowOff>129070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60509"/>
          <a:ext cx="889000" cy="6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107035</xdr:rowOff>
    </xdr:from>
    <xdr:to>
      <xdr:col>24</xdr:col>
      <xdr:colOff>114300</xdr:colOff>
      <xdr:row>55</xdr:row>
      <xdr:rowOff>37185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36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129912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1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121746</xdr:rowOff>
    </xdr:from>
    <xdr:to>
      <xdr:col>20</xdr:col>
      <xdr:colOff>38100</xdr:colOff>
      <xdr:row>55</xdr:row>
      <xdr:rowOff>51896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8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68423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15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60347</xdr:rowOff>
    </xdr:from>
    <xdr:to>
      <xdr:col>15</xdr:col>
      <xdr:colOff>101600</xdr:colOff>
      <xdr:row>55</xdr:row>
      <xdr:rowOff>161947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9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7024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6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8509</xdr:rowOff>
    </xdr:from>
    <xdr:to>
      <xdr:col>10</xdr:col>
      <xdr:colOff>165100</xdr:colOff>
      <xdr:row>56</xdr:row>
      <xdr:rowOff>110109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0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126636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38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78270</xdr:rowOff>
    </xdr:from>
    <xdr:to>
      <xdr:col>6</xdr:col>
      <xdr:colOff>38100</xdr:colOff>
      <xdr:row>57</xdr:row>
      <xdr:rowOff>8420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24947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5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112016</xdr:rowOff>
    </xdr:from>
    <xdr:to>
      <xdr:col>24</xdr:col>
      <xdr:colOff>63500</xdr:colOff>
      <xdr:row>72</xdr:row>
      <xdr:rowOff>162240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284966"/>
          <a:ext cx="838200" cy="22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162240</xdr:rowOff>
    </xdr:from>
    <xdr:to>
      <xdr:col>19</xdr:col>
      <xdr:colOff>177800</xdr:colOff>
      <xdr:row>73</xdr:row>
      <xdr:rowOff>16172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506640"/>
          <a:ext cx="889000" cy="2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16172</xdr:rowOff>
    </xdr:from>
    <xdr:to>
      <xdr:col>15</xdr:col>
      <xdr:colOff>50800</xdr:colOff>
      <xdr:row>73</xdr:row>
      <xdr:rowOff>111064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532022"/>
          <a:ext cx="889000" cy="9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111064</xdr:rowOff>
    </xdr:from>
    <xdr:to>
      <xdr:col>10</xdr:col>
      <xdr:colOff>114300</xdr:colOff>
      <xdr:row>73</xdr:row>
      <xdr:rowOff>152989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626914"/>
          <a:ext cx="889000" cy="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61216</xdr:rowOff>
    </xdr:from>
    <xdr:to>
      <xdr:col>24</xdr:col>
      <xdr:colOff>114300</xdr:colOff>
      <xdr:row>71</xdr:row>
      <xdr:rowOff>162816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23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84093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08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111440</xdr:rowOff>
    </xdr:from>
    <xdr:to>
      <xdr:col>20</xdr:col>
      <xdr:colOff>38100</xdr:colOff>
      <xdr:row>73</xdr:row>
      <xdr:rowOff>41590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45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58117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23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136822</xdr:rowOff>
    </xdr:from>
    <xdr:to>
      <xdr:col>15</xdr:col>
      <xdr:colOff>101600</xdr:colOff>
      <xdr:row>73</xdr:row>
      <xdr:rowOff>66972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4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83499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25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60264</xdr:rowOff>
    </xdr:from>
    <xdr:to>
      <xdr:col>10</xdr:col>
      <xdr:colOff>165100</xdr:colOff>
      <xdr:row>73</xdr:row>
      <xdr:rowOff>161864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57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6941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35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102189</xdr:rowOff>
    </xdr:from>
    <xdr:to>
      <xdr:col>6</xdr:col>
      <xdr:colOff>38100</xdr:colOff>
      <xdr:row>74</xdr:row>
      <xdr:rowOff>32339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6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48866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39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136119</xdr:rowOff>
    </xdr:from>
    <xdr:to>
      <xdr:col>24</xdr:col>
      <xdr:colOff>63500</xdr:colOff>
      <xdr:row>94</xdr:row>
      <xdr:rowOff>158924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252419"/>
          <a:ext cx="838200" cy="2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154820</xdr:rowOff>
    </xdr:from>
    <xdr:to>
      <xdr:col>19</xdr:col>
      <xdr:colOff>177800</xdr:colOff>
      <xdr:row>94</xdr:row>
      <xdr:rowOff>158924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271120"/>
          <a:ext cx="8890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148800</xdr:rowOff>
    </xdr:from>
    <xdr:to>
      <xdr:col>15</xdr:col>
      <xdr:colOff>50800</xdr:colOff>
      <xdr:row>94</xdr:row>
      <xdr:rowOff>154820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265100"/>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119562</xdr:rowOff>
    </xdr:from>
    <xdr:to>
      <xdr:col>10</xdr:col>
      <xdr:colOff>114300</xdr:colOff>
      <xdr:row>94</xdr:row>
      <xdr:rowOff>148800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235862"/>
          <a:ext cx="889000" cy="2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85319</xdr:rowOff>
    </xdr:from>
    <xdr:to>
      <xdr:col>24</xdr:col>
      <xdr:colOff>114300</xdr:colOff>
      <xdr:row>95</xdr:row>
      <xdr:rowOff>15469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0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108196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05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108124</xdr:rowOff>
    </xdr:from>
    <xdr:to>
      <xdr:col>20</xdr:col>
      <xdr:colOff>38100</xdr:colOff>
      <xdr:row>95</xdr:row>
      <xdr:rowOff>38274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54801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99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104020</xdr:rowOff>
    </xdr:from>
    <xdr:to>
      <xdr:col>15</xdr:col>
      <xdr:colOff>101600</xdr:colOff>
      <xdr:row>95</xdr:row>
      <xdr:rowOff>34170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50697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99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98000</xdr:rowOff>
    </xdr:from>
    <xdr:to>
      <xdr:col>10</xdr:col>
      <xdr:colOff>165100</xdr:colOff>
      <xdr:row>95</xdr:row>
      <xdr:rowOff>28150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2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44677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98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68762</xdr:rowOff>
    </xdr:from>
    <xdr:to>
      <xdr:col>6</xdr:col>
      <xdr:colOff>38100</xdr:colOff>
      <xdr:row>94</xdr:row>
      <xdr:rowOff>170362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18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15439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96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86469</xdr:rowOff>
    </xdr:from>
    <xdr:to>
      <xdr:col>55</xdr:col>
      <xdr:colOff>0</xdr:colOff>
      <xdr:row>38</xdr:row>
      <xdr:rowOff>90061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01569"/>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90061</xdr:rowOff>
    </xdr:from>
    <xdr:to>
      <xdr:col>50</xdr:col>
      <xdr:colOff>114300</xdr:colOff>
      <xdr:row>38</xdr:row>
      <xdr:rowOff>92673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05161"/>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44014</xdr:rowOff>
    </xdr:from>
    <xdr:to>
      <xdr:col>45</xdr:col>
      <xdr:colOff>177800</xdr:colOff>
      <xdr:row>38</xdr:row>
      <xdr:rowOff>92673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59114"/>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44014</xdr:rowOff>
    </xdr:from>
    <xdr:to>
      <xdr:col>41</xdr:col>
      <xdr:colOff>50800</xdr:colOff>
      <xdr:row>38</xdr:row>
      <xdr:rowOff>96266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5911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35669</xdr:rowOff>
    </xdr:from>
    <xdr:to>
      <xdr:col>55</xdr:col>
      <xdr:colOff>50800</xdr:colOff>
      <xdr:row>38</xdr:row>
      <xdr:rowOff>137269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5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14096</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2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39261</xdr:rowOff>
    </xdr:from>
    <xdr:to>
      <xdr:col>50</xdr:col>
      <xdr:colOff>165100</xdr:colOff>
      <xdr:row>38</xdr:row>
      <xdr:rowOff>140861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131988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47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41873</xdr:rowOff>
    </xdr:from>
    <xdr:to>
      <xdr:col>46</xdr:col>
      <xdr:colOff>38100</xdr:colOff>
      <xdr:row>38</xdr:row>
      <xdr:rowOff>143473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5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134600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49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164664</xdr:rowOff>
    </xdr:from>
    <xdr:to>
      <xdr:col>41</xdr:col>
      <xdr:colOff>101600</xdr:colOff>
      <xdr:row>38</xdr:row>
      <xdr:rowOff>94814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0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85941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0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45466</xdr:rowOff>
    </xdr:from>
    <xdr:to>
      <xdr:col>36</xdr:col>
      <xdr:colOff>165100</xdr:colOff>
      <xdr:row>38</xdr:row>
      <xdr:rowOff>147066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138193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53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164008</xdr:rowOff>
    </xdr:from>
    <xdr:to>
      <xdr:col>55</xdr:col>
      <xdr:colOff>0</xdr:colOff>
      <xdr:row>55</xdr:row>
      <xdr:rowOff>122733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422308"/>
          <a:ext cx="838200" cy="1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161303</xdr:rowOff>
    </xdr:from>
    <xdr:to>
      <xdr:col>50</xdr:col>
      <xdr:colOff>114300</xdr:colOff>
      <xdr:row>54</xdr:row>
      <xdr:rowOff>164008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419603"/>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142799</xdr:rowOff>
    </xdr:from>
    <xdr:to>
      <xdr:col>45</xdr:col>
      <xdr:colOff>177800</xdr:colOff>
      <xdr:row>54</xdr:row>
      <xdr:rowOff>161303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401099"/>
          <a:ext cx="889000" cy="1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142799</xdr:rowOff>
    </xdr:from>
    <xdr:to>
      <xdr:col>41</xdr:col>
      <xdr:colOff>50800</xdr:colOff>
      <xdr:row>56</xdr:row>
      <xdr:rowOff>11037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401099"/>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71933</xdr:rowOff>
    </xdr:from>
    <xdr:to>
      <xdr:col>55</xdr:col>
      <xdr:colOff>50800</xdr:colOff>
      <xdr:row>56</xdr:row>
      <xdr:rowOff>2083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50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94810</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35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113208</xdr:rowOff>
    </xdr:from>
    <xdr:to>
      <xdr:col>50</xdr:col>
      <xdr:colOff>165100</xdr:colOff>
      <xdr:row>55</xdr:row>
      <xdr:rowOff>43358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3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59885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1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110503</xdr:rowOff>
    </xdr:from>
    <xdr:to>
      <xdr:col>46</xdr:col>
      <xdr:colOff>38100</xdr:colOff>
      <xdr:row>55</xdr:row>
      <xdr:rowOff>40653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3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57180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14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91999</xdr:rowOff>
    </xdr:from>
    <xdr:to>
      <xdr:col>41</xdr:col>
      <xdr:colOff>101600</xdr:colOff>
      <xdr:row>55</xdr:row>
      <xdr:rowOff>22149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35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38676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1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131687</xdr:rowOff>
    </xdr:from>
    <xdr:to>
      <xdr:col>36</xdr:col>
      <xdr:colOff>165100</xdr:colOff>
      <xdr:row>56</xdr:row>
      <xdr:rowOff>61837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56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78364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33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21568</xdr:rowOff>
    </xdr:from>
    <xdr:to>
      <xdr:col>55</xdr:col>
      <xdr:colOff>0</xdr:colOff>
      <xdr:row>78</xdr:row>
      <xdr:rowOff>41295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94668"/>
          <a:ext cx="838200" cy="1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71386</xdr:rowOff>
    </xdr:from>
    <xdr:to>
      <xdr:col>50</xdr:col>
      <xdr:colOff>114300</xdr:colOff>
      <xdr:row>78</xdr:row>
      <xdr:rowOff>41295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273036"/>
          <a:ext cx="889000" cy="14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71386</xdr:rowOff>
    </xdr:from>
    <xdr:to>
      <xdr:col>45</xdr:col>
      <xdr:colOff>177800</xdr:colOff>
      <xdr:row>77</xdr:row>
      <xdr:rowOff>117610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273036"/>
          <a:ext cx="889000" cy="4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117610</xdr:rowOff>
    </xdr:from>
    <xdr:to>
      <xdr:col>41</xdr:col>
      <xdr:colOff>50800</xdr:colOff>
      <xdr:row>78</xdr:row>
      <xdr:rowOff>45509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19260"/>
          <a:ext cx="889000" cy="9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142218</xdr:rowOff>
    </xdr:from>
    <xdr:to>
      <xdr:col>55</xdr:col>
      <xdr:colOff>50800</xdr:colOff>
      <xdr:row>78</xdr:row>
      <xdr:rowOff>72368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4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165095</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9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161945</xdr:rowOff>
    </xdr:from>
    <xdr:to>
      <xdr:col>50</xdr:col>
      <xdr:colOff>165100</xdr:colOff>
      <xdr:row>78</xdr:row>
      <xdr:rowOff>92095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6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108622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13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20586</xdr:rowOff>
    </xdr:from>
    <xdr:to>
      <xdr:col>46</xdr:col>
      <xdr:colOff>38100</xdr:colOff>
      <xdr:row>77</xdr:row>
      <xdr:rowOff>122186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2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138713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99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66810</xdr:rowOff>
    </xdr:from>
    <xdr:to>
      <xdr:col>41</xdr:col>
      <xdr:colOff>101600</xdr:colOff>
      <xdr:row>77</xdr:row>
      <xdr:rowOff>168410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6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13487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4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166159</xdr:rowOff>
    </xdr:from>
    <xdr:to>
      <xdr:col>36</xdr:col>
      <xdr:colOff>165100</xdr:colOff>
      <xdr:row>78</xdr:row>
      <xdr:rowOff>96309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6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112836</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14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79167</xdr:rowOff>
    </xdr:from>
    <xdr:to>
      <xdr:col>55</xdr:col>
      <xdr:colOff>0</xdr:colOff>
      <xdr:row>96</xdr:row>
      <xdr:rowOff>104983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538367"/>
          <a:ext cx="838200" cy="2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161844</xdr:rowOff>
    </xdr:from>
    <xdr:to>
      <xdr:col>50</xdr:col>
      <xdr:colOff>114300</xdr:colOff>
      <xdr:row>96</xdr:row>
      <xdr:rowOff>79167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449594"/>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161844</xdr:rowOff>
    </xdr:from>
    <xdr:to>
      <xdr:col>45</xdr:col>
      <xdr:colOff>177800</xdr:colOff>
      <xdr:row>96</xdr:row>
      <xdr:rowOff>34468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449594"/>
          <a:ext cx="8890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34468</xdr:rowOff>
    </xdr:from>
    <xdr:to>
      <xdr:col>41</xdr:col>
      <xdr:colOff>50800</xdr:colOff>
      <xdr:row>97</xdr:row>
      <xdr:rowOff>23557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493668"/>
          <a:ext cx="889000" cy="16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54183</xdr:rowOff>
    </xdr:from>
    <xdr:to>
      <xdr:col>55</xdr:col>
      <xdr:colOff>50800</xdr:colOff>
      <xdr:row>96</xdr:row>
      <xdr:rowOff>155783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1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77060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28367</xdr:rowOff>
    </xdr:from>
    <xdr:to>
      <xdr:col>50</xdr:col>
      <xdr:colOff>165100</xdr:colOff>
      <xdr:row>96</xdr:row>
      <xdr:rowOff>129967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146494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26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111044</xdr:rowOff>
    </xdr:from>
    <xdr:to>
      <xdr:col>46</xdr:col>
      <xdr:colOff>38100</xdr:colOff>
      <xdr:row>96</xdr:row>
      <xdr:rowOff>41194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3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57721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17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155118</xdr:rowOff>
    </xdr:from>
    <xdr:to>
      <xdr:col>41</xdr:col>
      <xdr:colOff>101600</xdr:colOff>
      <xdr:row>96</xdr:row>
      <xdr:rowOff>85268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101795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21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144207</xdr:rowOff>
    </xdr:from>
    <xdr:to>
      <xdr:col>36</xdr:col>
      <xdr:colOff>165100</xdr:colOff>
      <xdr:row>97</xdr:row>
      <xdr:rowOff>74357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0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65484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69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24181</xdr:rowOff>
    </xdr:from>
    <xdr:to>
      <xdr:col>85</xdr:col>
      <xdr:colOff>127000</xdr:colOff>
      <xdr:row>35</xdr:row>
      <xdr:rowOff>130994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024931"/>
          <a:ext cx="838200" cy="10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139281</xdr:rowOff>
    </xdr:from>
    <xdr:to>
      <xdr:col>81</xdr:col>
      <xdr:colOff>50800</xdr:colOff>
      <xdr:row>35</xdr:row>
      <xdr:rowOff>24181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968581"/>
          <a:ext cx="889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42659</xdr:rowOff>
    </xdr:from>
    <xdr:to>
      <xdr:col>76</xdr:col>
      <xdr:colOff>114300</xdr:colOff>
      <xdr:row>34</xdr:row>
      <xdr:rowOff>139281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5357609"/>
          <a:ext cx="889000" cy="6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42659</xdr:rowOff>
    </xdr:from>
    <xdr:to>
      <xdr:col>71</xdr:col>
      <xdr:colOff>177800</xdr:colOff>
      <xdr:row>33</xdr:row>
      <xdr:rowOff>27781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357609"/>
          <a:ext cx="889000" cy="32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80194</xdr:rowOff>
    </xdr:from>
    <xdr:to>
      <xdr:col>85</xdr:col>
      <xdr:colOff>177800</xdr:colOff>
      <xdr:row>36</xdr:row>
      <xdr:rowOff>10344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8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103071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3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144831</xdr:rowOff>
    </xdr:from>
    <xdr:to>
      <xdr:col>81</xdr:col>
      <xdr:colOff>101600</xdr:colOff>
      <xdr:row>35</xdr:row>
      <xdr:rowOff>74981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97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91508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74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88481</xdr:rowOff>
    </xdr:from>
    <xdr:to>
      <xdr:col>76</xdr:col>
      <xdr:colOff>165100</xdr:colOff>
      <xdr:row>35</xdr:row>
      <xdr:rowOff>18631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91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35158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69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163309</xdr:rowOff>
    </xdr:from>
    <xdr:to>
      <xdr:col>72</xdr:col>
      <xdr:colOff>38100</xdr:colOff>
      <xdr:row>31</xdr:row>
      <xdr:rowOff>93459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3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109986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08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148431</xdr:rowOff>
    </xdr:from>
    <xdr:to>
      <xdr:col>67</xdr:col>
      <xdr:colOff>101600</xdr:colOff>
      <xdr:row>33</xdr:row>
      <xdr:rowOff>78581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63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95108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41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18268</xdr:rowOff>
    </xdr:from>
    <xdr:to>
      <xdr:col>85</xdr:col>
      <xdr:colOff>127000</xdr:colOff>
      <xdr:row>56</xdr:row>
      <xdr:rowOff>12545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448018"/>
          <a:ext cx="838200" cy="16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18268</xdr:rowOff>
    </xdr:from>
    <xdr:to>
      <xdr:col>81</xdr:col>
      <xdr:colOff>50800</xdr:colOff>
      <xdr:row>56</xdr:row>
      <xdr:rowOff>37043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448018"/>
          <a:ext cx="889000" cy="19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25720</xdr:rowOff>
    </xdr:from>
    <xdr:to>
      <xdr:col>76</xdr:col>
      <xdr:colOff>114300</xdr:colOff>
      <xdr:row>56</xdr:row>
      <xdr:rowOff>37043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626920"/>
          <a:ext cx="889000" cy="1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25720</xdr:rowOff>
    </xdr:from>
    <xdr:to>
      <xdr:col>71</xdr:col>
      <xdr:colOff>177800</xdr:colOff>
      <xdr:row>56</xdr:row>
      <xdr:rowOff>45235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26920"/>
          <a:ext cx="889000" cy="1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133195</xdr:rowOff>
    </xdr:from>
    <xdr:to>
      <xdr:col>85</xdr:col>
      <xdr:colOff>177800</xdr:colOff>
      <xdr:row>56</xdr:row>
      <xdr:rowOff>63345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156072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1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138918</xdr:rowOff>
    </xdr:from>
    <xdr:to>
      <xdr:col>81</xdr:col>
      <xdr:colOff>101600</xdr:colOff>
      <xdr:row>55</xdr:row>
      <xdr:rowOff>69068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3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85595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157693</xdr:rowOff>
    </xdr:from>
    <xdr:to>
      <xdr:col>76</xdr:col>
      <xdr:colOff>165100</xdr:colOff>
      <xdr:row>56</xdr:row>
      <xdr:rowOff>87843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8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104370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3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146370</xdr:rowOff>
    </xdr:from>
    <xdr:to>
      <xdr:col>72</xdr:col>
      <xdr:colOff>38100</xdr:colOff>
      <xdr:row>56</xdr:row>
      <xdr:rowOff>76520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93047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5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165885</xdr:rowOff>
    </xdr:from>
    <xdr:to>
      <xdr:col>67</xdr:col>
      <xdr:colOff>101600</xdr:colOff>
      <xdr:row>56</xdr:row>
      <xdr:rowOff>96035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9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112562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7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107277</xdr:rowOff>
    </xdr:from>
    <xdr:to>
      <xdr:col>85</xdr:col>
      <xdr:colOff>127000</xdr:colOff>
      <xdr:row>78</xdr:row>
      <xdr:rowOff>128436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80377"/>
          <a:ext cx="838200" cy="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107277</xdr:rowOff>
    </xdr:from>
    <xdr:to>
      <xdr:col>81</xdr:col>
      <xdr:colOff>50800</xdr:colOff>
      <xdr:row>78</xdr:row>
      <xdr:rowOff>124524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80377"/>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81445</xdr:rowOff>
    </xdr:from>
    <xdr:to>
      <xdr:col>76</xdr:col>
      <xdr:colOff>114300</xdr:colOff>
      <xdr:row>78</xdr:row>
      <xdr:rowOff>124524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54545"/>
          <a:ext cx="889000" cy="4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46038</xdr:rowOff>
    </xdr:from>
    <xdr:to>
      <xdr:col>71</xdr:col>
      <xdr:colOff>177800</xdr:colOff>
      <xdr:row>78</xdr:row>
      <xdr:rowOff>81445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19138"/>
          <a:ext cx="889000" cy="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154818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77636</xdr:rowOff>
    </xdr:from>
    <xdr:to>
      <xdr:col>85</xdr:col>
      <xdr:colOff>177800</xdr:colOff>
      <xdr:row>79</xdr:row>
      <xdr:rowOff>7786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27831</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0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56477</xdr:rowOff>
    </xdr:from>
    <xdr:to>
      <xdr:col>81</xdr:col>
      <xdr:colOff>101600</xdr:colOff>
      <xdr:row>78</xdr:row>
      <xdr:rowOff>158077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3154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20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73724</xdr:rowOff>
    </xdr:from>
    <xdr:to>
      <xdr:col>76</xdr:col>
      <xdr:colOff>165100</xdr:colOff>
      <xdr:row>79</xdr:row>
      <xdr:rowOff>3874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20401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2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30645</xdr:rowOff>
    </xdr:from>
    <xdr:to>
      <xdr:col>72</xdr:col>
      <xdr:colOff>38100</xdr:colOff>
      <xdr:row>78</xdr:row>
      <xdr:rowOff>132245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148772</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1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166688</xdr:rowOff>
    </xdr:from>
    <xdr:to>
      <xdr:col>67</xdr:col>
      <xdr:colOff>101600</xdr:colOff>
      <xdr:row>78</xdr:row>
      <xdr:rowOff>96838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6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113365</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1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52265</xdr:rowOff>
    </xdr:from>
    <xdr:to>
      <xdr:col>85</xdr:col>
      <xdr:colOff>127000</xdr:colOff>
      <xdr:row>97</xdr:row>
      <xdr:rowOff>54189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682915"/>
          <a:ext cx="8382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52265</xdr:rowOff>
    </xdr:from>
    <xdr:to>
      <xdr:col>81</xdr:col>
      <xdr:colOff>50800</xdr:colOff>
      <xdr:row>97</xdr:row>
      <xdr:rowOff>53591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82915"/>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53591</xdr:rowOff>
    </xdr:from>
    <xdr:to>
      <xdr:col>76</xdr:col>
      <xdr:colOff>114300</xdr:colOff>
      <xdr:row>97</xdr:row>
      <xdr:rowOff>55285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84241"/>
          <a:ext cx="8890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55285</xdr:rowOff>
    </xdr:from>
    <xdr:to>
      <xdr:col>71</xdr:col>
      <xdr:colOff>177800</xdr:colOff>
      <xdr:row>97</xdr:row>
      <xdr:rowOff>62060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685935"/>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3389</xdr:rowOff>
    </xdr:from>
    <xdr:to>
      <xdr:col>85</xdr:col>
      <xdr:colOff>177800</xdr:colOff>
      <xdr:row>97</xdr:row>
      <xdr:rowOff>104989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3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26266</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8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1465</xdr:rowOff>
    </xdr:from>
    <xdr:to>
      <xdr:col>81</xdr:col>
      <xdr:colOff>101600</xdr:colOff>
      <xdr:row>97</xdr:row>
      <xdr:rowOff>103065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3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119592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40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2791</xdr:rowOff>
    </xdr:from>
    <xdr:to>
      <xdr:col>76</xdr:col>
      <xdr:colOff>165100</xdr:colOff>
      <xdr:row>97</xdr:row>
      <xdr:rowOff>104391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3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120918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4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4485</xdr:rowOff>
    </xdr:from>
    <xdr:to>
      <xdr:col>72</xdr:col>
      <xdr:colOff>38100</xdr:colOff>
      <xdr:row>97</xdr:row>
      <xdr:rowOff>106085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3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122612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4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11260</xdr:rowOff>
    </xdr:from>
    <xdr:to>
      <xdr:col>67</xdr:col>
      <xdr:colOff>101600</xdr:colOff>
      <xdr:row>97</xdr:row>
      <xdr:rowOff>112860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4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129387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41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50736</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1323300" y="6394386"/>
          <a:ext cx="838200" cy="3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112857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627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49974</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565074"/>
          <a:ext cx="889000" cy="16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49974</xdr:rowOff>
    </xdr:from>
    <xdr:to>
      <xdr:col>107</xdr:col>
      <xdr:colOff>50800</xdr:colOff>
      <xdr:row>38</xdr:row>
      <xdr:rowOff>68644</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9545300" y="6565074"/>
          <a:ext cx="88900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62374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68644</xdr:rowOff>
    </xdr:from>
    <xdr:to>
      <xdr:col>102</xdr:col>
      <xdr:colOff>114300</xdr:colOff>
      <xdr:row>39</xdr:row>
      <xdr:rowOff>41973</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8656300" y="658374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59326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171386</xdr:rowOff>
    </xdr:from>
    <xdr:to>
      <xdr:col>116</xdr:col>
      <xdr:colOff>114300</xdr:colOff>
      <xdr:row>37</xdr:row>
      <xdr:rowOff>101536</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22813</xdr:rowOff>
    </xdr:from>
    <xdr:ext cx="469744"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1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170624</xdr:rowOff>
    </xdr:from>
    <xdr:to>
      <xdr:col>107</xdr:col>
      <xdr:colOff>101600</xdr:colOff>
      <xdr:row>38</xdr:row>
      <xdr:rowOff>100774</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5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117301</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5017" y="6289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17844</xdr:rowOff>
    </xdr:from>
    <xdr:to>
      <xdr:col>102</xdr:col>
      <xdr:colOff>165100</xdr:colOff>
      <xdr:row>38</xdr:row>
      <xdr:rowOff>119444</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5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135970</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6017" y="6308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162623</xdr:rowOff>
    </xdr:from>
    <xdr:to>
      <xdr:col>98</xdr:col>
      <xdr:colOff>38100</xdr:colOff>
      <xdr:row>39</xdr:row>
      <xdr:rowOff>92773</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83900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770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議会費、</a:t>
          </a:r>
          <a:r>
            <a:rPr kumimoji="1" lang="ja-JP" altLang="ja-JP" sz="1200">
              <a:solidFill>
                <a:schemeClr val="dk1"/>
              </a:solidFill>
              <a:effectLst/>
              <a:latin typeface="+mn-lt"/>
              <a:ea typeface="+mn-ea"/>
              <a:cs typeface="+mn-cs"/>
            </a:rPr>
            <a:t>総務費、民生費、</a:t>
          </a:r>
          <a:r>
            <a:rPr kumimoji="1" lang="ja-JP" altLang="en-US" sz="1200">
              <a:solidFill>
                <a:schemeClr val="dk1"/>
              </a:solidFill>
              <a:effectLst/>
              <a:latin typeface="+mn-lt"/>
              <a:ea typeface="+mn-ea"/>
              <a:cs typeface="+mn-cs"/>
            </a:rPr>
            <a:t>衛生費、</a:t>
          </a:r>
          <a:r>
            <a:rPr kumimoji="1" lang="ja-JP" altLang="ja-JP" sz="1200">
              <a:solidFill>
                <a:schemeClr val="dk1"/>
              </a:solidFill>
              <a:effectLst/>
              <a:latin typeface="+mn-lt"/>
              <a:ea typeface="+mn-ea"/>
              <a:cs typeface="+mn-cs"/>
            </a:rPr>
            <a:t>農林水産業費が大きく類似団体平均を上回っている。</a:t>
          </a:r>
          <a:r>
            <a:rPr kumimoji="1" lang="ja-JP" altLang="en-US" sz="1200">
              <a:solidFill>
                <a:schemeClr val="dk1"/>
              </a:solidFill>
              <a:effectLst/>
              <a:latin typeface="+mn-lt"/>
              <a:ea typeface="+mn-ea"/>
              <a:cs typeface="+mn-cs"/>
            </a:rPr>
            <a:t>議会費は議員の欠員により減少した。</a:t>
          </a:r>
          <a:r>
            <a:rPr kumimoji="1" lang="ja-JP" altLang="ja-JP" sz="1200">
              <a:solidFill>
                <a:schemeClr val="dk1"/>
              </a:solidFill>
              <a:effectLst/>
              <a:latin typeface="+mn-lt"/>
              <a:ea typeface="+mn-ea"/>
              <a:cs typeface="+mn-cs"/>
            </a:rPr>
            <a:t>総務費は平成２６年１０月からふるさと納税に対する返礼品の発送を開始したことにより年々寄付額が増加し、昨年度よりも発送・収納事務等の委託料が増加した。民生費に関しては、県内でも高い水準にある生活保護等の経費や介護給付費・訓練等給付費の増加によるもの、</a:t>
          </a:r>
          <a:r>
            <a:rPr kumimoji="1" lang="ja-JP" altLang="en-US" sz="1200">
              <a:solidFill>
                <a:schemeClr val="dk1"/>
              </a:solidFill>
              <a:effectLst/>
              <a:latin typeface="+mn-lt"/>
              <a:ea typeface="+mn-ea"/>
              <a:cs typeface="+mn-cs"/>
            </a:rPr>
            <a:t>財源であるふるさとづくり寄付金の増加による子育て支援基金への積立金の増加、また、福祉施設の整備に係る工事費が増加の原因となる</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衛生</a:t>
          </a:r>
          <a:r>
            <a:rPr kumimoji="1" lang="ja-JP" altLang="ja-JP" sz="1200">
              <a:solidFill>
                <a:schemeClr val="dk1"/>
              </a:solidFill>
              <a:effectLst/>
              <a:latin typeface="+mn-lt"/>
              <a:ea typeface="+mn-ea"/>
              <a:cs typeface="+mn-cs"/>
            </a:rPr>
            <a:t>費は、</a:t>
          </a:r>
          <a:r>
            <a:rPr kumimoji="1" lang="ja-JP" altLang="en-US" sz="1200">
              <a:solidFill>
                <a:schemeClr val="dk1"/>
              </a:solidFill>
              <a:effectLst/>
              <a:latin typeface="+mn-lt"/>
              <a:ea typeface="+mn-ea"/>
              <a:cs typeface="+mn-cs"/>
            </a:rPr>
            <a:t>若干減少はしたものの一部事務組合への負担金が多くを占めており、その他一般廃棄物広域化に伴う準備経費が新たに生じている</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農林水産業費、消防費、教育費は類似団体平均を若干上回っているが、前年度より減少している。これは、畜産関係の補助、原子力災害対策</a:t>
          </a:r>
          <a:r>
            <a:rPr kumimoji="1" lang="ja-JP" altLang="ja-JP" sz="1200">
              <a:solidFill>
                <a:schemeClr val="dk1"/>
              </a:solidFill>
              <a:effectLst/>
              <a:latin typeface="+mn-lt"/>
              <a:ea typeface="+mn-ea"/>
              <a:cs typeface="+mn-cs"/>
            </a:rPr>
            <a:t>として、離島地区</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放射線防護施設</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建設</a:t>
          </a:r>
          <a:r>
            <a:rPr kumimoji="1" lang="ja-JP" altLang="en-US" sz="1200">
              <a:solidFill>
                <a:schemeClr val="dk1"/>
              </a:solidFill>
              <a:effectLst/>
              <a:latin typeface="+mn-lt"/>
              <a:ea typeface="+mn-ea"/>
              <a:cs typeface="+mn-cs"/>
            </a:rPr>
            <a:t>が終了したこと、</a:t>
          </a:r>
          <a:r>
            <a:rPr kumimoji="1" lang="ja-JP" altLang="ja-JP" sz="1200">
              <a:solidFill>
                <a:schemeClr val="dk1"/>
              </a:solidFill>
              <a:effectLst/>
              <a:latin typeface="+mn-lt"/>
              <a:ea typeface="+mn-ea"/>
              <a:cs typeface="+mn-cs"/>
            </a:rPr>
            <a:t>福島小中学校の教育施設の建設や体育施設の建設</a:t>
          </a:r>
          <a:r>
            <a:rPr kumimoji="1" lang="ja-JP" altLang="en-US" sz="1200">
              <a:solidFill>
                <a:schemeClr val="dk1"/>
              </a:solidFill>
              <a:effectLst/>
              <a:latin typeface="+mn-lt"/>
              <a:ea typeface="+mn-ea"/>
              <a:cs typeface="+mn-cs"/>
            </a:rPr>
            <a:t>が終了したことによる減少となっている</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諸支出金は土地開発基金への償還を実施したことによる増加。</a:t>
          </a:r>
          <a:r>
            <a:rPr kumimoji="1" lang="ja-JP" altLang="ja-JP" sz="1200">
              <a:solidFill>
                <a:schemeClr val="dk1"/>
              </a:solidFill>
              <a:effectLst/>
              <a:latin typeface="+mn-lt"/>
              <a:ea typeface="+mn-ea"/>
              <a:cs typeface="+mn-cs"/>
            </a:rPr>
            <a:t>加えて、毎年度、市の人口が４００人程度減少していることも一人当たりのコストを増加させる原因の一つでもある。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これまで、時間外手当等経常人件費の削減や繰上償還などの効果により、実質収支比率は５％程度で推移してきたが、平成</a:t>
          </a:r>
          <a:r>
            <a:rPr kumimoji="1" lang="ja-JP" altLang="en-US" sz="900">
              <a:solidFill>
                <a:schemeClr val="dk1"/>
              </a:solidFill>
              <a:effectLst/>
              <a:latin typeface="+mn-lt"/>
              <a:ea typeface="+mn-ea"/>
              <a:cs typeface="+mn-cs"/>
            </a:rPr>
            <a:t>３０</a:t>
          </a:r>
          <a:r>
            <a:rPr kumimoji="1" lang="ja-JP" altLang="ja-JP" sz="900">
              <a:solidFill>
                <a:schemeClr val="dk1"/>
              </a:solidFill>
              <a:effectLst/>
              <a:latin typeface="+mn-lt"/>
              <a:ea typeface="+mn-ea"/>
              <a:cs typeface="+mn-cs"/>
            </a:rPr>
            <a:t>年度決算においては市税の上振れが大きくなったことから</a:t>
          </a:r>
          <a:r>
            <a:rPr kumimoji="1" lang="en-US" altLang="ja-JP" sz="900">
              <a:solidFill>
                <a:schemeClr val="dk1"/>
              </a:solidFill>
              <a:effectLst/>
              <a:latin typeface="+mn-lt"/>
              <a:ea typeface="+mn-ea"/>
              <a:cs typeface="+mn-cs"/>
            </a:rPr>
            <a:t>6.38</a:t>
          </a:r>
          <a:r>
            <a:rPr kumimoji="1" lang="ja-JP" altLang="ja-JP" sz="900">
              <a:solidFill>
                <a:schemeClr val="dk1"/>
              </a:solidFill>
              <a:effectLst/>
              <a:latin typeface="+mn-lt"/>
              <a:ea typeface="+mn-ea"/>
              <a:cs typeface="+mn-cs"/>
            </a:rPr>
            <a:t>％となっている。</a:t>
          </a:r>
          <a:endParaRPr lang="ja-JP" altLang="ja-JP" sz="1050">
            <a:effectLst/>
          </a:endParaRPr>
        </a:p>
        <a:p>
          <a:r>
            <a:rPr kumimoji="1" lang="ja-JP" altLang="ja-JP" sz="900">
              <a:solidFill>
                <a:schemeClr val="dk1"/>
              </a:solidFill>
              <a:effectLst/>
              <a:latin typeface="+mn-lt"/>
              <a:ea typeface="+mn-ea"/>
              <a:cs typeface="+mn-cs"/>
            </a:rPr>
            <a:t>　しかし、今後も人口減少や合併算定替の段階的縮減による普通交付税の減額が見込まれる中、財政調整基金の取り崩しなどでの対応が必要となってくることから、実質単年度収支は悪化傾向にある。</a:t>
          </a:r>
          <a:endParaRPr lang="ja-JP" altLang="ja-JP" sz="1050">
            <a:effectLst/>
          </a:endParaRPr>
        </a:p>
        <a:p>
          <a:r>
            <a:rPr kumimoji="1" lang="ja-JP" altLang="ja-JP" sz="900">
              <a:solidFill>
                <a:schemeClr val="dk1"/>
              </a:solidFill>
              <a:effectLst/>
              <a:latin typeface="+mn-lt"/>
              <a:ea typeface="+mn-ea"/>
              <a:cs typeface="+mn-cs"/>
            </a:rPr>
            <a:t>　よって、引き続き定員管理及び給与の適正化による人件費の抑制、物件費の削減、補助金等の整理合理化、市税等収納率の向上及び滞納額の縮減等の取組みを通じて、財政基盤の強化に努めていかなければならない。</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では全会計とも黒字で推移している。今後も定員管理及び給与の適正化による人件費の抑制、物件費の削減、補助金等の整理合理化、市税等収納率の向上及び滞納額の縮減等の取組みを通じて、財政基盤の強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本市の地理的条件の不利（半島、過疎、離島、飛び地）を緩和するため、生活基盤整備、地域振興対策事業を積極的に実施したことにより、地方債元利償還金が高額で推移している。</a:t>
          </a:r>
          <a:endParaRPr lang="ja-JP" altLang="ja-JP" sz="1400">
            <a:effectLst/>
          </a:endParaRPr>
        </a:p>
        <a:p>
          <a:r>
            <a:rPr kumimoji="1" lang="ja-JP" altLang="ja-JP" sz="1100">
              <a:solidFill>
                <a:schemeClr val="dk1"/>
              </a:solidFill>
              <a:effectLst/>
              <a:latin typeface="+mn-lt"/>
              <a:ea typeface="+mn-ea"/>
              <a:cs typeface="+mn-cs"/>
            </a:rPr>
            <a:t>　下水道事業債や簡易水道事業債などの残高が多額であるため公営企業債の元利償還金に対する繰入金が高額となっている。</a:t>
          </a:r>
          <a:endParaRPr lang="ja-JP" altLang="ja-JP" sz="1400">
            <a:effectLst/>
          </a:endParaRPr>
        </a:p>
        <a:p>
          <a:r>
            <a:rPr kumimoji="1" lang="ja-JP" altLang="ja-JP" sz="1100">
              <a:solidFill>
                <a:schemeClr val="dk1"/>
              </a:solidFill>
              <a:effectLst/>
              <a:latin typeface="+mn-lt"/>
              <a:ea typeface="+mn-ea"/>
              <a:cs typeface="+mn-cs"/>
            </a:rPr>
            <a:t>　一部事務組合（環境組合）の施設建設にかかる地方債の元利償還金に対する負担金が高額となっている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利用していない。</a:t>
          </a:r>
          <a:endParaRPr kumimoji="1" lang="en-US" altLang="ja-JP"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本市の地理的条件の不利（半島、過疎、離島、飛び地）を緩和するため、生活基盤整備、地域振興対策事業を積極的に実施したことにより、地方債残高が高額で推移している。</a:t>
          </a:r>
          <a:endParaRPr lang="ja-JP" altLang="ja-JP" sz="1400">
            <a:effectLst/>
          </a:endParaRPr>
        </a:p>
        <a:p>
          <a:r>
            <a:rPr kumimoji="1" lang="ja-JP" altLang="ja-JP" sz="1100">
              <a:solidFill>
                <a:schemeClr val="dk1"/>
              </a:solidFill>
              <a:effectLst/>
              <a:latin typeface="+mn-lt"/>
              <a:ea typeface="+mn-ea"/>
              <a:cs typeface="+mn-cs"/>
            </a:rPr>
            <a:t>　下水道事業債や簡易水道事業債などの残高が多額であるため公営企業債等繰入見込額が高額となっている。</a:t>
          </a:r>
          <a:endParaRPr lang="ja-JP" altLang="ja-JP" sz="1400">
            <a:effectLst/>
          </a:endParaRPr>
        </a:p>
        <a:p>
          <a:r>
            <a:rPr kumimoji="1" lang="ja-JP" altLang="ja-JP" sz="1100">
              <a:solidFill>
                <a:schemeClr val="dk1"/>
              </a:solidFill>
              <a:effectLst/>
              <a:latin typeface="+mn-lt"/>
              <a:ea typeface="+mn-ea"/>
              <a:cs typeface="+mn-cs"/>
            </a:rPr>
            <a:t>　本市は、本土と飛び地・離島との合併であり、合併市町間の陸路は佐賀県（伊万里市及び唐津市）を経由しなければならず地理的に行政運営が難しい状況に置かれている。このため旧町に設置されている支所の果たす役割が大きく、相当の職員を配置しているため他団体に比べ職員数が多い。このため退職手当負担見込額が高額で推移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一方、</a:t>
          </a:r>
          <a:r>
            <a:rPr kumimoji="1" lang="ja-JP" altLang="ja-JP" sz="1100">
              <a:solidFill>
                <a:schemeClr val="dk1"/>
              </a:solidFill>
              <a:effectLst/>
              <a:latin typeface="+mn-lt"/>
              <a:ea typeface="+mn-ea"/>
              <a:cs typeface="+mn-cs"/>
            </a:rPr>
            <a:t>人口減少や合併算定替の段階的縮減による普通交付税の減額</a:t>
          </a:r>
          <a:r>
            <a:rPr kumimoji="1" lang="ja-JP" altLang="en-US" sz="1100">
              <a:solidFill>
                <a:schemeClr val="dk1"/>
              </a:solidFill>
              <a:effectLst/>
              <a:latin typeface="+mn-lt"/>
              <a:ea typeface="+mn-ea"/>
              <a:cs typeface="+mn-cs"/>
            </a:rPr>
            <a:t>により財政調整基金の取り崩したため、充当可能基金も減少している。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長崎県松浦市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の多額の積み立てがあった一方、財源不足のため財政調整基金の繰入や市民福祉総合プラザや小中学校の空調設備の整備事業のために合併振興基金や地域振興基金を繰り入れたため、前年度より総額約６億８千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平成３２年度に償却資産の増収が見込まれ、財政調整基金の取崩しが減少する見込みだが、それ以降は普通交付税の合併算定替の特例措置の適用期限終了の影響も重なり、取崩しが始まる見込み。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合併振興基金：市民の連携の強化及び一体感の醸成を図り、本市の振興を図る。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ふるさとづくり基金：働く場の確保をはじめとした就業の機会の創出並びに仕事と生活の調和を図る環境整備や支援等に関する事業に活用。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住民一人ひとりのライフスタイルに応じたきめ細かな環境整備及び支援等に関する事業に活用。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生活環境及び防災体制の整備をはじめ、豊かな資源を活用した地域活性化等に関する事業に活用。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合併振興基金：市民福祉総合プラザ整備事業、小中学校空調設備設置事業等への充当により減。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子育て支援基金：ふるさとづくり寄附金の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％を積み立てたため増。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ボートレースチケットショップ松浦の年間売り上げの１％分を１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３ずつ地域振興基金、教育振興基金、文化・スポーツ振興基金へ積立予定。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地財法第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条に伴う積立及び財源不足による取り崩し。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地財法第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条に伴う積立及び財源不足により取り崩す予定。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前年度繰越金の１／４を積み立てるため増加。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前年度繰越金の１／４を積み立て予定。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BB979F4-B429-4AAD-8F8E-58FE49E50D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D9BBE8F-40DB-47DC-9385-DC6C41BCCA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3123DF2-1162-44CD-82B0-514B6CE0936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2559854-BC3E-4E37-B9ED-3C92BC81BAC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BA47C46-F9EE-4B84-A646-5220C73153C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87A8F31-65C3-4ED6-9A9C-EB30B2EC9A7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AAC343A-315C-4A27-A74F-5B68F901896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BD79976-3622-49F9-A696-4EE30C17010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D44A3AA-57FF-40BF-A293-6745F450D91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B2FAA57-9446-476E-A346-6A000A898B0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5B32760-2A9C-4036-A910-FCBD7F46335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F1BDA45-1930-496D-84ED-1F207979A82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22,966
22,775
130.55
21,234,947
20,247,962
576,094
9,026,289
19,952,669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810B644-23AA-4B05-BD6E-B4291D27FD3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5733DD8-CD12-450A-B899-A5795468227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99BB8B0-2ABD-4205-83A2-DE559D33801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533040E-4F87-49E7-A685-EAA94B1520D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60F3661-C737-4B0C-84C2-3888E7E8C21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0EDE1E8-DCB7-4BF2-99F8-768F3ED6F8A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3B90E23-A1DB-4A7C-8581-01FFD0DECC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83C8613-CE0E-45C2-BB12-E326C2D48A1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9D251CE-7F49-461F-A44B-633AFB7BE47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C5AC575-9182-4552-A9E6-464B1EFB675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AEDCE4D-C81C-4E15-B23D-E3766165201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45B7496-F458-4798-8E28-1A9F886CB7D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ABA26D2-30DB-4701-ADC6-7EF923CCFAC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7A06CAE-18A0-48E7-8FA5-82CA3F33D85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161F4A5-5259-4A1C-A809-E6568B38170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426734E-82BB-4FA8-BE13-1209627B09B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C1B322F-1E2D-4E21-83B2-E9067B252B8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80D16147-8CC6-4FF7-BD16-8883FFEA2B46}"/>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7266A492-EBEE-43F1-AB23-34D0943EC8D8}"/>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CB2B8886-3E51-4A30-8D11-A98001FBB73C}"/>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45ED951D-504F-41C9-B8A4-84D7446C1E2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47E71706-BE65-4C8F-BBEF-D7B473D63E6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D3F464DB-20F1-45B9-8B80-2A77CC8E0A6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8137A7E8-FEEB-480F-98E0-AB4503DE75C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E3CA419-B8B2-4C3C-92B7-3FEC587FF4C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2605A366-3B64-4591-84EE-9D49FB11347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F3E6393C-4044-44FF-9CE5-B6D6D5A05C5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AF863E0B-2E82-4B08-9373-A22FD21D8F6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9C4EC053-3602-4A97-A6F1-81F5A129D8B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5AEF09B-2150-4FB5-90C8-4F73DD7A67E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7B375712-1851-40EB-922A-12F8C8AB13C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C3BF7468-401E-4BB4-A43F-4557B6888DC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44DB3CA-4378-41F3-9280-68A503262E9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A356DFC7-FC58-41BD-BB0A-7C4BCB4D446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当市では、平成２８年度に策定した公共施設等総合管理計画において、公共施設等の延床面積を２０％削減するという目標を掲げている。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安心や安全性を維持しつつ、人口規模に見合った保有量と地理的・地形的条件等を総合的に考慮し、施設の適切な維持管理を目差していく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E7A059C4-0BB3-4BE3-B8EF-18BD4A9E65E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3AEC0AAF-4F55-4F97-BCFD-9A567297A60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FD5F1DE8-E711-443A-968D-8ABFA3AE4A2E}"/>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1572721D-51B3-43BD-A9FE-B484296AC5E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1811A53F-1236-440E-BDFB-8D24C8AEDC92}"/>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B9B2D107-8314-4319-B11A-DDFCF812BE0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2D23CFAF-11F7-42D6-B86D-5F533F03996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FC501CA1-9CD0-40B2-8655-E217C1BF200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D0CDD413-04BF-4498-80F4-CF94D8FEEAA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52058FE-4F2C-4B5C-9755-BBAE54810C5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3AED23AC-B503-4422-9A19-A2D632E50EF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4B94A4B5-0848-45BC-A9D9-AFEB38EB19C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id="{4E74C59A-C6BF-4271-9E62-046766A3AE25}"/>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C488F8A2-785A-4508-A7AD-393D9590442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40C8529A-6AEB-491E-B14F-64D7C6155806}"/>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E0C91790-64DC-4C68-9290-F39D9BE7CA5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a:extLst>
            <a:ext uri="{FF2B5EF4-FFF2-40B4-BE49-F238E27FC236}">
              <a16:creationId xmlns:a16="http://schemas.microsoft.com/office/drawing/2014/main" id="{7EC52ED7-6F8A-4BD8-9D4C-BC9DB6975EAA}"/>
            </a:ext>
          </a:extLst>
        </xdr:cNvPr>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a:extLst>
            <a:ext uri="{FF2B5EF4-FFF2-40B4-BE49-F238E27FC236}">
              <a16:creationId xmlns:a16="http://schemas.microsoft.com/office/drawing/2014/main" id="{50AF5A03-B25E-432D-A42D-2AB22CE79661}"/>
            </a:ext>
          </a:extLst>
        </xdr:cNvPr>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a:extLst>
            <a:ext uri="{FF2B5EF4-FFF2-40B4-BE49-F238E27FC236}">
              <a16:creationId xmlns:a16="http://schemas.microsoft.com/office/drawing/2014/main" id="{5A9AEB70-549D-4147-B7A7-B0BF842B08C8}"/>
            </a:ext>
          </a:extLst>
        </xdr:cNvPr>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a:extLst>
            <a:ext uri="{FF2B5EF4-FFF2-40B4-BE49-F238E27FC236}">
              <a16:creationId xmlns:a16="http://schemas.microsoft.com/office/drawing/2014/main" id="{9178A060-04E5-49C1-AC85-C7B8D2AEF987}"/>
            </a:ext>
          </a:extLst>
        </xdr:cNvPr>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a:extLst>
            <a:ext uri="{FF2B5EF4-FFF2-40B4-BE49-F238E27FC236}">
              <a16:creationId xmlns:a16="http://schemas.microsoft.com/office/drawing/2014/main" id="{197756D4-0A75-45CE-A763-FAC39181FE07}"/>
            </a:ext>
          </a:extLst>
        </xdr:cNvPr>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a:extLst>
            <a:ext uri="{FF2B5EF4-FFF2-40B4-BE49-F238E27FC236}">
              <a16:creationId xmlns:a16="http://schemas.microsoft.com/office/drawing/2014/main" id="{8AFA7900-56C0-4702-9ED5-D0EC8BA676D4}"/>
            </a:ext>
          </a:extLst>
        </xdr:cNvPr>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a:extLst>
            <a:ext uri="{FF2B5EF4-FFF2-40B4-BE49-F238E27FC236}">
              <a16:creationId xmlns:a16="http://schemas.microsoft.com/office/drawing/2014/main" id="{C8DA27A3-4625-4163-A5F7-00AA1B4FE244}"/>
            </a:ext>
          </a:extLst>
        </xdr:cNvPr>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a:extLst>
            <a:ext uri="{FF2B5EF4-FFF2-40B4-BE49-F238E27FC236}">
              <a16:creationId xmlns:a16="http://schemas.microsoft.com/office/drawing/2014/main" id="{89CBC3FB-4B6D-4C3C-88ED-64D47DC58D09}"/>
            </a:ext>
          </a:extLst>
        </xdr:cNvPr>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a:extLst>
            <a:ext uri="{FF2B5EF4-FFF2-40B4-BE49-F238E27FC236}">
              <a16:creationId xmlns:a16="http://schemas.microsoft.com/office/drawing/2014/main" id="{938CF73F-08EF-4290-800E-59AA6FCDBDDC}"/>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a:extLst>
            <a:ext uri="{FF2B5EF4-FFF2-40B4-BE49-F238E27FC236}">
              <a16:creationId xmlns:a16="http://schemas.microsoft.com/office/drawing/2014/main" id="{C11A350B-BFCE-4664-9826-418C964AB883}"/>
            </a:ext>
          </a:extLst>
        </xdr:cNvPr>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3E28DA3F-C913-4A7A-8E99-4BD316895A3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7FA27B30-9866-4A7B-A8F4-FFC28B9F5BD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4038971-8040-4A83-84A3-6E6D7728A52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9341C07-D57D-4B25-AB7A-E0AFD83B12B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1CDCC89-1C24-4D6C-BBD8-F4709A19233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54081</xdr:rowOff>
    </xdr:from>
    <xdr:to>
      <xdr:col>23</xdr:col>
      <xdr:colOff>136525</xdr:colOff>
      <xdr:row>30</xdr:row>
      <xdr:rowOff>155681</xdr:rowOff>
    </xdr:to>
    <xdr:sp macro="" textlink="">
      <xdr:nvSpPr>
        <xdr:cNvPr id="79" name="楕円 78">
          <a:extLst>
            <a:ext uri="{FF2B5EF4-FFF2-40B4-BE49-F238E27FC236}">
              <a16:creationId xmlns:a16="http://schemas.microsoft.com/office/drawing/2014/main" id="{BA116935-F9BA-49C3-9547-6224FA879339}"/>
            </a:ext>
          </a:extLst>
        </xdr:cNvPr>
        <xdr:cNvSpPr/>
      </xdr:nvSpPr>
      <xdr:spPr>
        <a:xfrm>
          <a:off x="47117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76958</xdr:rowOff>
    </xdr:from>
    <xdr:ext cx="405111" cy="259045"/>
    <xdr:sp macro="" textlink="">
      <xdr:nvSpPr>
        <xdr:cNvPr id="80" name="有形固定資産減価償却率該当値テキスト">
          <a:extLst>
            <a:ext uri="{FF2B5EF4-FFF2-40B4-BE49-F238E27FC236}">
              <a16:creationId xmlns:a16="http://schemas.microsoft.com/office/drawing/2014/main" id="{18DE5831-B1ED-43FB-AAB8-A131594B38DF}"/>
            </a:ext>
          </a:extLst>
        </xdr:cNvPr>
        <xdr:cNvSpPr txBox="1"/>
      </xdr:nvSpPr>
      <xdr:spPr>
        <a:xfrm>
          <a:off x="4813300" y="582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61278</xdr:rowOff>
    </xdr:from>
    <xdr:to>
      <xdr:col>19</xdr:col>
      <xdr:colOff>187325</xdr:colOff>
      <xdr:row>30</xdr:row>
      <xdr:rowOff>162878</xdr:rowOff>
    </xdr:to>
    <xdr:sp macro="" textlink="">
      <xdr:nvSpPr>
        <xdr:cNvPr id="81" name="楕円 80">
          <a:extLst>
            <a:ext uri="{FF2B5EF4-FFF2-40B4-BE49-F238E27FC236}">
              <a16:creationId xmlns:a16="http://schemas.microsoft.com/office/drawing/2014/main" id="{4AB0145F-2FE5-4053-BFD4-A3994CCA3A60}"/>
            </a:ext>
          </a:extLst>
        </xdr:cNvPr>
        <xdr:cNvSpPr/>
      </xdr:nvSpPr>
      <xdr:spPr>
        <a:xfrm>
          <a:off x="4000500" y="59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104881</xdr:rowOff>
    </xdr:from>
    <xdr:to>
      <xdr:col>23</xdr:col>
      <xdr:colOff>85725</xdr:colOff>
      <xdr:row>30</xdr:row>
      <xdr:rowOff>112078</xdr:rowOff>
    </xdr:to>
    <xdr:cxnSp macro="">
      <xdr:nvCxnSpPr>
        <xdr:cNvPr id="82" name="直線コネクタ 81">
          <a:extLst>
            <a:ext uri="{FF2B5EF4-FFF2-40B4-BE49-F238E27FC236}">
              <a16:creationId xmlns:a16="http://schemas.microsoft.com/office/drawing/2014/main" id="{0AAC3FDA-2E69-4A59-9520-7F1B3DE854E5}"/>
            </a:ext>
          </a:extLst>
        </xdr:cNvPr>
        <xdr:cNvCxnSpPr/>
      </xdr:nvCxnSpPr>
      <xdr:spPr>
        <a:xfrm flipV="1">
          <a:off x="4051300" y="6019906"/>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70273</xdr:rowOff>
    </xdr:from>
    <xdr:to>
      <xdr:col>15</xdr:col>
      <xdr:colOff>187325</xdr:colOff>
      <xdr:row>31</xdr:row>
      <xdr:rowOff>423</xdr:rowOff>
    </xdr:to>
    <xdr:sp macro="" textlink="">
      <xdr:nvSpPr>
        <xdr:cNvPr id="83" name="楕円 82">
          <a:extLst>
            <a:ext uri="{FF2B5EF4-FFF2-40B4-BE49-F238E27FC236}">
              <a16:creationId xmlns:a16="http://schemas.microsoft.com/office/drawing/2014/main" id="{12EE2C91-DF9C-47C0-A47F-205FCA7FE359}"/>
            </a:ext>
          </a:extLst>
        </xdr:cNvPr>
        <xdr:cNvSpPr/>
      </xdr:nvSpPr>
      <xdr:spPr>
        <a:xfrm>
          <a:off x="3238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112078</xdr:rowOff>
    </xdr:from>
    <xdr:to>
      <xdr:col>19</xdr:col>
      <xdr:colOff>136525</xdr:colOff>
      <xdr:row>30</xdr:row>
      <xdr:rowOff>121073</xdr:rowOff>
    </xdr:to>
    <xdr:cxnSp macro="">
      <xdr:nvCxnSpPr>
        <xdr:cNvPr id="84" name="直線コネクタ 83">
          <a:extLst>
            <a:ext uri="{FF2B5EF4-FFF2-40B4-BE49-F238E27FC236}">
              <a16:creationId xmlns:a16="http://schemas.microsoft.com/office/drawing/2014/main" id="{F95BBAAD-FE04-4564-8F18-7743B9502C8E}"/>
            </a:ext>
          </a:extLst>
        </xdr:cNvPr>
        <xdr:cNvCxnSpPr/>
      </xdr:nvCxnSpPr>
      <xdr:spPr>
        <a:xfrm flipV="1">
          <a:off x="3289300" y="6027103"/>
          <a:ext cx="762000" cy="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5" name="n_1aveValue有形固定資産減価償却率">
          <a:extLst>
            <a:ext uri="{FF2B5EF4-FFF2-40B4-BE49-F238E27FC236}">
              <a16:creationId xmlns:a16="http://schemas.microsoft.com/office/drawing/2014/main" id="{3C04594E-77DB-4843-BF93-2EFF967A4269}"/>
            </a:ext>
          </a:extLst>
        </xdr:cNvPr>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6" name="n_2aveValue有形固定資産減価償却率">
          <a:extLst>
            <a:ext uri="{FF2B5EF4-FFF2-40B4-BE49-F238E27FC236}">
              <a16:creationId xmlns:a16="http://schemas.microsoft.com/office/drawing/2014/main" id="{8B16E239-99AA-421C-82A1-79409D130475}"/>
            </a:ext>
          </a:extLst>
        </xdr:cNvPr>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7" name="n_3aveValue有形固定資産減価償却率">
          <a:extLst>
            <a:ext uri="{FF2B5EF4-FFF2-40B4-BE49-F238E27FC236}">
              <a16:creationId xmlns:a16="http://schemas.microsoft.com/office/drawing/2014/main" id="{1701BACE-A4DF-4F46-AB20-C92D7B545785}"/>
            </a:ext>
          </a:extLst>
        </xdr:cNvPr>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7955</xdr:rowOff>
    </xdr:from>
    <xdr:ext cx="405111" cy="259045"/>
    <xdr:sp macro="" textlink="">
      <xdr:nvSpPr>
        <xdr:cNvPr id="88" name="n_1mainValue有形固定資産減価償却率">
          <a:extLst>
            <a:ext uri="{FF2B5EF4-FFF2-40B4-BE49-F238E27FC236}">
              <a16:creationId xmlns:a16="http://schemas.microsoft.com/office/drawing/2014/main" id="{0808ACC8-F469-4E0E-BF39-6F67D8EC2790}"/>
            </a:ext>
          </a:extLst>
        </xdr:cNvPr>
        <xdr:cNvSpPr txBox="1"/>
      </xdr:nvSpPr>
      <xdr:spPr>
        <a:xfrm>
          <a:off x="3836044" y="575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16950</xdr:rowOff>
    </xdr:from>
    <xdr:ext cx="405111" cy="259045"/>
    <xdr:sp macro="" textlink="">
      <xdr:nvSpPr>
        <xdr:cNvPr id="89" name="n_2mainValue有形固定資産減価償却率">
          <a:extLst>
            <a:ext uri="{FF2B5EF4-FFF2-40B4-BE49-F238E27FC236}">
              <a16:creationId xmlns:a16="http://schemas.microsoft.com/office/drawing/2014/main" id="{182BC8B8-3D8F-48EA-9665-8DF728BC9025}"/>
            </a:ext>
          </a:extLst>
        </xdr:cNvPr>
        <xdr:cNvSpPr txBox="1"/>
      </xdr:nvSpPr>
      <xdr:spPr>
        <a:xfrm>
          <a:off x="30867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62221627-0887-424D-B8C4-BCAD6D383CA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0D29F662-3F41-4E37-B4BB-3A43AE0D1A3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6AD4840F-5F06-4E07-B08E-2B4DB5CF343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0E85A08-5FF2-478F-8593-162D75E7458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16BD3826-9F47-4045-891C-8DE0031C1CB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9A62E2E1-D1C8-49EF-8811-AFD9D4B35CD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D0AD328D-F1F4-4DD2-B447-0BE8A3A89E8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20A673D3-9DA4-4665-8D73-37162B21912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DF1FCBD0-117E-44BB-AAAA-F2568E6AA75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CD6758B5-C452-410F-AA8C-AB4DBFB0AF5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F1296766-5B20-4357-BAC3-30292353674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03FAC7A7-8A0B-4F9C-BECB-AF18D9FB634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F5FCEDF6-50DD-49D5-9C75-1EDA6CD21A1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を上回っている。主な要因は、地方債残高が類似団体と比較して高いことによる。今後も近年の小中学校改築事業など大型事業の実施により地方債残高は増加傾向にあるため、事業の厳選化・重点化を図りつつ地方債の新規発行の抑制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3AFA5D24-9D1E-426E-A965-5E842262A17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6BBE49E0-FF65-4E1E-9F08-085983728F3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a:extLst>
            <a:ext uri="{FF2B5EF4-FFF2-40B4-BE49-F238E27FC236}">
              <a16:creationId xmlns:a16="http://schemas.microsoft.com/office/drawing/2014/main" id="{46DD5FE7-CD09-4F2B-85E2-7EA4F011686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a:extLst>
            <a:ext uri="{FF2B5EF4-FFF2-40B4-BE49-F238E27FC236}">
              <a16:creationId xmlns:a16="http://schemas.microsoft.com/office/drawing/2014/main" id="{8D4576FA-E342-4013-A2DF-08EE768D799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a:extLst>
            <a:ext uri="{FF2B5EF4-FFF2-40B4-BE49-F238E27FC236}">
              <a16:creationId xmlns:a16="http://schemas.microsoft.com/office/drawing/2014/main" id="{90CBB392-A812-477C-9777-238A08FDA14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a:extLst>
            <a:ext uri="{FF2B5EF4-FFF2-40B4-BE49-F238E27FC236}">
              <a16:creationId xmlns:a16="http://schemas.microsoft.com/office/drawing/2014/main" id="{14461752-A339-48A4-A8C8-0791FD4CBAF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a:extLst>
            <a:ext uri="{FF2B5EF4-FFF2-40B4-BE49-F238E27FC236}">
              <a16:creationId xmlns:a16="http://schemas.microsoft.com/office/drawing/2014/main" id="{F7D762CD-5D3F-4632-9857-36D2353FD9F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a:extLst>
            <a:ext uri="{FF2B5EF4-FFF2-40B4-BE49-F238E27FC236}">
              <a16:creationId xmlns:a16="http://schemas.microsoft.com/office/drawing/2014/main" id="{7C61C4C9-B799-467C-8128-B68160B4502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a:extLst>
            <a:ext uri="{FF2B5EF4-FFF2-40B4-BE49-F238E27FC236}">
              <a16:creationId xmlns:a16="http://schemas.microsoft.com/office/drawing/2014/main" id="{2CFAE56E-2137-48BA-AB34-DA2AAD09447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a:extLst>
            <a:ext uri="{FF2B5EF4-FFF2-40B4-BE49-F238E27FC236}">
              <a16:creationId xmlns:a16="http://schemas.microsoft.com/office/drawing/2014/main" id="{D58B89FF-0D6A-48EA-A176-A43323A34B9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a:extLst>
            <a:ext uri="{FF2B5EF4-FFF2-40B4-BE49-F238E27FC236}">
              <a16:creationId xmlns:a16="http://schemas.microsoft.com/office/drawing/2014/main" id="{2E03A3BC-2C1D-4E62-9C98-3F60D9E9D9F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a:extLst>
            <a:ext uri="{FF2B5EF4-FFF2-40B4-BE49-F238E27FC236}">
              <a16:creationId xmlns:a16="http://schemas.microsoft.com/office/drawing/2014/main" id="{36EEACF2-2DA1-4E18-80E9-4437F9363B5E}"/>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a:extLst>
            <a:ext uri="{FF2B5EF4-FFF2-40B4-BE49-F238E27FC236}">
              <a16:creationId xmlns:a16="http://schemas.microsoft.com/office/drawing/2014/main" id="{584B5102-4ABD-4B24-841C-9355E3D1882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a:extLst>
            <a:ext uri="{FF2B5EF4-FFF2-40B4-BE49-F238E27FC236}">
              <a16:creationId xmlns:a16="http://schemas.microsoft.com/office/drawing/2014/main" id="{A9F6B94D-C2F3-4F84-BAD5-D5C35AEFED06}"/>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3E48919F-59CC-4CC4-B737-79DBA24824C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72B9A200-637A-47B3-B9F3-37CF9B407167}"/>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97FC6FCE-26F9-4BD3-B56E-AE80567D757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0" name="直線コネクタ 119">
          <a:extLst>
            <a:ext uri="{FF2B5EF4-FFF2-40B4-BE49-F238E27FC236}">
              <a16:creationId xmlns:a16="http://schemas.microsoft.com/office/drawing/2014/main" id="{6B037250-7D65-40E9-98CD-308996C8A5AF}"/>
            </a:ext>
          </a:extLst>
        </xdr:cNvPr>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1" name="債務償還比率最小値テキスト">
          <a:extLst>
            <a:ext uri="{FF2B5EF4-FFF2-40B4-BE49-F238E27FC236}">
              <a16:creationId xmlns:a16="http://schemas.microsoft.com/office/drawing/2014/main" id="{C3C611DA-B52F-45B5-BCE6-6EA937A7BCAA}"/>
            </a:ext>
          </a:extLst>
        </xdr:cNvPr>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2" name="直線コネクタ 121">
          <a:extLst>
            <a:ext uri="{FF2B5EF4-FFF2-40B4-BE49-F238E27FC236}">
              <a16:creationId xmlns:a16="http://schemas.microsoft.com/office/drawing/2014/main" id="{1323AA0B-78F8-40D1-8B68-01368A75C705}"/>
            </a:ext>
          </a:extLst>
        </xdr:cNvPr>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3" name="債務償還比率最大値テキスト">
          <a:extLst>
            <a:ext uri="{FF2B5EF4-FFF2-40B4-BE49-F238E27FC236}">
              <a16:creationId xmlns:a16="http://schemas.microsoft.com/office/drawing/2014/main" id="{55513B77-E6C2-4C6A-A704-A72DAE06F55F}"/>
            </a:ext>
          </a:extLst>
        </xdr:cNvPr>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4" name="直線コネクタ 123">
          <a:extLst>
            <a:ext uri="{FF2B5EF4-FFF2-40B4-BE49-F238E27FC236}">
              <a16:creationId xmlns:a16="http://schemas.microsoft.com/office/drawing/2014/main" id="{F155AAF6-EA01-4701-81B2-818CE0B27D18}"/>
            </a:ext>
          </a:extLst>
        </xdr:cNvPr>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5" name="債務償還比率平均値テキスト">
          <a:extLst>
            <a:ext uri="{FF2B5EF4-FFF2-40B4-BE49-F238E27FC236}">
              <a16:creationId xmlns:a16="http://schemas.microsoft.com/office/drawing/2014/main" id="{BA98B149-BCDC-45FC-953C-CD1C9557FB01}"/>
            </a:ext>
          </a:extLst>
        </xdr:cNvPr>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6" name="フローチャート: 判断 125">
          <a:extLst>
            <a:ext uri="{FF2B5EF4-FFF2-40B4-BE49-F238E27FC236}">
              <a16:creationId xmlns:a16="http://schemas.microsoft.com/office/drawing/2014/main" id="{7E8437A4-ACF1-47AD-881F-5EB2AE359FF3}"/>
            </a:ext>
          </a:extLst>
        </xdr:cNvPr>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7" name="フローチャート: 判断 126">
          <a:extLst>
            <a:ext uri="{FF2B5EF4-FFF2-40B4-BE49-F238E27FC236}">
              <a16:creationId xmlns:a16="http://schemas.microsoft.com/office/drawing/2014/main" id="{D876FFD8-3A3E-4E0B-BA03-4F817A33F02A}"/>
            </a:ext>
          </a:extLst>
        </xdr:cNvPr>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546CC51B-3D9C-44C2-A94B-D9BE842D930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6476FC5A-B902-40E1-BFE0-B9E4A2E16E5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AB4B678F-99B1-4DC4-A1B9-70273E0943D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4A32E76C-0CFB-41BE-9655-ED51471B29D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4158EEB9-4EF2-41FC-A752-601E8EA7800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126782</xdr:rowOff>
    </xdr:from>
    <xdr:to>
      <xdr:col>76</xdr:col>
      <xdr:colOff>73025</xdr:colOff>
      <xdr:row>30</xdr:row>
      <xdr:rowOff>56932</xdr:rowOff>
    </xdr:to>
    <xdr:sp macro="" textlink="">
      <xdr:nvSpPr>
        <xdr:cNvPr id="133" name="楕円 132">
          <a:extLst>
            <a:ext uri="{FF2B5EF4-FFF2-40B4-BE49-F238E27FC236}">
              <a16:creationId xmlns:a16="http://schemas.microsoft.com/office/drawing/2014/main" id="{D59FC339-E5EC-4090-BD1E-695B964B9CAF}"/>
            </a:ext>
          </a:extLst>
        </xdr:cNvPr>
        <xdr:cNvSpPr/>
      </xdr:nvSpPr>
      <xdr:spPr>
        <a:xfrm>
          <a:off x="14744700" y="587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149659</xdr:rowOff>
    </xdr:from>
    <xdr:ext cx="469744" cy="259045"/>
    <xdr:sp macro="" textlink="">
      <xdr:nvSpPr>
        <xdr:cNvPr id="134" name="債務償還比率該当値テキスト">
          <a:extLst>
            <a:ext uri="{FF2B5EF4-FFF2-40B4-BE49-F238E27FC236}">
              <a16:creationId xmlns:a16="http://schemas.microsoft.com/office/drawing/2014/main" id="{4F4130E8-597C-4505-AB11-CD98C4029D0E}"/>
            </a:ext>
          </a:extLst>
        </xdr:cNvPr>
        <xdr:cNvSpPr txBox="1"/>
      </xdr:nvSpPr>
      <xdr:spPr>
        <a:xfrm>
          <a:off x="14846300" y="572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5092</xdr:rowOff>
    </xdr:from>
    <xdr:to>
      <xdr:col>72</xdr:col>
      <xdr:colOff>123825</xdr:colOff>
      <xdr:row>30</xdr:row>
      <xdr:rowOff>106692</xdr:rowOff>
    </xdr:to>
    <xdr:sp macro="" textlink="">
      <xdr:nvSpPr>
        <xdr:cNvPr id="135" name="楕円 134">
          <a:extLst>
            <a:ext uri="{FF2B5EF4-FFF2-40B4-BE49-F238E27FC236}">
              <a16:creationId xmlns:a16="http://schemas.microsoft.com/office/drawing/2014/main" id="{3C0DDD61-E02E-41AA-B275-B7AFE9CFD939}"/>
            </a:ext>
          </a:extLst>
        </xdr:cNvPr>
        <xdr:cNvSpPr/>
      </xdr:nvSpPr>
      <xdr:spPr>
        <a:xfrm>
          <a:off x="14033500" y="59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6132</xdr:rowOff>
    </xdr:from>
    <xdr:to>
      <xdr:col>76</xdr:col>
      <xdr:colOff>22225</xdr:colOff>
      <xdr:row>30</xdr:row>
      <xdr:rowOff>55892</xdr:rowOff>
    </xdr:to>
    <xdr:cxnSp macro="">
      <xdr:nvCxnSpPr>
        <xdr:cNvPr id="136" name="直線コネクタ 135">
          <a:extLst>
            <a:ext uri="{FF2B5EF4-FFF2-40B4-BE49-F238E27FC236}">
              <a16:creationId xmlns:a16="http://schemas.microsoft.com/office/drawing/2014/main" id="{7FE22966-2958-4CC3-8DE2-941E60ECCD02}"/>
            </a:ext>
          </a:extLst>
        </xdr:cNvPr>
        <xdr:cNvCxnSpPr/>
      </xdr:nvCxnSpPr>
      <xdr:spPr>
        <a:xfrm flipV="1">
          <a:off x="14084300" y="5921157"/>
          <a:ext cx="711200" cy="4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7" name="n_1aveValue債務償還比率">
          <a:extLst>
            <a:ext uri="{FF2B5EF4-FFF2-40B4-BE49-F238E27FC236}">
              <a16:creationId xmlns:a16="http://schemas.microsoft.com/office/drawing/2014/main" id="{B0C10E8E-B700-485A-BF89-47BDDC218E1F}"/>
            </a:ext>
          </a:extLst>
        </xdr:cNvPr>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123219</xdr:rowOff>
    </xdr:from>
    <xdr:ext cx="469744" cy="259045"/>
    <xdr:sp macro="" textlink="">
      <xdr:nvSpPr>
        <xdr:cNvPr id="138" name="n_1mainValue債務償還比率">
          <a:extLst>
            <a:ext uri="{FF2B5EF4-FFF2-40B4-BE49-F238E27FC236}">
              <a16:creationId xmlns:a16="http://schemas.microsoft.com/office/drawing/2014/main" id="{89D8976B-C13B-4327-B50E-79AAC3FBD1D2}"/>
            </a:ext>
          </a:extLst>
        </xdr:cNvPr>
        <xdr:cNvSpPr txBox="1"/>
      </xdr:nvSpPr>
      <xdr:spPr>
        <a:xfrm>
          <a:off x="13836727" y="569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101ED2DE-E343-4A9B-B6E5-68DCD6EB3AF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45F2B303-35EC-4FCE-AD79-B787819AF3E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58B823C6-B24B-49F2-B2A1-CA00FAB0759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96D7C721-85D7-42EC-9B0A-E6D569D1263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714B7AC9-26DA-432A-9FF0-C103A596D22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9B5D1490-7F18-4E70-ADD8-0A03502D442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6A2C8B9-579D-46E5-B761-C63A7ECF344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014903-6AC2-45EB-AD39-73E47E5093A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6D57CE3-28AF-4BDC-9302-7B9B5661084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2EFDDDA-25B2-4610-9E57-4BD4521CA47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2FA7B16-881D-43D6-B8D9-636DB483B75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C9D589A-C526-497F-82ED-24190F0723A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7EDC802-D779-4E8B-9BBA-E9D0C094E66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86A45E8-B0F6-459E-A07B-BFD99024F3C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33C3574-3C03-4014-978E-B573356DD76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9D876CF-3194-42FB-A3C7-24F4C15CF2E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22,966
22,775
130.55
21,234,947
20,247,962
576,094
9,026,289
19,952,669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6A4B637-A63B-4D0A-A09C-CE03B2D38FD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7735AD1-3139-46AD-98CA-DC1A99546F7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1FD3955-EBBE-4E6B-9C77-DB16047C620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0CEF068-FC78-4563-9C15-1F59D9AF32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401C687-6B34-4B47-9B9B-6BCC0F36416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080A27B-FE0C-4A7D-AB29-51D4C8AAE5F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2793462-C66D-4E9F-95BD-B36C31091CD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F561A94-0946-44D2-BD72-DCA3645BBFD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FF622B4-0B05-40D4-924F-F7D6ACDBBA9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9BD6923-8BD4-4C4C-9F40-4910CCA97C6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1BC8AC4-27EF-4F3D-AE16-EAC8C777BC1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CD28F0D-4FFD-4A63-ABC4-225C81E9485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EABA667-EFE3-41C0-A813-6959DFB56B4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07EE7F-6777-47DF-A235-9843EFD6CCE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B730ECB-5138-4546-95AA-E3F851EB606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C96F8CA-4238-4BDA-B99E-6FD4944A09E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C996A0C-1218-4FD5-B70E-54500205B21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FF15C57-E350-4A52-BEBC-C246A53803A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ACD33F0-70A1-4B99-8489-CCB48236880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C7FE389-DD9D-422D-83C2-A3616436D75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64A34F4-6434-4AE1-B09B-324F9777ED8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221D775-1E73-4520-AFBB-B3E0C4A24D6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AB0A5A5-503F-4A37-A92F-84E2ECE8484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BFE2B36-1504-44E4-95A3-8745CDFAA50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8EF7717-C727-4644-97E3-0C22E8A9202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1FE7BB9-22F1-46B0-B46D-3AE097F0B1B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B1C73F2-B0B0-4EC3-8ABD-5760F6F31A7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1C55160-A557-4C95-92C8-2D9962A23BD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9CBA4FB1-CDCF-4357-A027-18EE86586FE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43EA903-FEFF-42DC-B5E2-EB4E3AD14D4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FF634B16-D3E6-4F98-9463-38DEC3AE56E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C71FE56-76F5-4D01-BAEC-58C50EA57869}"/>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43F0F40B-3732-49F2-8D7C-ADA71AC5732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B7A52A68-6CB4-4E43-BEC9-C9BBF4CB54D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586FE00D-F66C-4831-B992-7FC05BA1C17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18409076-DB06-43C8-8F86-7E75DC6F0D4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78EDB075-E3DA-4877-88DC-BF8F37985E6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4EA72353-EC41-4339-AFCD-ED6A82A158E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7323EED0-59E8-45CE-8DDC-95FD9AC22B0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1358E7F8-42F2-4D09-9AFE-B64CB9FC7AC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BA8B876A-3668-4235-A10F-AC4447E6D29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8C4BB177-ECC4-4C30-8C62-978766426C99}"/>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31DAA40-6092-4D70-8779-B47EBFB0CF7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DC967F0B-C026-44DC-90DC-933499EE900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7FB738B-B1D9-44A9-931F-9E0405EDD08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id="{09E7EBB5-5EA8-4C95-8907-C0284A38A5B0}"/>
            </a:ext>
          </a:extLst>
        </xdr:cNvPr>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id="{28C04895-E3FB-4ACB-984F-75782C0BF95E}"/>
            </a:ext>
          </a:extLst>
        </xdr:cNvPr>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id="{2852DA60-F827-4801-A9E6-E64C5B0C9397}"/>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id="{1C88C173-F541-4DBC-BA53-3FCE878A934F}"/>
            </a:ext>
          </a:extLst>
        </xdr:cNvPr>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id="{D3F91A57-FEB5-4257-9FA1-9327941B20C0}"/>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a:extLst>
            <a:ext uri="{FF2B5EF4-FFF2-40B4-BE49-F238E27FC236}">
              <a16:creationId xmlns:a16="http://schemas.microsoft.com/office/drawing/2014/main" id="{B1DCC971-72AC-47C7-935D-B0CFB017F631}"/>
            </a:ext>
          </a:extLst>
        </xdr:cNvPr>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id="{DAF2DF82-0A12-4F0C-BF6C-D38A47193B5A}"/>
            </a:ext>
          </a:extLst>
        </xdr:cNvPr>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53E8D01E-29DA-4FB6-A3D7-272C8C518E65}"/>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8285E2D5-D8E3-4FCD-9DAF-56CA240B2DFC}"/>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a:extLst>
            <a:ext uri="{FF2B5EF4-FFF2-40B4-BE49-F238E27FC236}">
              <a16:creationId xmlns:a16="http://schemas.microsoft.com/office/drawing/2014/main" id="{89C16581-82A3-459B-A649-84266C0A418F}"/>
            </a:ext>
          </a:extLst>
        </xdr:cNvPr>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6CF2C2C-03E8-4073-8AA6-9C9C91DD7D3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9C445B2-D12F-4CC0-8D48-F0948232522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0B4631D-CA46-450A-A350-784ECE40154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D2EFCDE-3A8B-462E-9C49-9A8D480C08A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6FD7284-EABE-43F8-83F0-1DD15D03F4B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48260</xdr:rowOff>
    </xdr:from>
    <xdr:to>
      <xdr:col>24</xdr:col>
      <xdr:colOff>114300</xdr:colOff>
      <xdr:row>34</xdr:row>
      <xdr:rowOff>149860</xdr:rowOff>
    </xdr:to>
    <xdr:sp macro="" textlink="">
      <xdr:nvSpPr>
        <xdr:cNvPr id="72" name="楕円 71">
          <a:extLst>
            <a:ext uri="{FF2B5EF4-FFF2-40B4-BE49-F238E27FC236}">
              <a16:creationId xmlns:a16="http://schemas.microsoft.com/office/drawing/2014/main" id="{9C50A9D5-264B-475B-A276-9E8D397C33DA}"/>
            </a:ext>
          </a:extLst>
        </xdr:cNvPr>
        <xdr:cNvSpPr/>
      </xdr:nvSpPr>
      <xdr:spPr>
        <a:xfrm>
          <a:off x="4584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71137</xdr:rowOff>
    </xdr:from>
    <xdr:ext cx="405111" cy="259045"/>
    <xdr:sp macro="" textlink="">
      <xdr:nvSpPr>
        <xdr:cNvPr id="73" name="【道路】&#10;有形固定資産減価償却率該当値テキスト">
          <a:extLst>
            <a:ext uri="{FF2B5EF4-FFF2-40B4-BE49-F238E27FC236}">
              <a16:creationId xmlns:a16="http://schemas.microsoft.com/office/drawing/2014/main" id="{EF54562C-CC85-4626-BA1B-0F317339BCB9}"/>
            </a:ext>
          </a:extLst>
        </xdr:cNvPr>
        <xdr:cNvSpPr txBox="1"/>
      </xdr:nvSpPr>
      <xdr:spPr>
        <a:xfrm>
          <a:off x="4673600"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71120</xdr:rowOff>
    </xdr:from>
    <xdr:to>
      <xdr:col>20</xdr:col>
      <xdr:colOff>38100</xdr:colOff>
      <xdr:row>35</xdr:row>
      <xdr:rowOff>1270</xdr:rowOff>
    </xdr:to>
    <xdr:sp macro="" textlink="">
      <xdr:nvSpPr>
        <xdr:cNvPr id="74" name="楕円 73">
          <a:extLst>
            <a:ext uri="{FF2B5EF4-FFF2-40B4-BE49-F238E27FC236}">
              <a16:creationId xmlns:a16="http://schemas.microsoft.com/office/drawing/2014/main" id="{515628E0-1F88-455C-9D43-A2CD6875712B}"/>
            </a:ext>
          </a:extLst>
        </xdr:cNvPr>
        <xdr:cNvSpPr/>
      </xdr:nvSpPr>
      <xdr:spPr>
        <a:xfrm>
          <a:off x="3746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99060</xdr:rowOff>
    </xdr:from>
    <xdr:to>
      <xdr:col>24</xdr:col>
      <xdr:colOff>63500</xdr:colOff>
      <xdr:row>34</xdr:row>
      <xdr:rowOff>121920</xdr:rowOff>
    </xdr:to>
    <xdr:cxnSp macro="">
      <xdr:nvCxnSpPr>
        <xdr:cNvPr id="75" name="直線コネクタ 74">
          <a:extLst>
            <a:ext uri="{FF2B5EF4-FFF2-40B4-BE49-F238E27FC236}">
              <a16:creationId xmlns:a16="http://schemas.microsoft.com/office/drawing/2014/main" id="{46A28E78-CC45-499A-A257-F4EF4A92D04B}"/>
            </a:ext>
          </a:extLst>
        </xdr:cNvPr>
        <xdr:cNvCxnSpPr/>
      </xdr:nvCxnSpPr>
      <xdr:spPr>
        <a:xfrm flipV="1">
          <a:off x="3797300" y="5928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95613</xdr:rowOff>
    </xdr:from>
    <xdr:to>
      <xdr:col>15</xdr:col>
      <xdr:colOff>101600</xdr:colOff>
      <xdr:row>35</xdr:row>
      <xdr:rowOff>25763</xdr:rowOff>
    </xdr:to>
    <xdr:sp macro="" textlink="">
      <xdr:nvSpPr>
        <xdr:cNvPr id="76" name="楕円 75">
          <a:extLst>
            <a:ext uri="{FF2B5EF4-FFF2-40B4-BE49-F238E27FC236}">
              <a16:creationId xmlns:a16="http://schemas.microsoft.com/office/drawing/2014/main" id="{2BE2A565-4F3A-4F02-9BF6-D4DC1A9EDA3F}"/>
            </a:ext>
          </a:extLst>
        </xdr:cNvPr>
        <xdr:cNvSpPr/>
      </xdr:nvSpPr>
      <xdr:spPr>
        <a:xfrm>
          <a:off x="2857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121920</xdr:rowOff>
    </xdr:from>
    <xdr:to>
      <xdr:col>19</xdr:col>
      <xdr:colOff>177800</xdr:colOff>
      <xdr:row>34</xdr:row>
      <xdr:rowOff>146413</xdr:rowOff>
    </xdr:to>
    <xdr:cxnSp macro="">
      <xdr:nvCxnSpPr>
        <xdr:cNvPr id="77" name="直線コネクタ 76">
          <a:extLst>
            <a:ext uri="{FF2B5EF4-FFF2-40B4-BE49-F238E27FC236}">
              <a16:creationId xmlns:a16="http://schemas.microsoft.com/office/drawing/2014/main" id="{6FF5A5A9-0B2D-4718-BF24-0C5CCF0F89A4}"/>
            </a:ext>
          </a:extLst>
        </xdr:cNvPr>
        <xdr:cNvCxnSpPr/>
      </xdr:nvCxnSpPr>
      <xdr:spPr>
        <a:xfrm flipV="1">
          <a:off x="2908300" y="59512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78" name="n_1aveValue【道路】&#10;有形固定資産減価償却率">
          <a:extLst>
            <a:ext uri="{FF2B5EF4-FFF2-40B4-BE49-F238E27FC236}">
              <a16:creationId xmlns:a16="http://schemas.microsoft.com/office/drawing/2014/main" id="{161B3EBA-C15F-450C-BC2F-F9555B2C95EE}"/>
            </a:ext>
          </a:extLst>
        </xdr:cNvPr>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79" name="n_2aveValue【道路】&#10;有形固定資産減価償却率">
          <a:extLst>
            <a:ext uri="{FF2B5EF4-FFF2-40B4-BE49-F238E27FC236}">
              <a16:creationId xmlns:a16="http://schemas.microsoft.com/office/drawing/2014/main" id="{9A814E59-046D-456D-A9F4-EA1A88CCB215}"/>
            </a:ext>
          </a:extLst>
        </xdr:cNvPr>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0" name="n_3aveValue【道路】&#10;有形固定資産減価償却率">
          <a:extLst>
            <a:ext uri="{FF2B5EF4-FFF2-40B4-BE49-F238E27FC236}">
              <a16:creationId xmlns:a16="http://schemas.microsoft.com/office/drawing/2014/main" id="{B0FE6805-3DE3-4E7C-A9F7-2A8193A24DB9}"/>
            </a:ext>
          </a:extLst>
        </xdr:cNvPr>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17797</xdr:rowOff>
    </xdr:from>
    <xdr:ext cx="405111" cy="259045"/>
    <xdr:sp macro="" textlink="">
      <xdr:nvSpPr>
        <xdr:cNvPr id="81" name="n_1mainValue【道路】&#10;有形固定資産減価償却率">
          <a:extLst>
            <a:ext uri="{FF2B5EF4-FFF2-40B4-BE49-F238E27FC236}">
              <a16:creationId xmlns:a16="http://schemas.microsoft.com/office/drawing/2014/main" id="{3F5868DE-DB69-4A5C-B80E-4347726B1AE5}"/>
            </a:ext>
          </a:extLst>
        </xdr:cNvPr>
        <xdr:cNvSpPr txBox="1"/>
      </xdr:nvSpPr>
      <xdr:spPr>
        <a:xfrm>
          <a:off x="35820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42290</xdr:rowOff>
    </xdr:from>
    <xdr:ext cx="405111" cy="259045"/>
    <xdr:sp macro="" textlink="">
      <xdr:nvSpPr>
        <xdr:cNvPr id="82" name="n_2mainValue【道路】&#10;有形固定資産減価償却率">
          <a:extLst>
            <a:ext uri="{FF2B5EF4-FFF2-40B4-BE49-F238E27FC236}">
              <a16:creationId xmlns:a16="http://schemas.microsoft.com/office/drawing/2014/main" id="{E94D8AA7-938D-41B5-A273-E72CDB93B600}"/>
            </a:ext>
          </a:extLst>
        </xdr:cNvPr>
        <xdr:cNvSpPr txBox="1"/>
      </xdr:nvSpPr>
      <xdr:spPr>
        <a:xfrm>
          <a:off x="27057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9A2A0371-33D8-4C21-8D57-89374B329C4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B322D157-4736-4DCD-995E-A97FD22F6C7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6C1BC2FB-A147-4A4A-82EE-9AD57BA7451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9EC8BAFD-501F-47EB-B92F-946F38E3B2E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C677A72A-6F63-4F28-A1EB-74D71A34921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406108E-3B9F-49CE-8B11-9BA8DF1376D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E0AB671E-284D-49BF-BD22-B1DE1E00C0D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5273E217-80AF-47E7-A9C7-1B010F606C1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608CD1B2-20D3-42E1-ABFE-00594C42E12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3CAD4982-F6ED-4569-B3D9-A8A28808926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886296A6-F058-455B-9ED8-68CE956B708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90EC8373-C42B-46F7-BC7D-2B6F0BA7705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5AD3259C-3FA1-4A6B-9AAD-3A370367673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FC8A30AD-435A-4877-979A-A4E5C2BF268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F45C759C-0B60-4408-9290-D703177A21E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65027BD2-BFED-49F5-804E-A69F03A0CAD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F0614494-35DF-4E6B-B605-AEBCC2837B9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80206E94-CEF8-400B-9E0F-50E49610523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41D17550-8A4C-4175-8044-71AC105491E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080CC4C4-DEB1-4B5D-AD05-2D5EB48F3E4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B1E53F66-3E0B-4DA3-8DFD-0168585CC8D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F49BD80C-31DE-4416-8455-F1B63516EB4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398A7C6-CAFB-4D74-BE78-1AFD5EEC740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a:extLst>
            <a:ext uri="{FF2B5EF4-FFF2-40B4-BE49-F238E27FC236}">
              <a16:creationId xmlns:a16="http://schemas.microsoft.com/office/drawing/2014/main" id="{6B2392C7-1E7D-4734-9FA5-8906388C1BEA}"/>
            </a:ext>
          </a:extLst>
        </xdr:cNvPr>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a:extLst>
            <a:ext uri="{FF2B5EF4-FFF2-40B4-BE49-F238E27FC236}">
              <a16:creationId xmlns:a16="http://schemas.microsoft.com/office/drawing/2014/main" id="{C4594A56-184A-47DB-B5D5-9928F99C0EB2}"/>
            </a:ext>
          </a:extLst>
        </xdr:cNvPr>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a:extLst>
            <a:ext uri="{FF2B5EF4-FFF2-40B4-BE49-F238E27FC236}">
              <a16:creationId xmlns:a16="http://schemas.microsoft.com/office/drawing/2014/main" id="{18F374EE-26CA-4BEE-87A9-14F4E0F085CC}"/>
            </a:ext>
          </a:extLst>
        </xdr:cNvPr>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a:extLst>
            <a:ext uri="{FF2B5EF4-FFF2-40B4-BE49-F238E27FC236}">
              <a16:creationId xmlns:a16="http://schemas.microsoft.com/office/drawing/2014/main" id="{D82537DE-DBA5-4DB0-8042-9083A7CCB058}"/>
            </a:ext>
          </a:extLst>
        </xdr:cNvPr>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a:extLst>
            <a:ext uri="{FF2B5EF4-FFF2-40B4-BE49-F238E27FC236}">
              <a16:creationId xmlns:a16="http://schemas.microsoft.com/office/drawing/2014/main" id="{A9A16F07-B156-4503-A3F5-BABBF8B42CA2}"/>
            </a:ext>
          </a:extLst>
        </xdr:cNvPr>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1" name="【道路】&#10;一人当たり延長平均値テキスト">
          <a:extLst>
            <a:ext uri="{FF2B5EF4-FFF2-40B4-BE49-F238E27FC236}">
              <a16:creationId xmlns:a16="http://schemas.microsoft.com/office/drawing/2014/main" id="{2F9E9D3F-79A1-42BE-B6CF-FB1B82F1C1AE}"/>
            </a:ext>
          </a:extLst>
        </xdr:cNvPr>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a:extLst>
            <a:ext uri="{FF2B5EF4-FFF2-40B4-BE49-F238E27FC236}">
              <a16:creationId xmlns:a16="http://schemas.microsoft.com/office/drawing/2014/main" id="{FB426FFE-5CE2-4B25-A116-599A97325CC8}"/>
            </a:ext>
          </a:extLst>
        </xdr:cNvPr>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a:extLst>
            <a:ext uri="{FF2B5EF4-FFF2-40B4-BE49-F238E27FC236}">
              <a16:creationId xmlns:a16="http://schemas.microsoft.com/office/drawing/2014/main" id="{E61DA7E6-7640-4DA9-9C02-75C2CAACC099}"/>
            </a:ext>
          </a:extLst>
        </xdr:cNvPr>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a:extLst>
            <a:ext uri="{FF2B5EF4-FFF2-40B4-BE49-F238E27FC236}">
              <a16:creationId xmlns:a16="http://schemas.microsoft.com/office/drawing/2014/main" id="{C2548292-ACEE-4484-B1FE-CA98C330712A}"/>
            </a:ext>
          </a:extLst>
        </xdr:cNvPr>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5" name="フローチャート: 判断 114">
          <a:extLst>
            <a:ext uri="{FF2B5EF4-FFF2-40B4-BE49-F238E27FC236}">
              <a16:creationId xmlns:a16="http://schemas.microsoft.com/office/drawing/2014/main" id="{FC4AD62F-C06A-4C19-9B4D-51B3E4F77A3E}"/>
            </a:ext>
          </a:extLst>
        </xdr:cNvPr>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A5F63161-4EC3-4A43-A761-06785EAD435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E8227CE4-6AF5-4C13-90F3-0201A9FAEBD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842F740E-EE2C-4E22-80D9-AB3BB692465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A1AEAA70-59E9-49CE-A42C-4E552F1ED72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6C277EF-3386-4EF0-9D0A-44612F41ADF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21" name="楕円 120">
          <a:extLst>
            <a:ext uri="{FF2B5EF4-FFF2-40B4-BE49-F238E27FC236}">
              <a16:creationId xmlns:a16="http://schemas.microsoft.com/office/drawing/2014/main" id="{5DC81E69-DDA9-4A8C-97FB-D75AE351B9AB}"/>
            </a:ext>
          </a:extLst>
        </xdr:cNvPr>
        <xdr:cNvSpPr/>
      </xdr:nvSpPr>
      <xdr:spPr>
        <a:xfrm>
          <a:off x="10426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44467</xdr:rowOff>
    </xdr:from>
    <xdr:ext cx="534377" cy="259045"/>
    <xdr:sp macro="" textlink="">
      <xdr:nvSpPr>
        <xdr:cNvPr id="122" name="【道路】&#10;一人当たり延長該当値テキスト">
          <a:extLst>
            <a:ext uri="{FF2B5EF4-FFF2-40B4-BE49-F238E27FC236}">
              <a16:creationId xmlns:a16="http://schemas.microsoft.com/office/drawing/2014/main" id="{07AD7D78-7FA8-4963-A157-D2320841A409}"/>
            </a:ext>
          </a:extLst>
        </xdr:cNvPr>
        <xdr:cNvSpPr txBox="1"/>
      </xdr:nvSpPr>
      <xdr:spPr>
        <a:xfrm>
          <a:off x="10515600" y="65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30315</xdr:rowOff>
    </xdr:from>
    <xdr:to>
      <xdr:col>50</xdr:col>
      <xdr:colOff>165100</xdr:colOff>
      <xdr:row>39</xdr:row>
      <xdr:rowOff>131915</xdr:rowOff>
    </xdr:to>
    <xdr:sp macro="" textlink="">
      <xdr:nvSpPr>
        <xdr:cNvPr id="123" name="楕円 122">
          <a:extLst>
            <a:ext uri="{FF2B5EF4-FFF2-40B4-BE49-F238E27FC236}">
              <a16:creationId xmlns:a16="http://schemas.microsoft.com/office/drawing/2014/main" id="{1A9222B8-FC57-44F9-B274-335EE2CC511F}"/>
            </a:ext>
          </a:extLst>
        </xdr:cNvPr>
        <xdr:cNvSpPr/>
      </xdr:nvSpPr>
      <xdr:spPr>
        <a:xfrm>
          <a:off x="9588500" y="671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72390</xdr:rowOff>
    </xdr:from>
    <xdr:to>
      <xdr:col>55</xdr:col>
      <xdr:colOff>0</xdr:colOff>
      <xdr:row>39</xdr:row>
      <xdr:rowOff>81115</xdr:rowOff>
    </xdr:to>
    <xdr:cxnSp macro="">
      <xdr:nvCxnSpPr>
        <xdr:cNvPr id="124" name="直線コネクタ 123">
          <a:extLst>
            <a:ext uri="{FF2B5EF4-FFF2-40B4-BE49-F238E27FC236}">
              <a16:creationId xmlns:a16="http://schemas.microsoft.com/office/drawing/2014/main" id="{78067B51-B1C4-4D68-9F17-A10F9F1F9348}"/>
            </a:ext>
          </a:extLst>
        </xdr:cNvPr>
        <xdr:cNvCxnSpPr/>
      </xdr:nvCxnSpPr>
      <xdr:spPr>
        <a:xfrm flipV="1">
          <a:off x="9639300" y="6758940"/>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38659</xdr:rowOff>
    </xdr:from>
    <xdr:to>
      <xdr:col>46</xdr:col>
      <xdr:colOff>38100</xdr:colOff>
      <xdr:row>39</xdr:row>
      <xdr:rowOff>140259</xdr:rowOff>
    </xdr:to>
    <xdr:sp macro="" textlink="">
      <xdr:nvSpPr>
        <xdr:cNvPr id="125" name="楕円 124">
          <a:extLst>
            <a:ext uri="{FF2B5EF4-FFF2-40B4-BE49-F238E27FC236}">
              <a16:creationId xmlns:a16="http://schemas.microsoft.com/office/drawing/2014/main" id="{50AB4920-31D0-4094-ADD7-72BE96E8CD8E}"/>
            </a:ext>
          </a:extLst>
        </xdr:cNvPr>
        <xdr:cNvSpPr/>
      </xdr:nvSpPr>
      <xdr:spPr>
        <a:xfrm>
          <a:off x="8699500" y="67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81115</xdr:rowOff>
    </xdr:from>
    <xdr:to>
      <xdr:col>50</xdr:col>
      <xdr:colOff>114300</xdr:colOff>
      <xdr:row>39</xdr:row>
      <xdr:rowOff>89459</xdr:rowOff>
    </xdr:to>
    <xdr:cxnSp macro="">
      <xdr:nvCxnSpPr>
        <xdr:cNvPr id="126" name="直線コネクタ 125">
          <a:extLst>
            <a:ext uri="{FF2B5EF4-FFF2-40B4-BE49-F238E27FC236}">
              <a16:creationId xmlns:a16="http://schemas.microsoft.com/office/drawing/2014/main" id="{075B440C-8E55-4C76-8A00-745AA57EEDCB}"/>
            </a:ext>
          </a:extLst>
        </xdr:cNvPr>
        <xdr:cNvCxnSpPr/>
      </xdr:nvCxnSpPr>
      <xdr:spPr>
        <a:xfrm flipV="1">
          <a:off x="8750300" y="6767665"/>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27" name="n_1aveValue【道路】&#10;一人当たり延長">
          <a:extLst>
            <a:ext uri="{FF2B5EF4-FFF2-40B4-BE49-F238E27FC236}">
              <a16:creationId xmlns:a16="http://schemas.microsoft.com/office/drawing/2014/main" id="{679C5D27-AD3F-4C4D-A1B9-C2B70A9039FB}"/>
            </a:ext>
          </a:extLst>
        </xdr:cNvPr>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28" name="n_2aveValue【道路】&#10;一人当たり延長">
          <a:extLst>
            <a:ext uri="{FF2B5EF4-FFF2-40B4-BE49-F238E27FC236}">
              <a16:creationId xmlns:a16="http://schemas.microsoft.com/office/drawing/2014/main" id="{AA0FAD5A-3D3D-4529-A1B5-021C396BC9C3}"/>
            </a:ext>
          </a:extLst>
        </xdr:cNvPr>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9" name="n_3aveValue【道路】&#10;一人当たり延長">
          <a:extLst>
            <a:ext uri="{FF2B5EF4-FFF2-40B4-BE49-F238E27FC236}">
              <a16:creationId xmlns:a16="http://schemas.microsoft.com/office/drawing/2014/main" id="{B4C0E050-DBE5-4371-B2EA-02E065ED62AA}"/>
            </a:ext>
          </a:extLst>
        </xdr:cNvPr>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148442</xdr:rowOff>
    </xdr:from>
    <xdr:ext cx="534377" cy="259045"/>
    <xdr:sp macro="" textlink="">
      <xdr:nvSpPr>
        <xdr:cNvPr id="130" name="n_1mainValue【道路】&#10;一人当たり延長">
          <a:extLst>
            <a:ext uri="{FF2B5EF4-FFF2-40B4-BE49-F238E27FC236}">
              <a16:creationId xmlns:a16="http://schemas.microsoft.com/office/drawing/2014/main" id="{8F9CB5EC-6B14-4615-A744-E61433BFD1DE}"/>
            </a:ext>
          </a:extLst>
        </xdr:cNvPr>
        <xdr:cNvSpPr txBox="1"/>
      </xdr:nvSpPr>
      <xdr:spPr>
        <a:xfrm>
          <a:off x="9359411" y="649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156786</xdr:rowOff>
    </xdr:from>
    <xdr:ext cx="534377" cy="259045"/>
    <xdr:sp macro="" textlink="">
      <xdr:nvSpPr>
        <xdr:cNvPr id="131" name="n_2mainValue【道路】&#10;一人当たり延長">
          <a:extLst>
            <a:ext uri="{FF2B5EF4-FFF2-40B4-BE49-F238E27FC236}">
              <a16:creationId xmlns:a16="http://schemas.microsoft.com/office/drawing/2014/main" id="{1808EF95-115E-4C13-89FC-80A2B877A09D}"/>
            </a:ext>
          </a:extLst>
        </xdr:cNvPr>
        <xdr:cNvSpPr txBox="1"/>
      </xdr:nvSpPr>
      <xdr:spPr>
        <a:xfrm>
          <a:off x="8483111" y="650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54AC94D0-005B-47D6-8444-C7B7720308D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11CB13BF-11F6-4AE7-A22A-3F023615BC9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BAD4F7C9-5C85-433E-8C0B-3567C92A44B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FB2ECBB1-3DAE-4D36-B886-CBAFAAC43F0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EE9C30D8-203B-4E47-B250-6A36069B3D5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5B580153-E71C-4ED5-924B-5AF047A1C2A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22B798C4-076B-4291-AC63-6EA4AFACF43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43F7D0A5-97DB-45B0-9AE1-6E9CF270151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A708CD42-350F-4055-8714-1717C5605AD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3BF58273-4D68-4B26-BE06-EFDAE3D6AD7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B03FF8EE-DD66-4E7B-BC91-608E6097B8C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EA2C0B61-13F0-40D5-9846-F79705FD4EB7}"/>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5475A652-4359-49FD-BA95-9F67B4EDA86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37BCBBFA-541F-4565-B934-86D7A905027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AAF6C309-764D-4A2F-B952-3DD65B1774B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D3FFECF1-76A1-4C98-95CA-608B83FCE85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5F5F4884-EAA2-463C-A5A6-0BE692CA903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A934C2B7-2AC7-4883-953E-8D6BFDBCB50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6E1B61AD-72C2-48F7-9E54-863333955C9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3AA38565-9F26-43E8-AF7F-08256DFAE4E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4602B3B-71C7-4E44-8B3D-D7F88A90AB7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9932F5BB-AA65-4551-82FF-0A37D0D087DF}"/>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21A80CF-E978-4AE0-B9A9-BAF6B20E6AE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2B90A2EA-F0BD-42F9-BB5D-A08FB941D15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A2060340-2160-4761-AA3A-825D6F4C49D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BA76F936-69BA-4385-8A66-F1EC741EEAC6}"/>
            </a:ext>
          </a:extLst>
        </xdr:cNvPr>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BACC465B-6179-4DAB-983F-6028444C590C}"/>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DC0E3A88-5F82-4164-A000-E570D56BCC46}"/>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4081001E-6B41-46A2-8761-9264BC5AF54F}"/>
            </a:ext>
          </a:extLst>
        </xdr:cNvPr>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a:extLst>
            <a:ext uri="{FF2B5EF4-FFF2-40B4-BE49-F238E27FC236}">
              <a16:creationId xmlns:a16="http://schemas.microsoft.com/office/drawing/2014/main" id="{CE62CBA0-7131-44E6-A329-4FD154C91B44}"/>
            </a:ext>
          </a:extLst>
        </xdr:cNvPr>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9E65EECE-E704-488D-834F-FD13A8ECF7B6}"/>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E1B0BB0A-896C-4C8E-BFAC-DA572B754051}"/>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a:extLst>
            <a:ext uri="{FF2B5EF4-FFF2-40B4-BE49-F238E27FC236}">
              <a16:creationId xmlns:a16="http://schemas.microsoft.com/office/drawing/2014/main" id="{367370B0-BA36-4D19-B559-BD2E33C05475}"/>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a:extLst>
            <a:ext uri="{FF2B5EF4-FFF2-40B4-BE49-F238E27FC236}">
              <a16:creationId xmlns:a16="http://schemas.microsoft.com/office/drawing/2014/main" id="{D6F0DEFB-859A-486F-B2E8-4FD383CAF616}"/>
            </a:ext>
          </a:extLst>
        </xdr:cNvPr>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6" name="フローチャート: 判断 165">
          <a:extLst>
            <a:ext uri="{FF2B5EF4-FFF2-40B4-BE49-F238E27FC236}">
              <a16:creationId xmlns:a16="http://schemas.microsoft.com/office/drawing/2014/main" id="{64BDBAD3-70E9-4D8A-B93C-A2E81EA4C101}"/>
            </a:ext>
          </a:extLst>
        </xdr:cNvPr>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72595D17-6505-411D-944E-C80738C1A07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5361C6C3-7C6F-431F-8F9C-D9721AF98A1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F0357CC6-B0DC-44E7-8E52-58FC6F3202C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3F3C4B37-F06A-4325-9FDE-F1A94BDF356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39EB7B77-D844-4404-B9DB-8F329FE65A3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127181</xdr:rowOff>
    </xdr:from>
    <xdr:to>
      <xdr:col>24</xdr:col>
      <xdr:colOff>114300</xdr:colOff>
      <xdr:row>59</xdr:row>
      <xdr:rowOff>57331</xdr:rowOff>
    </xdr:to>
    <xdr:sp macro="" textlink="">
      <xdr:nvSpPr>
        <xdr:cNvPr id="172" name="楕円 171">
          <a:extLst>
            <a:ext uri="{FF2B5EF4-FFF2-40B4-BE49-F238E27FC236}">
              <a16:creationId xmlns:a16="http://schemas.microsoft.com/office/drawing/2014/main" id="{C7074EA9-ADCB-46CF-A8B0-7E6A8D80FF86}"/>
            </a:ext>
          </a:extLst>
        </xdr:cNvPr>
        <xdr:cNvSpPr/>
      </xdr:nvSpPr>
      <xdr:spPr>
        <a:xfrm>
          <a:off x="45847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150058</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75A09E1D-4919-44DC-AE53-D894E66752BC}"/>
            </a:ext>
          </a:extLst>
        </xdr:cNvPr>
        <xdr:cNvSpPr txBox="1"/>
      </xdr:nvSpPr>
      <xdr:spPr>
        <a:xfrm>
          <a:off x="4673600" y="992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151674</xdr:rowOff>
    </xdr:from>
    <xdr:to>
      <xdr:col>20</xdr:col>
      <xdr:colOff>38100</xdr:colOff>
      <xdr:row>59</xdr:row>
      <xdr:rowOff>81824</xdr:rowOff>
    </xdr:to>
    <xdr:sp macro="" textlink="">
      <xdr:nvSpPr>
        <xdr:cNvPr id="174" name="楕円 173">
          <a:extLst>
            <a:ext uri="{FF2B5EF4-FFF2-40B4-BE49-F238E27FC236}">
              <a16:creationId xmlns:a16="http://schemas.microsoft.com/office/drawing/2014/main" id="{00BEC455-927D-4215-B49D-59A8F506AEA4}"/>
            </a:ext>
          </a:extLst>
        </xdr:cNvPr>
        <xdr:cNvSpPr/>
      </xdr:nvSpPr>
      <xdr:spPr>
        <a:xfrm>
          <a:off x="3746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6531</xdr:rowOff>
    </xdr:from>
    <xdr:to>
      <xdr:col>24</xdr:col>
      <xdr:colOff>63500</xdr:colOff>
      <xdr:row>59</xdr:row>
      <xdr:rowOff>31024</xdr:rowOff>
    </xdr:to>
    <xdr:cxnSp macro="">
      <xdr:nvCxnSpPr>
        <xdr:cNvPr id="175" name="直線コネクタ 174">
          <a:extLst>
            <a:ext uri="{FF2B5EF4-FFF2-40B4-BE49-F238E27FC236}">
              <a16:creationId xmlns:a16="http://schemas.microsoft.com/office/drawing/2014/main" id="{6284C53E-C175-461D-938D-D82908909A98}"/>
            </a:ext>
          </a:extLst>
        </xdr:cNvPr>
        <xdr:cNvCxnSpPr/>
      </xdr:nvCxnSpPr>
      <xdr:spPr>
        <a:xfrm flipV="1">
          <a:off x="3797300" y="1012208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1451</xdr:rowOff>
    </xdr:from>
    <xdr:to>
      <xdr:col>15</xdr:col>
      <xdr:colOff>101600</xdr:colOff>
      <xdr:row>59</xdr:row>
      <xdr:rowOff>103051</xdr:rowOff>
    </xdr:to>
    <xdr:sp macro="" textlink="">
      <xdr:nvSpPr>
        <xdr:cNvPr id="176" name="楕円 175">
          <a:extLst>
            <a:ext uri="{FF2B5EF4-FFF2-40B4-BE49-F238E27FC236}">
              <a16:creationId xmlns:a16="http://schemas.microsoft.com/office/drawing/2014/main" id="{01DF3099-8FEE-49E2-9C0D-771D3873A6A0}"/>
            </a:ext>
          </a:extLst>
        </xdr:cNvPr>
        <xdr:cNvSpPr/>
      </xdr:nvSpPr>
      <xdr:spPr>
        <a:xfrm>
          <a:off x="2857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31024</xdr:rowOff>
    </xdr:from>
    <xdr:to>
      <xdr:col>19</xdr:col>
      <xdr:colOff>177800</xdr:colOff>
      <xdr:row>59</xdr:row>
      <xdr:rowOff>52251</xdr:rowOff>
    </xdr:to>
    <xdr:cxnSp macro="">
      <xdr:nvCxnSpPr>
        <xdr:cNvPr id="177" name="直線コネクタ 176">
          <a:extLst>
            <a:ext uri="{FF2B5EF4-FFF2-40B4-BE49-F238E27FC236}">
              <a16:creationId xmlns:a16="http://schemas.microsoft.com/office/drawing/2014/main" id="{3E53F489-0318-4560-99D5-BD5C72B9017E}"/>
            </a:ext>
          </a:extLst>
        </xdr:cNvPr>
        <xdr:cNvCxnSpPr/>
      </xdr:nvCxnSpPr>
      <xdr:spPr>
        <a:xfrm flipV="1">
          <a:off x="2908300" y="1014657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68E88B72-C6DC-4BF8-9C01-EF76D551DAC1}"/>
            </a:ext>
          </a:extLst>
        </xdr:cNvPr>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019CDC40-93CD-4811-AE60-6E94EB476F8F}"/>
            </a:ext>
          </a:extLst>
        </xdr:cNvPr>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D851BDF9-A032-4842-974E-14B996A03457}"/>
            </a:ext>
          </a:extLst>
        </xdr:cNvPr>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98351</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8D48A1EC-DF9B-4500-9F37-E0AF8C568131}"/>
            </a:ext>
          </a:extLst>
        </xdr:cNvPr>
        <xdr:cNvSpPr txBox="1"/>
      </xdr:nvSpPr>
      <xdr:spPr>
        <a:xfrm>
          <a:off x="3582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119578</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1D1D892C-7685-4D65-BB98-018BA4409D5D}"/>
            </a:ext>
          </a:extLst>
        </xdr:cNvPr>
        <xdr:cNvSpPr txBox="1"/>
      </xdr:nvSpPr>
      <xdr:spPr>
        <a:xfrm>
          <a:off x="2705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3434B935-7A5B-4114-9F2B-84E14B98F92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71EA677A-7C9E-4246-82EF-A69709C0688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89B90056-783B-4454-B77C-640032CA224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17A30D34-F5B0-4E1F-AAD5-96572920D4D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88145A6-6B73-415D-B6A1-FFFB4F006C1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B59E1542-E8A4-43A6-B1EC-D6D4087D38E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E50D9DC4-1B3A-4BE1-B1F1-EEE039478B9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BD3F6343-FFDF-4D5B-B171-097CDD3FEF7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48E82CDD-5AE5-4D7C-9ADC-EE6BD1ECC5D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CCBA2F93-4261-4B62-BFCE-378BA714858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F14C1451-6110-4C3C-82F4-88E96B343E6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2B47DA8E-8B6F-4757-BD40-CA6190DCDB4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BE1BB50B-DEED-4120-83B5-F8C0A43B07E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a:extLst>
            <a:ext uri="{FF2B5EF4-FFF2-40B4-BE49-F238E27FC236}">
              <a16:creationId xmlns:a16="http://schemas.microsoft.com/office/drawing/2014/main" id="{AF690095-E3C3-4825-BBCA-4C9658CB9838}"/>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9B6D126D-675F-4FFC-9891-7DFECFF186C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DD739FF3-BE9B-424B-88AC-66D147C58C4C}"/>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62128A64-C4CE-491F-BC95-A804CA97AAF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7895CB57-9C0A-4E88-9714-FF879A530F8F}"/>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DA3F085C-F91A-4220-8045-F53270539DE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09EBFA08-8F7A-4D97-90FA-C1C05572612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AB91F3ED-5896-4ECE-8EC0-16F524DBCFC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a:extLst>
            <a:ext uri="{FF2B5EF4-FFF2-40B4-BE49-F238E27FC236}">
              <a16:creationId xmlns:a16="http://schemas.microsoft.com/office/drawing/2014/main" id="{E8879D71-31DD-4AC3-AE42-CF840C7E55F1}"/>
            </a:ext>
          </a:extLst>
        </xdr:cNvPr>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4C5911E4-CD42-483C-A3C8-27A2B5F5E9C4}"/>
            </a:ext>
          </a:extLst>
        </xdr:cNvPr>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a:extLst>
            <a:ext uri="{FF2B5EF4-FFF2-40B4-BE49-F238E27FC236}">
              <a16:creationId xmlns:a16="http://schemas.microsoft.com/office/drawing/2014/main" id="{C2DD193E-1FF4-4A02-83C7-D3A8DBF403E5}"/>
            </a:ext>
          </a:extLst>
        </xdr:cNvPr>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16F644F8-D126-4F00-B6A1-DFCBC3CA3501}"/>
            </a:ext>
          </a:extLst>
        </xdr:cNvPr>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a:extLst>
            <a:ext uri="{FF2B5EF4-FFF2-40B4-BE49-F238E27FC236}">
              <a16:creationId xmlns:a16="http://schemas.microsoft.com/office/drawing/2014/main" id="{E0DBC612-5A7C-4343-97DF-0616F43B4DC3}"/>
            </a:ext>
          </a:extLst>
        </xdr:cNvPr>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09" name="【橋りょう・トンネル】&#10;一人当たり有形固定資産（償却資産）額平均値テキスト">
          <a:extLst>
            <a:ext uri="{FF2B5EF4-FFF2-40B4-BE49-F238E27FC236}">
              <a16:creationId xmlns:a16="http://schemas.microsoft.com/office/drawing/2014/main" id="{DC687973-C60F-48FA-B7DD-FF0EE7A3530F}"/>
            </a:ext>
          </a:extLst>
        </xdr:cNvPr>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a:extLst>
            <a:ext uri="{FF2B5EF4-FFF2-40B4-BE49-F238E27FC236}">
              <a16:creationId xmlns:a16="http://schemas.microsoft.com/office/drawing/2014/main" id="{64CB5B9A-CFF3-47B2-A6A7-B8D9C1702F2F}"/>
            </a:ext>
          </a:extLst>
        </xdr:cNvPr>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a:extLst>
            <a:ext uri="{FF2B5EF4-FFF2-40B4-BE49-F238E27FC236}">
              <a16:creationId xmlns:a16="http://schemas.microsoft.com/office/drawing/2014/main" id="{B44DDA44-CC73-4A3F-AC63-511864554998}"/>
            </a:ext>
          </a:extLst>
        </xdr:cNvPr>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a:extLst>
            <a:ext uri="{FF2B5EF4-FFF2-40B4-BE49-F238E27FC236}">
              <a16:creationId xmlns:a16="http://schemas.microsoft.com/office/drawing/2014/main" id="{FAEC582C-3A17-4CF5-AE8F-2B6007F8C4EF}"/>
            </a:ext>
          </a:extLst>
        </xdr:cNvPr>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13" name="フローチャート: 判断 212">
          <a:extLst>
            <a:ext uri="{FF2B5EF4-FFF2-40B4-BE49-F238E27FC236}">
              <a16:creationId xmlns:a16="http://schemas.microsoft.com/office/drawing/2014/main" id="{9BD859B4-F7E4-40D8-8C2C-BA0DDE8B329D}"/>
            </a:ext>
          </a:extLst>
        </xdr:cNvPr>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679DAE1C-0085-49AF-9AF1-E4675881C2A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58C3861C-F113-46EE-9831-F1446C26665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EA5025D3-2CD9-4B50-83C5-8188023C0F4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2721AFCE-C357-42EC-8EB2-D4E26D499BB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FE841552-F60A-4CB6-AF87-B070CE8A37A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153039</xdr:rowOff>
    </xdr:from>
    <xdr:to>
      <xdr:col>55</xdr:col>
      <xdr:colOff>50800</xdr:colOff>
      <xdr:row>62</xdr:row>
      <xdr:rowOff>83189</xdr:rowOff>
    </xdr:to>
    <xdr:sp macro="" textlink="">
      <xdr:nvSpPr>
        <xdr:cNvPr id="219" name="楕円 218">
          <a:extLst>
            <a:ext uri="{FF2B5EF4-FFF2-40B4-BE49-F238E27FC236}">
              <a16:creationId xmlns:a16="http://schemas.microsoft.com/office/drawing/2014/main" id="{AFD38105-29C4-47E7-8F94-5F3B672D41C5}"/>
            </a:ext>
          </a:extLst>
        </xdr:cNvPr>
        <xdr:cNvSpPr/>
      </xdr:nvSpPr>
      <xdr:spPr>
        <a:xfrm>
          <a:off x="10426700" y="1061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131466</xdr:rowOff>
    </xdr:from>
    <xdr:ext cx="599010" cy="259045"/>
    <xdr:sp macro="" textlink="">
      <xdr:nvSpPr>
        <xdr:cNvPr id="220" name="【橋りょう・トンネル】&#10;一人当たり有形固定資産（償却資産）額該当値テキスト">
          <a:extLst>
            <a:ext uri="{FF2B5EF4-FFF2-40B4-BE49-F238E27FC236}">
              <a16:creationId xmlns:a16="http://schemas.microsoft.com/office/drawing/2014/main" id="{4B51CC81-CF8D-4D5E-A204-8B84F416514A}"/>
            </a:ext>
          </a:extLst>
        </xdr:cNvPr>
        <xdr:cNvSpPr txBox="1"/>
      </xdr:nvSpPr>
      <xdr:spPr>
        <a:xfrm>
          <a:off x="10515600" y="1058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158348</xdr:rowOff>
    </xdr:from>
    <xdr:to>
      <xdr:col>50</xdr:col>
      <xdr:colOff>165100</xdr:colOff>
      <xdr:row>62</xdr:row>
      <xdr:rowOff>88498</xdr:rowOff>
    </xdr:to>
    <xdr:sp macro="" textlink="">
      <xdr:nvSpPr>
        <xdr:cNvPr id="221" name="楕円 220">
          <a:extLst>
            <a:ext uri="{FF2B5EF4-FFF2-40B4-BE49-F238E27FC236}">
              <a16:creationId xmlns:a16="http://schemas.microsoft.com/office/drawing/2014/main" id="{519A1FA5-7BA7-46FC-984C-CFF315CFFE83}"/>
            </a:ext>
          </a:extLst>
        </xdr:cNvPr>
        <xdr:cNvSpPr/>
      </xdr:nvSpPr>
      <xdr:spPr>
        <a:xfrm>
          <a:off x="9588500" y="1061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32389</xdr:rowOff>
    </xdr:from>
    <xdr:to>
      <xdr:col>55</xdr:col>
      <xdr:colOff>0</xdr:colOff>
      <xdr:row>62</xdr:row>
      <xdr:rowOff>37698</xdr:rowOff>
    </xdr:to>
    <xdr:cxnSp macro="">
      <xdr:nvCxnSpPr>
        <xdr:cNvPr id="222" name="直線コネクタ 221">
          <a:extLst>
            <a:ext uri="{FF2B5EF4-FFF2-40B4-BE49-F238E27FC236}">
              <a16:creationId xmlns:a16="http://schemas.microsoft.com/office/drawing/2014/main" id="{72F4814A-FB30-4B2D-9198-ED74D0A4460D}"/>
            </a:ext>
          </a:extLst>
        </xdr:cNvPr>
        <xdr:cNvCxnSpPr/>
      </xdr:nvCxnSpPr>
      <xdr:spPr>
        <a:xfrm flipV="1">
          <a:off x="9639300" y="10662289"/>
          <a:ext cx="8382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164822</xdr:rowOff>
    </xdr:from>
    <xdr:to>
      <xdr:col>46</xdr:col>
      <xdr:colOff>38100</xdr:colOff>
      <xdr:row>62</xdr:row>
      <xdr:rowOff>94972</xdr:rowOff>
    </xdr:to>
    <xdr:sp macro="" textlink="">
      <xdr:nvSpPr>
        <xdr:cNvPr id="223" name="楕円 222">
          <a:extLst>
            <a:ext uri="{FF2B5EF4-FFF2-40B4-BE49-F238E27FC236}">
              <a16:creationId xmlns:a16="http://schemas.microsoft.com/office/drawing/2014/main" id="{11302715-2ACC-4BB8-A188-1E9053B2D521}"/>
            </a:ext>
          </a:extLst>
        </xdr:cNvPr>
        <xdr:cNvSpPr/>
      </xdr:nvSpPr>
      <xdr:spPr>
        <a:xfrm>
          <a:off x="8699500" y="106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37698</xdr:rowOff>
    </xdr:from>
    <xdr:to>
      <xdr:col>50</xdr:col>
      <xdr:colOff>114300</xdr:colOff>
      <xdr:row>62</xdr:row>
      <xdr:rowOff>44172</xdr:rowOff>
    </xdr:to>
    <xdr:cxnSp macro="">
      <xdr:nvCxnSpPr>
        <xdr:cNvPr id="224" name="直線コネクタ 223">
          <a:extLst>
            <a:ext uri="{FF2B5EF4-FFF2-40B4-BE49-F238E27FC236}">
              <a16:creationId xmlns:a16="http://schemas.microsoft.com/office/drawing/2014/main" id="{B45E199C-E837-48BF-8FFF-8F2DE5A7711C}"/>
            </a:ext>
          </a:extLst>
        </xdr:cNvPr>
        <xdr:cNvCxnSpPr/>
      </xdr:nvCxnSpPr>
      <xdr:spPr>
        <a:xfrm flipV="1">
          <a:off x="8750300" y="10667598"/>
          <a:ext cx="889000" cy="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25" name="n_1aveValue【橋りょう・トンネル】&#10;一人当たり有形固定資産（償却資産）額">
          <a:extLst>
            <a:ext uri="{FF2B5EF4-FFF2-40B4-BE49-F238E27FC236}">
              <a16:creationId xmlns:a16="http://schemas.microsoft.com/office/drawing/2014/main" id="{51D8E79B-6E72-49A9-BFDA-748D600B19A0}"/>
            </a:ext>
          </a:extLst>
        </xdr:cNvPr>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26" name="n_2aveValue【橋りょう・トンネル】&#10;一人当たり有形固定資産（償却資産）額">
          <a:extLst>
            <a:ext uri="{FF2B5EF4-FFF2-40B4-BE49-F238E27FC236}">
              <a16:creationId xmlns:a16="http://schemas.microsoft.com/office/drawing/2014/main" id="{49C445D2-9B94-4D0D-B0FE-1A79F89BD5E8}"/>
            </a:ext>
          </a:extLst>
        </xdr:cNvPr>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FB3F4B65-ADE2-4AEB-9C52-7BD6C7EA9031}"/>
            </a:ext>
          </a:extLst>
        </xdr:cNvPr>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79625</xdr:rowOff>
    </xdr:from>
    <xdr:ext cx="599010" cy="259045"/>
    <xdr:sp macro="" textlink="">
      <xdr:nvSpPr>
        <xdr:cNvPr id="228" name="n_1mainValue【橋りょう・トンネル】&#10;一人当たり有形固定資産（償却資産）額">
          <a:extLst>
            <a:ext uri="{FF2B5EF4-FFF2-40B4-BE49-F238E27FC236}">
              <a16:creationId xmlns:a16="http://schemas.microsoft.com/office/drawing/2014/main" id="{FCA65C1D-0067-4F17-A966-2CA36784E32A}"/>
            </a:ext>
          </a:extLst>
        </xdr:cNvPr>
        <xdr:cNvSpPr txBox="1"/>
      </xdr:nvSpPr>
      <xdr:spPr>
        <a:xfrm>
          <a:off x="9327095" y="1070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86099</xdr:rowOff>
    </xdr:from>
    <xdr:ext cx="599010" cy="259045"/>
    <xdr:sp macro="" textlink="">
      <xdr:nvSpPr>
        <xdr:cNvPr id="229" name="n_2mainValue【橋りょう・トンネル】&#10;一人当たり有形固定資産（償却資産）額">
          <a:extLst>
            <a:ext uri="{FF2B5EF4-FFF2-40B4-BE49-F238E27FC236}">
              <a16:creationId xmlns:a16="http://schemas.microsoft.com/office/drawing/2014/main" id="{6C36A66C-483C-4FEC-AA7B-FE37A3B25BD8}"/>
            </a:ext>
          </a:extLst>
        </xdr:cNvPr>
        <xdr:cNvSpPr txBox="1"/>
      </xdr:nvSpPr>
      <xdr:spPr>
        <a:xfrm>
          <a:off x="8450795" y="1071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67E8628F-D2EE-4AA5-8E22-FA43FC77E7F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B300E4D2-C558-41E0-93A8-BFC9AF5F339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250D010A-01BF-4B70-8233-B306E8C70A0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1503408F-1CB1-408D-AE8A-5DE38CF7924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7E98A4D4-31D0-451D-B514-273089F4D25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DE0BBEBB-B80D-481A-9CBC-1000829C4DD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F23BDED3-5516-42D5-96D4-BEB8878A3A6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B1301922-2DB4-4D6D-AA29-73AF1047648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66474B20-A870-4E01-81B4-55F496A591C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397526EE-E875-4D38-BDB8-389655E7820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B47C8A09-EA6D-441A-B478-9D86E93D05F7}"/>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441047B0-0EA9-4396-90DC-56957403192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86CC1180-388C-4E3C-BDFF-85E2883F3BA6}"/>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F82C885E-9BFD-42AC-8ECD-C442FCEA0D8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0A5952AC-07A7-4FCB-977D-311655811FF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ED0F003A-0650-4425-9858-E576BE41265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6B6CB2D1-983D-4BC9-9C96-67C7054297A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725B0682-AEF2-42E7-A69B-C1249414DDA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D4F940DB-87AA-4C4E-88A0-916852F302C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DEDCB989-7D18-4FE1-BB67-823A01B68D4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EE256A1A-B533-4B52-8569-583C9AEDE9E7}"/>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E63E13D0-F8E4-40E9-9EAA-C95E15BFE31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2FEE77CC-59FF-47A6-A79F-5D06FAB14F6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AF578F47-5991-4FE6-AE0C-47FB4469684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a:extLst>
            <a:ext uri="{FF2B5EF4-FFF2-40B4-BE49-F238E27FC236}">
              <a16:creationId xmlns:a16="http://schemas.microsoft.com/office/drawing/2014/main" id="{18BFC762-027E-4B9E-8578-01FC9E346521}"/>
            </a:ext>
          </a:extLst>
        </xdr:cNvPr>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404FFDBF-0A0C-43E3-AB69-91294596667A}"/>
            </a:ext>
          </a:extLst>
        </xdr:cNvPr>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a:extLst>
            <a:ext uri="{FF2B5EF4-FFF2-40B4-BE49-F238E27FC236}">
              <a16:creationId xmlns:a16="http://schemas.microsoft.com/office/drawing/2014/main" id="{E4B14069-01D1-4D3C-AD74-C5E984B51245}"/>
            </a:ext>
          </a:extLst>
        </xdr:cNvPr>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a:extLst>
            <a:ext uri="{FF2B5EF4-FFF2-40B4-BE49-F238E27FC236}">
              <a16:creationId xmlns:a16="http://schemas.microsoft.com/office/drawing/2014/main" id="{A1F9621E-A8E3-41DC-A318-F65932BEBA26}"/>
            </a:ext>
          </a:extLst>
        </xdr:cNvPr>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a:extLst>
            <a:ext uri="{FF2B5EF4-FFF2-40B4-BE49-F238E27FC236}">
              <a16:creationId xmlns:a16="http://schemas.microsoft.com/office/drawing/2014/main" id="{C664FC15-0DFC-4251-80A4-0AEBFA1C6083}"/>
            </a:ext>
          </a:extLst>
        </xdr:cNvPr>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D4F87E7C-48C7-4F42-BC1F-5BC64A6605FE}"/>
            </a:ext>
          </a:extLst>
        </xdr:cNvPr>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a:extLst>
            <a:ext uri="{FF2B5EF4-FFF2-40B4-BE49-F238E27FC236}">
              <a16:creationId xmlns:a16="http://schemas.microsoft.com/office/drawing/2014/main" id="{B4F8734E-7EB1-43BA-9CE4-156434E33402}"/>
            </a:ext>
          </a:extLst>
        </xdr:cNvPr>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a:extLst>
            <a:ext uri="{FF2B5EF4-FFF2-40B4-BE49-F238E27FC236}">
              <a16:creationId xmlns:a16="http://schemas.microsoft.com/office/drawing/2014/main" id="{6BF62917-8A65-46E1-B10B-221F413605D8}"/>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a:extLst>
            <a:ext uri="{FF2B5EF4-FFF2-40B4-BE49-F238E27FC236}">
              <a16:creationId xmlns:a16="http://schemas.microsoft.com/office/drawing/2014/main" id="{B257D932-F8E9-4463-B41C-D8367DF6EEA3}"/>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3" name="フローチャート: 判断 262">
          <a:extLst>
            <a:ext uri="{FF2B5EF4-FFF2-40B4-BE49-F238E27FC236}">
              <a16:creationId xmlns:a16="http://schemas.microsoft.com/office/drawing/2014/main" id="{5F0AA9EF-C5EC-49FD-A444-E5A8140DCB80}"/>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2DC1F644-485F-44DF-926B-6BBDD6BEFDF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51852CF-5F90-4007-90A7-22B98658D31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4C7DD0C1-623C-47EA-9A1F-DC07FC54554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CEBC74B8-1F2C-4E24-ACA0-DED566D84F5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F1146AE5-40B1-4EA3-A1E0-795CB01E347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95886</xdr:rowOff>
    </xdr:from>
    <xdr:to>
      <xdr:col>24</xdr:col>
      <xdr:colOff>114300</xdr:colOff>
      <xdr:row>82</xdr:row>
      <xdr:rowOff>26036</xdr:rowOff>
    </xdr:to>
    <xdr:sp macro="" textlink="">
      <xdr:nvSpPr>
        <xdr:cNvPr id="269" name="楕円 268">
          <a:extLst>
            <a:ext uri="{FF2B5EF4-FFF2-40B4-BE49-F238E27FC236}">
              <a16:creationId xmlns:a16="http://schemas.microsoft.com/office/drawing/2014/main" id="{E0FE5590-EAE4-4C78-9FEB-DB3BBB18B8F3}"/>
            </a:ext>
          </a:extLst>
        </xdr:cNvPr>
        <xdr:cNvSpPr/>
      </xdr:nvSpPr>
      <xdr:spPr>
        <a:xfrm>
          <a:off x="45847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74313</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FA380D82-480D-45F6-99BE-56DCCC2F253F}"/>
            </a:ext>
          </a:extLst>
        </xdr:cNvPr>
        <xdr:cNvSpPr txBox="1"/>
      </xdr:nvSpPr>
      <xdr:spPr>
        <a:xfrm>
          <a:off x="4673600" y="1396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271" name="楕円 270">
          <a:extLst>
            <a:ext uri="{FF2B5EF4-FFF2-40B4-BE49-F238E27FC236}">
              <a16:creationId xmlns:a16="http://schemas.microsoft.com/office/drawing/2014/main" id="{208BCC5D-DB4E-4B21-B702-2524828DA7BB}"/>
            </a:ext>
          </a:extLst>
        </xdr:cNvPr>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146686</xdr:rowOff>
    </xdr:from>
    <xdr:to>
      <xdr:col>24</xdr:col>
      <xdr:colOff>63500</xdr:colOff>
      <xdr:row>82</xdr:row>
      <xdr:rowOff>3811</xdr:rowOff>
    </xdr:to>
    <xdr:cxnSp macro="">
      <xdr:nvCxnSpPr>
        <xdr:cNvPr id="272" name="直線コネクタ 271">
          <a:extLst>
            <a:ext uri="{FF2B5EF4-FFF2-40B4-BE49-F238E27FC236}">
              <a16:creationId xmlns:a16="http://schemas.microsoft.com/office/drawing/2014/main" id="{35272765-C496-4FB4-AC59-C69AE023F06C}"/>
            </a:ext>
          </a:extLst>
        </xdr:cNvPr>
        <xdr:cNvCxnSpPr/>
      </xdr:nvCxnSpPr>
      <xdr:spPr>
        <a:xfrm flipV="1">
          <a:off x="3797300" y="1403413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147320</xdr:rowOff>
    </xdr:from>
    <xdr:to>
      <xdr:col>15</xdr:col>
      <xdr:colOff>101600</xdr:colOff>
      <xdr:row>82</xdr:row>
      <xdr:rowOff>77470</xdr:rowOff>
    </xdr:to>
    <xdr:sp macro="" textlink="">
      <xdr:nvSpPr>
        <xdr:cNvPr id="273" name="楕円 272">
          <a:extLst>
            <a:ext uri="{FF2B5EF4-FFF2-40B4-BE49-F238E27FC236}">
              <a16:creationId xmlns:a16="http://schemas.microsoft.com/office/drawing/2014/main" id="{64655EA5-7A78-4916-9FB5-56C367E05F93}"/>
            </a:ext>
          </a:extLst>
        </xdr:cNvPr>
        <xdr:cNvSpPr/>
      </xdr:nvSpPr>
      <xdr:spPr>
        <a:xfrm>
          <a:off x="2857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26670</xdr:rowOff>
    </xdr:to>
    <xdr:cxnSp macro="">
      <xdr:nvCxnSpPr>
        <xdr:cNvPr id="274" name="直線コネクタ 273">
          <a:extLst>
            <a:ext uri="{FF2B5EF4-FFF2-40B4-BE49-F238E27FC236}">
              <a16:creationId xmlns:a16="http://schemas.microsoft.com/office/drawing/2014/main" id="{871E42B2-3FB5-4487-9ACB-B853863B8BF9}"/>
            </a:ext>
          </a:extLst>
        </xdr:cNvPr>
        <xdr:cNvCxnSpPr/>
      </xdr:nvCxnSpPr>
      <xdr:spPr>
        <a:xfrm flipV="1">
          <a:off x="2908300" y="140627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75" name="n_1aveValue【公営住宅】&#10;有形固定資産減価償却率">
          <a:extLst>
            <a:ext uri="{FF2B5EF4-FFF2-40B4-BE49-F238E27FC236}">
              <a16:creationId xmlns:a16="http://schemas.microsoft.com/office/drawing/2014/main" id="{8B2F1732-9F34-494B-9EF2-7CF9565360AE}"/>
            </a:ext>
          </a:extLst>
        </xdr:cNvPr>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76" name="n_2aveValue【公営住宅】&#10;有形固定資産減価償却率">
          <a:extLst>
            <a:ext uri="{FF2B5EF4-FFF2-40B4-BE49-F238E27FC236}">
              <a16:creationId xmlns:a16="http://schemas.microsoft.com/office/drawing/2014/main" id="{D1724D04-9EBE-48D6-BF47-4D24FCA96914}"/>
            </a:ext>
          </a:extLst>
        </xdr:cNvPr>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77" name="n_3aveValue【公営住宅】&#10;有形固定資産減価償却率">
          <a:extLst>
            <a:ext uri="{FF2B5EF4-FFF2-40B4-BE49-F238E27FC236}">
              <a16:creationId xmlns:a16="http://schemas.microsoft.com/office/drawing/2014/main" id="{C6CFE310-6218-41B0-A28D-D64E25F116BF}"/>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45738</xdr:rowOff>
    </xdr:from>
    <xdr:ext cx="405111" cy="259045"/>
    <xdr:sp macro="" textlink="">
      <xdr:nvSpPr>
        <xdr:cNvPr id="278" name="n_1mainValue【公営住宅】&#10;有形固定資産減価償却率">
          <a:extLst>
            <a:ext uri="{FF2B5EF4-FFF2-40B4-BE49-F238E27FC236}">
              <a16:creationId xmlns:a16="http://schemas.microsoft.com/office/drawing/2014/main" id="{40A65EFD-83B6-4E18-AB28-A6FF320F7A63}"/>
            </a:ext>
          </a:extLst>
        </xdr:cNvPr>
        <xdr:cNvSpPr txBox="1"/>
      </xdr:nvSpPr>
      <xdr:spPr>
        <a:xfrm>
          <a:off x="3582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279" name="n_2mainValue【公営住宅】&#10;有形固定資産減価償却率">
          <a:extLst>
            <a:ext uri="{FF2B5EF4-FFF2-40B4-BE49-F238E27FC236}">
              <a16:creationId xmlns:a16="http://schemas.microsoft.com/office/drawing/2014/main" id="{E2338AC8-843A-403B-9DE0-446776E897A6}"/>
            </a:ext>
          </a:extLst>
        </xdr:cNvPr>
        <xdr:cNvSpPr txBox="1"/>
      </xdr:nvSpPr>
      <xdr:spPr>
        <a:xfrm>
          <a:off x="2705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06C0CDC4-62F0-4FC0-91BA-A382B9873C8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80B8B051-8647-44C1-B52F-80D2C636808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E46A93A1-56FB-439A-BE14-B7B651992EF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ADAD1723-BFEA-4880-9AA7-253BBD9C6B6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492CC7A4-3439-4867-BC23-03FD88977F3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BF716926-5E5E-4CAC-A2B1-BBF178102BF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831765B5-D185-4414-AA88-7CC8D4DBA42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8857EE30-166D-4282-A232-094BD52D3B1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D49E8FE2-ED9D-440A-86D9-DFCBF459A52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AAA32833-C066-4DAF-A238-3A60B7AD2D2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a:extLst>
            <a:ext uri="{FF2B5EF4-FFF2-40B4-BE49-F238E27FC236}">
              <a16:creationId xmlns:a16="http://schemas.microsoft.com/office/drawing/2014/main" id="{46E07C0B-7A9D-4D13-A532-69DBF6C5E15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a:extLst>
            <a:ext uri="{FF2B5EF4-FFF2-40B4-BE49-F238E27FC236}">
              <a16:creationId xmlns:a16="http://schemas.microsoft.com/office/drawing/2014/main" id="{E1005F3F-55C3-427C-A15C-DECCF712E81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a:extLst>
            <a:ext uri="{FF2B5EF4-FFF2-40B4-BE49-F238E27FC236}">
              <a16:creationId xmlns:a16="http://schemas.microsoft.com/office/drawing/2014/main" id="{ED4BF679-C52E-4581-951C-9DA1B649C51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a:extLst>
            <a:ext uri="{FF2B5EF4-FFF2-40B4-BE49-F238E27FC236}">
              <a16:creationId xmlns:a16="http://schemas.microsoft.com/office/drawing/2014/main" id="{78565BA8-493B-4C80-82F6-8A6FE4A7F12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a:extLst>
            <a:ext uri="{FF2B5EF4-FFF2-40B4-BE49-F238E27FC236}">
              <a16:creationId xmlns:a16="http://schemas.microsoft.com/office/drawing/2014/main" id="{BB67F4E5-7877-42CC-A84A-B7CF3C75B5B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a:extLst>
            <a:ext uri="{FF2B5EF4-FFF2-40B4-BE49-F238E27FC236}">
              <a16:creationId xmlns:a16="http://schemas.microsoft.com/office/drawing/2014/main" id="{1727489F-9291-42D0-9D2C-88AC0DAC99F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a:extLst>
            <a:ext uri="{FF2B5EF4-FFF2-40B4-BE49-F238E27FC236}">
              <a16:creationId xmlns:a16="http://schemas.microsoft.com/office/drawing/2014/main" id="{FBD2F8C3-78A0-4419-B035-428A7CC9326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a:extLst>
            <a:ext uri="{FF2B5EF4-FFF2-40B4-BE49-F238E27FC236}">
              <a16:creationId xmlns:a16="http://schemas.microsoft.com/office/drawing/2014/main" id="{701205B3-EDA4-46CE-9626-5F50E0967DE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a:extLst>
            <a:ext uri="{FF2B5EF4-FFF2-40B4-BE49-F238E27FC236}">
              <a16:creationId xmlns:a16="http://schemas.microsoft.com/office/drawing/2014/main" id="{2123338A-00D9-4D1D-85D0-CA566CF6500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a:extLst>
            <a:ext uri="{FF2B5EF4-FFF2-40B4-BE49-F238E27FC236}">
              <a16:creationId xmlns:a16="http://schemas.microsoft.com/office/drawing/2014/main" id="{FE6E12F1-DAB4-4D9F-9C32-701C7DEBBA1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a:extLst>
            <a:ext uri="{FF2B5EF4-FFF2-40B4-BE49-F238E27FC236}">
              <a16:creationId xmlns:a16="http://schemas.microsoft.com/office/drawing/2014/main" id="{B944290D-2894-4E7D-AB88-5964320E647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a:extLst>
            <a:ext uri="{FF2B5EF4-FFF2-40B4-BE49-F238E27FC236}">
              <a16:creationId xmlns:a16="http://schemas.microsoft.com/office/drawing/2014/main" id="{EBDE147B-EC69-431F-8EC4-97B69AADF70A}"/>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a16="http://schemas.microsoft.com/office/drawing/2014/main" id="{2054EECC-6292-4180-8BEC-80DB7B9709F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a:extLst>
            <a:ext uri="{FF2B5EF4-FFF2-40B4-BE49-F238E27FC236}">
              <a16:creationId xmlns:a16="http://schemas.microsoft.com/office/drawing/2014/main" id="{C91D2EFB-7FDE-4673-BC98-426008CEE0E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a:extLst>
            <a:ext uri="{FF2B5EF4-FFF2-40B4-BE49-F238E27FC236}">
              <a16:creationId xmlns:a16="http://schemas.microsoft.com/office/drawing/2014/main" id="{044E0AA6-6C19-4E33-B4E9-172AF1E268E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a:extLst>
            <a:ext uri="{FF2B5EF4-FFF2-40B4-BE49-F238E27FC236}">
              <a16:creationId xmlns:a16="http://schemas.microsoft.com/office/drawing/2014/main" id="{26E03605-A28A-424C-BDC5-ADFAA271BBA4}"/>
            </a:ext>
          </a:extLst>
        </xdr:cNvPr>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a:extLst>
            <a:ext uri="{FF2B5EF4-FFF2-40B4-BE49-F238E27FC236}">
              <a16:creationId xmlns:a16="http://schemas.microsoft.com/office/drawing/2014/main" id="{1A796A08-5CFF-46B0-AA1E-B88F9055F638}"/>
            </a:ext>
          </a:extLst>
        </xdr:cNvPr>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a:extLst>
            <a:ext uri="{FF2B5EF4-FFF2-40B4-BE49-F238E27FC236}">
              <a16:creationId xmlns:a16="http://schemas.microsoft.com/office/drawing/2014/main" id="{F70B8CFA-081A-48DF-91B2-0A0DF37C60AB}"/>
            </a:ext>
          </a:extLst>
        </xdr:cNvPr>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a:extLst>
            <a:ext uri="{FF2B5EF4-FFF2-40B4-BE49-F238E27FC236}">
              <a16:creationId xmlns:a16="http://schemas.microsoft.com/office/drawing/2014/main" id="{C7F4BBF4-0853-4723-82AC-B675057345C3}"/>
            </a:ext>
          </a:extLst>
        </xdr:cNvPr>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a:extLst>
            <a:ext uri="{FF2B5EF4-FFF2-40B4-BE49-F238E27FC236}">
              <a16:creationId xmlns:a16="http://schemas.microsoft.com/office/drawing/2014/main" id="{41E4D892-4413-4114-B05A-36DFD960B17A}"/>
            </a:ext>
          </a:extLst>
        </xdr:cNvPr>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10" name="【公営住宅】&#10;一人当たり面積平均値テキスト">
          <a:extLst>
            <a:ext uri="{FF2B5EF4-FFF2-40B4-BE49-F238E27FC236}">
              <a16:creationId xmlns:a16="http://schemas.microsoft.com/office/drawing/2014/main" id="{9427C0DC-0804-43A4-BD57-0286219CBF61}"/>
            </a:ext>
          </a:extLst>
        </xdr:cNvPr>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a:extLst>
            <a:ext uri="{FF2B5EF4-FFF2-40B4-BE49-F238E27FC236}">
              <a16:creationId xmlns:a16="http://schemas.microsoft.com/office/drawing/2014/main" id="{84E94944-5265-492F-839D-9197BC443B75}"/>
            </a:ext>
          </a:extLst>
        </xdr:cNvPr>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a:extLst>
            <a:ext uri="{FF2B5EF4-FFF2-40B4-BE49-F238E27FC236}">
              <a16:creationId xmlns:a16="http://schemas.microsoft.com/office/drawing/2014/main" id="{E7CF8FE6-1007-4553-9CDE-C2391DD8674E}"/>
            </a:ext>
          </a:extLst>
        </xdr:cNvPr>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a:extLst>
            <a:ext uri="{FF2B5EF4-FFF2-40B4-BE49-F238E27FC236}">
              <a16:creationId xmlns:a16="http://schemas.microsoft.com/office/drawing/2014/main" id="{C8E4D430-A31F-43F1-97F5-ED355204DF3F}"/>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14" name="フローチャート: 判断 313">
          <a:extLst>
            <a:ext uri="{FF2B5EF4-FFF2-40B4-BE49-F238E27FC236}">
              <a16:creationId xmlns:a16="http://schemas.microsoft.com/office/drawing/2014/main" id="{80436C58-3A1F-478C-AF66-427551A54F5A}"/>
            </a:ext>
          </a:extLst>
        </xdr:cNvPr>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C9861220-32C0-4DDB-AF5C-AA39CAE54C0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672CFF2F-EA2D-4907-A7B1-17CDC93D71D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569DC297-435C-44B4-84E4-BC30EE12FD1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28421F56-44BC-43B0-8DE0-B2DB8884F46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D8B20BA5-E500-41D9-A3BB-926B63AF9C8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20" name="楕円 319">
          <a:extLst>
            <a:ext uri="{FF2B5EF4-FFF2-40B4-BE49-F238E27FC236}">
              <a16:creationId xmlns:a16="http://schemas.microsoft.com/office/drawing/2014/main" id="{6D77208E-7C90-4B18-867F-DE8765AC0606}"/>
            </a:ext>
          </a:extLst>
        </xdr:cNvPr>
        <xdr:cNvSpPr/>
      </xdr:nvSpPr>
      <xdr:spPr>
        <a:xfrm>
          <a:off x="104267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65695</xdr:rowOff>
    </xdr:from>
    <xdr:ext cx="469744" cy="259045"/>
    <xdr:sp macro="" textlink="">
      <xdr:nvSpPr>
        <xdr:cNvPr id="321" name="【公営住宅】&#10;一人当たり面積該当値テキスト">
          <a:extLst>
            <a:ext uri="{FF2B5EF4-FFF2-40B4-BE49-F238E27FC236}">
              <a16:creationId xmlns:a16="http://schemas.microsoft.com/office/drawing/2014/main" id="{3396E70B-3BE4-4592-8B62-0CFD0679FC6F}"/>
            </a:ext>
          </a:extLst>
        </xdr:cNvPr>
        <xdr:cNvSpPr txBox="1"/>
      </xdr:nvSpPr>
      <xdr:spPr>
        <a:xfrm>
          <a:off x="10515600" y="1429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49349</xdr:rowOff>
    </xdr:from>
    <xdr:to>
      <xdr:col>50</xdr:col>
      <xdr:colOff>165100</xdr:colOff>
      <xdr:row>84</xdr:row>
      <xdr:rowOff>150949</xdr:rowOff>
    </xdr:to>
    <xdr:sp macro="" textlink="">
      <xdr:nvSpPr>
        <xdr:cNvPr id="322" name="楕円 321">
          <a:extLst>
            <a:ext uri="{FF2B5EF4-FFF2-40B4-BE49-F238E27FC236}">
              <a16:creationId xmlns:a16="http://schemas.microsoft.com/office/drawing/2014/main" id="{BB0E48FD-E509-4E87-8CB7-CB482593245B}"/>
            </a:ext>
          </a:extLst>
        </xdr:cNvPr>
        <xdr:cNvSpPr/>
      </xdr:nvSpPr>
      <xdr:spPr>
        <a:xfrm>
          <a:off x="9588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93618</xdr:rowOff>
    </xdr:from>
    <xdr:to>
      <xdr:col>55</xdr:col>
      <xdr:colOff>0</xdr:colOff>
      <xdr:row>84</xdr:row>
      <xdr:rowOff>100149</xdr:rowOff>
    </xdr:to>
    <xdr:cxnSp macro="">
      <xdr:nvCxnSpPr>
        <xdr:cNvPr id="323" name="直線コネクタ 322">
          <a:extLst>
            <a:ext uri="{FF2B5EF4-FFF2-40B4-BE49-F238E27FC236}">
              <a16:creationId xmlns:a16="http://schemas.microsoft.com/office/drawing/2014/main" id="{3A00DBE0-3A2E-4265-B6A6-4EACD89588D2}"/>
            </a:ext>
          </a:extLst>
        </xdr:cNvPr>
        <xdr:cNvCxnSpPr/>
      </xdr:nvCxnSpPr>
      <xdr:spPr>
        <a:xfrm flipV="1">
          <a:off x="9639300" y="1449541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56206</xdr:rowOff>
    </xdr:from>
    <xdr:to>
      <xdr:col>46</xdr:col>
      <xdr:colOff>38100</xdr:colOff>
      <xdr:row>84</xdr:row>
      <xdr:rowOff>157806</xdr:rowOff>
    </xdr:to>
    <xdr:sp macro="" textlink="">
      <xdr:nvSpPr>
        <xdr:cNvPr id="324" name="楕円 323">
          <a:extLst>
            <a:ext uri="{FF2B5EF4-FFF2-40B4-BE49-F238E27FC236}">
              <a16:creationId xmlns:a16="http://schemas.microsoft.com/office/drawing/2014/main" id="{BFB13F14-4ABC-4ADC-8E8A-C52F7E34F21B}"/>
            </a:ext>
          </a:extLst>
        </xdr:cNvPr>
        <xdr:cNvSpPr/>
      </xdr:nvSpPr>
      <xdr:spPr>
        <a:xfrm>
          <a:off x="8699500" y="1445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100149</xdr:rowOff>
    </xdr:from>
    <xdr:to>
      <xdr:col>50</xdr:col>
      <xdr:colOff>114300</xdr:colOff>
      <xdr:row>84</xdr:row>
      <xdr:rowOff>107006</xdr:rowOff>
    </xdr:to>
    <xdr:cxnSp macro="">
      <xdr:nvCxnSpPr>
        <xdr:cNvPr id="325" name="直線コネクタ 324">
          <a:extLst>
            <a:ext uri="{FF2B5EF4-FFF2-40B4-BE49-F238E27FC236}">
              <a16:creationId xmlns:a16="http://schemas.microsoft.com/office/drawing/2014/main" id="{2E7DAEFA-D579-42E7-84C5-593A668CB850}"/>
            </a:ext>
          </a:extLst>
        </xdr:cNvPr>
        <xdr:cNvCxnSpPr/>
      </xdr:nvCxnSpPr>
      <xdr:spPr>
        <a:xfrm flipV="1">
          <a:off x="8750300" y="14501949"/>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26" name="n_1aveValue【公営住宅】&#10;一人当たり面積">
          <a:extLst>
            <a:ext uri="{FF2B5EF4-FFF2-40B4-BE49-F238E27FC236}">
              <a16:creationId xmlns:a16="http://schemas.microsoft.com/office/drawing/2014/main" id="{249B7408-7DAB-4699-AB6F-F63CCE925924}"/>
            </a:ext>
          </a:extLst>
        </xdr:cNvPr>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27" name="n_2aveValue【公営住宅】&#10;一人当たり面積">
          <a:extLst>
            <a:ext uri="{FF2B5EF4-FFF2-40B4-BE49-F238E27FC236}">
              <a16:creationId xmlns:a16="http://schemas.microsoft.com/office/drawing/2014/main" id="{A1D6B21C-D419-441C-999A-F781AA08429D}"/>
            </a:ext>
          </a:extLst>
        </xdr:cNvPr>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28" name="n_3aveValue【公営住宅】&#10;一人当たり面積">
          <a:extLst>
            <a:ext uri="{FF2B5EF4-FFF2-40B4-BE49-F238E27FC236}">
              <a16:creationId xmlns:a16="http://schemas.microsoft.com/office/drawing/2014/main" id="{C83EC4CE-6D23-49EA-89A1-4A1C9AE29E67}"/>
            </a:ext>
          </a:extLst>
        </xdr:cNvPr>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167476</xdr:rowOff>
    </xdr:from>
    <xdr:ext cx="469744" cy="259045"/>
    <xdr:sp macro="" textlink="">
      <xdr:nvSpPr>
        <xdr:cNvPr id="329" name="n_1mainValue【公営住宅】&#10;一人当たり面積">
          <a:extLst>
            <a:ext uri="{FF2B5EF4-FFF2-40B4-BE49-F238E27FC236}">
              <a16:creationId xmlns:a16="http://schemas.microsoft.com/office/drawing/2014/main" id="{E3D5975E-4F58-4AFC-93B2-2ACCE2AE9D14}"/>
            </a:ext>
          </a:extLst>
        </xdr:cNvPr>
        <xdr:cNvSpPr txBox="1"/>
      </xdr:nvSpPr>
      <xdr:spPr>
        <a:xfrm>
          <a:off x="9391727" y="1422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2883</xdr:rowOff>
    </xdr:from>
    <xdr:ext cx="469744" cy="259045"/>
    <xdr:sp macro="" textlink="">
      <xdr:nvSpPr>
        <xdr:cNvPr id="330" name="n_2mainValue【公営住宅】&#10;一人当たり面積">
          <a:extLst>
            <a:ext uri="{FF2B5EF4-FFF2-40B4-BE49-F238E27FC236}">
              <a16:creationId xmlns:a16="http://schemas.microsoft.com/office/drawing/2014/main" id="{F049E99D-8E9A-40C7-807F-97DACA0E9437}"/>
            </a:ext>
          </a:extLst>
        </xdr:cNvPr>
        <xdr:cNvSpPr txBox="1"/>
      </xdr:nvSpPr>
      <xdr:spPr>
        <a:xfrm>
          <a:off x="8515427" y="142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52CF3483-1565-4145-B603-564941EDABB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id="{8ED82676-2A2A-4D4B-B38E-C80DD8DE786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id="{44026AB7-3151-489F-8B15-F5AE038A09D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id="{694AA3D7-5F1C-419B-B8D6-7BFEB5B4629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id="{F2F53791-2F97-45BA-A5D6-33FA2EEB546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id="{835F5AFA-72C6-4EFF-AF3E-ABF87CF158D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id="{C43625B5-E98F-4071-9B7D-528BAF54F44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id="{DB773B30-4011-4515-B01A-35029980158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a:extLst>
            <a:ext uri="{FF2B5EF4-FFF2-40B4-BE49-F238E27FC236}">
              <a16:creationId xmlns:a16="http://schemas.microsoft.com/office/drawing/2014/main" id="{BBA34B30-6531-4E2C-B686-492ECC98C99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a:extLst>
            <a:ext uri="{FF2B5EF4-FFF2-40B4-BE49-F238E27FC236}">
              <a16:creationId xmlns:a16="http://schemas.microsoft.com/office/drawing/2014/main" id="{DD550A18-EE39-43F1-A1FD-5055943A616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1" name="直線コネクタ 340">
          <a:extLst>
            <a:ext uri="{FF2B5EF4-FFF2-40B4-BE49-F238E27FC236}">
              <a16:creationId xmlns:a16="http://schemas.microsoft.com/office/drawing/2014/main" id="{4466B7AC-F420-437A-B1E6-BD5A51EA450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2" name="テキスト ボックス 341">
          <a:extLst>
            <a:ext uri="{FF2B5EF4-FFF2-40B4-BE49-F238E27FC236}">
              <a16:creationId xmlns:a16="http://schemas.microsoft.com/office/drawing/2014/main" id="{FE8C23C0-73B1-4722-912E-EF618F9A8A84}"/>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3" name="直線コネクタ 342">
          <a:extLst>
            <a:ext uri="{FF2B5EF4-FFF2-40B4-BE49-F238E27FC236}">
              <a16:creationId xmlns:a16="http://schemas.microsoft.com/office/drawing/2014/main" id="{E863C3B7-C575-4EFA-927B-82C51B67901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4" name="テキスト ボックス 343">
          <a:extLst>
            <a:ext uri="{FF2B5EF4-FFF2-40B4-BE49-F238E27FC236}">
              <a16:creationId xmlns:a16="http://schemas.microsoft.com/office/drawing/2014/main" id="{59F2F55F-9715-4274-B5C8-322B00F67BA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5" name="直線コネクタ 344">
          <a:extLst>
            <a:ext uri="{FF2B5EF4-FFF2-40B4-BE49-F238E27FC236}">
              <a16:creationId xmlns:a16="http://schemas.microsoft.com/office/drawing/2014/main" id="{B2E66C43-1459-4797-ACFF-74AEC00AC1C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6" name="テキスト ボックス 345">
          <a:extLst>
            <a:ext uri="{FF2B5EF4-FFF2-40B4-BE49-F238E27FC236}">
              <a16:creationId xmlns:a16="http://schemas.microsoft.com/office/drawing/2014/main" id="{A70456A9-1D34-4E63-9770-69D01F48C48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7" name="直線コネクタ 346">
          <a:extLst>
            <a:ext uri="{FF2B5EF4-FFF2-40B4-BE49-F238E27FC236}">
              <a16:creationId xmlns:a16="http://schemas.microsoft.com/office/drawing/2014/main" id="{FDE42DB3-3D43-4BF8-ABEB-AD954F25053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8" name="テキスト ボックス 347">
          <a:extLst>
            <a:ext uri="{FF2B5EF4-FFF2-40B4-BE49-F238E27FC236}">
              <a16:creationId xmlns:a16="http://schemas.microsoft.com/office/drawing/2014/main" id="{286A497F-D74F-4B5A-8668-22C50FC20CB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9" name="直線コネクタ 348">
          <a:extLst>
            <a:ext uri="{FF2B5EF4-FFF2-40B4-BE49-F238E27FC236}">
              <a16:creationId xmlns:a16="http://schemas.microsoft.com/office/drawing/2014/main" id="{4211C31C-35EF-4A92-BA59-5CCFE06B6D9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0" name="テキスト ボックス 349">
          <a:extLst>
            <a:ext uri="{FF2B5EF4-FFF2-40B4-BE49-F238E27FC236}">
              <a16:creationId xmlns:a16="http://schemas.microsoft.com/office/drawing/2014/main" id="{46099F10-A7CB-44D0-865A-3DE1BFD0D51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1" name="直線コネクタ 350">
          <a:extLst>
            <a:ext uri="{FF2B5EF4-FFF2-40B4-BE49-F238E27FC236}">
              <a16:creationId xmlns:a16="http://schemas.microsoft.com/office/drawing/2014/main" id="{6B0F02AC-ECA2-48FE-A868-F28AB403F60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2" name="テキスト ボックス 351">
          <a:extLst>
            <a:ext uri="{FF2B5EF4-FFF2-40B4-BE49-F238E27FC236}">
              <a16:creationId xmlns:a16="http://schemas.microsoft.com/office/drawing/2014/main" id="{E59D3222-016A-4CF7-95BB-20A3F0F68601}"/>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a:extLst>
            <a:ext uri="{FF2B5EF4-FFF2-40B4-BE49-F238E27FC236}">
              <a16:creationId xmlns:a16="http://schemas.microsoft.com/office/drawing/2014/main" id="{F3C0D26B-DB63-4B1B-83FF-07D7137BDF4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26C7CD2C-61E2-414F-AA47-8FE383561107}"/>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港湾・漁港】&#10;有形固定資産減価償却率グラフ枠">
          <a:extLst>
            <a:ext uri="{FF2B5EF4-FFF2-40B4-BE49-F238E27FC236}">
              <a16:creationId xmlns:a16="http://schemas.microsoft.com/office/drawing/2014/main" id="{2B0DF747-EE09-496F-AF36-848FD09D62C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56" name="直線コネクタ 355">
          <a:extLst>
            <a:ext uri="{FF2B5EF4-FFF2-40B4-BE49-F238E27FC236}">
              <a16:creationId xmlns:a16="http://schemas.microsoft.com/office/drawing/2014/main" id="{8A24D7B2-7FCE-4A10-97F1-28F50470AE78}"/>
            </a:ext>
          </a:extLst>
        </xdr:cNvPr>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57" name="【港湾・漁港】&#10;有形固定資産減価償却率最小値テキスト">
          <a:extLst>
            <a:ext uri="{FF2B5EF4-FFF2-40B4-BE49-F238E27FC236}">
              <a16:creationId xmlns:a16="http://schemas.microsoft.com/office/drawing/2014/main" id="{A0C33A51-0707-4339-805B-FA48D27D8C1E}"/>
            </a:ext>
          </a:extLst>
        </xdr:cNvPr>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58" name="直線コネクタ 357">
          <a:extLst>
            <a:ext uri="{FF2B5EF4-FFF2-40B4-BE49-F238E27FC236}">
              <a16:creationId xmlns:a16="http://schemas.microsoft.com/office/drawing/2014/main" id="{57978C64-14F9-49A9-81FA-776AE37391FF}"/>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9" name="【港湾・漁港】&#10;有形固定資産減価償却率最大値テキスト">
          <a:extLst>
            <a:ext uri="{FF2B5EF4-FFF2-40B4-BE49-F238E27FC236}">
              <a16:creationId xmlns:a16="http://schemas.microsoft.com/office/drawing/2014/main" id="{5FE7F376-44AA-435C-A21D-A62C8CEAE9E8}"/>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0" name="直線コネクタ 359">
          <a:extLst>
            <a:ext uri="{FF2B5EF4-FFF2-40B4-BE49-F238E27FC236}">
              <a16:creationId xmlns:a16="http://schemas.microsoft.com/office/drawing/2014/main" id="{071F1EA6-91A8-46D2-9E52-EA7C0EA332B8}"/>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61" name="【港湾・漁港】&#10;有形固定資産減価償却率平均値テキスト">
          <a:extLst>
            <a:ext uri="{FF2B5EF4-FFF2-40B4-BE49-F238E27FC236}">
              <a16:creationId xmlns:a16="http://schemas.microsoft.com/office/drawing/2014/main" id="{BDE9E8B8-6097-4D8A-B01B-453D7612D5AB}"/>
            </a:ext>
          </a:extLst>
        </xdr:cNvPr>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62" name="フローチャート: 判断 361">
          <a:extLst>
            <a:ext uri="{FF2B5EF4-FFF2-40B4-BE49-F238E27FC236}">
              <a16:creationId xmlns:a16="http://schemas.microsoft.com/office/drawing/2014/main" id="{07ACBF29-0576-42C0-AF05-B0175DC8508B}"/>
            </a:ext>
          </a:extLst>
        </xdr:cNvPr>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63" name="フローチャート: 判断 362">
          <a:extLst>
            <a:ext uri="{FF2B5EF4-FFF2-40B4-BE49-F238E27FC236}">
              <a16:creationId xmlns:a16="http://schemas.microsoft.com/office/drawing/2014/main" id="{A45AE34C-9BEB-4300-94FE-BC5E54847D2A}"/>
            </a:ext>
          </a:extLst>
        </xdr:cNvPr>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64" name="フローチャート: 判断 363">
          <a:extLst>
            <a:ext uri="{FF2B5EF4-FFF2-40B4-BE49-F238E27FC236}">
              <a16:creationId xmlns:a16="http://schemas.microsoft.com/office/drawing/2014/main" id="{535332DB-889B-4148-8620-B0FC25456CC4}"/>
            </a:ext>
          </a:extLst>
        </xdr:cNvPr>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65" name="フローチャート: 判断 364">
          <a:extLst>
            <a:ext uri="{FF2B5EF4-FFF2-40B4-BE49-F238E27FC236}">
              <a16:creationId xmlns:a16="http://schemas.microsoft.com/office/drawing/2014/main" id="{3E6DBD32-5B54-4BBE-8A70-AB22CDFCB1A8}"/>
            </a:ext>
          </a:extLst>
        </xdr:cNvPr>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613D856C-1951-479B-9E83-00D0317608A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5A79C243-2881-441A-807D-B8350FC6874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CCD4A9C7-56DC-41BC-8801-1DBA67AA0EB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8E8943CA-FA74-4EF4-8C36-C0B04CAC081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30F08AA6-CE8C-4736-B279-39B2C883A24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154395</xdr:rowOff>
    </xdr:from>
    <xdr:to>
      <xdr:col>24</xdr:col>
      <xdr:colOff>114300</xdr:colOff>
      <xdr:row>106</xdr:row>
      <xdr:rowOff>84545</xdr:rowOff>
    </xdr:to>
    <xdr:sp macro="" textlink="">
      <xdr:nvSpPr>
        <xdr:cNvPr id="371" name="楕円 370">
          <a:extLst>
            <a:ext uri="{FF2B5EF4-FFF2-40B4-BE49-F238E27FC236}">
              <a16:creationId xmlns:a16="http://schemas.microsoft.com/office/drawing/2014/main" id="{CB373CBF-CF97-49A3-9EEA-1C44569DFCA2}"/>
            </a:ext>
          </a:extLst>
        </xdr:cNvPr>
        <xdr:cNvSpPr/>
      </xdr:nvSpPr>
      <xdr:spPr>
        <a:xfrm>
          <a:off x="4584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132822</xdr:rowOff>
    </xdr:from>
    <xdr:ext cx="405111" cy="259045"/>
    <xdr:sp macro="" textlink="">
      <xdr:nvSpPr>
        <xdr:cNvPr id="372" name="【港湾・漁港】&#10;有形固定資産減価償却率該当値テキスト">
          <a:extLst>
            <a:ext uri="{FF2B5EF4-FFF2-40B4-BE49-F238E27FC236}">
              <a16:creationId xmlns:a16="http://schemas.microsoft.com/office/drawing/2014/main" id="{F1E00737-B113-4FCC-8FEA-984CE1CF0CFE}"/>
            </a:ext>
          </a:extLst>
        </xdr:cNvPr>
        <xdr:cNvSpPr txBox="1"/>
      </xdr:nvSpPr>
      <xdr:spPr>
        <a:xfrm>
          <a:off x="4673600"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5806</xdr:rowOff>
    </xdr:from>
    <xdr:to>
      <xdr:col>20</xdr:col>
      <xdr:colOff>38100</xdr:colOff>
      <xdr:row>106</xdr:row>
      <xdr:rowOff>107406</xdr:rowOff>
    </xdr:to>
    <xdr:sp macro="" textlink="">
      <xdr:nvSpPr>
        <xdr:cNvPr id="373" name="楕円 372">
          <a:extLst>
            <a:ext uri="{FF2B5EF4-FFF2-40B4-BE49-F238E27FC236}">
              <a16:creationId xmlns:a16="http://schemas.microsoft.com/office/drawing/2014/main" id="{84C56B02-C41E-44B5-88BD-74CC27E283E3}"/>
            </a:ext>
          </a:extLst>
        </xdr:cNvPr>
        <xdr:cNvSpPr/>
      </xdr:nvSpPr>
      <xdr:spPr>
        <a:xfrm>
          <a:off x="3746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33745</xdr:rowOff>
    </xdr:from>
    <xdr:to>
      <xdr:col>24</xdr:col>
      <xdr:colOff>63500</xdr:colOff>
      <xdr:row>106</xdr:row>
      <xdr:rowOff>56606</xdr:rowOff>
    </xdr:to>
    <xdr:cxnSp macro="">
      <xdr:nvCxnSpPr>
        <xdr:cNvPr id="374" name="直線コネクタ 373">
          <a:extLst>
            <a:ext uri="{FF2B5EF4-FFF2-40B4-BE49-F238E27FC236}">
              <a16:creationId xmlns:a16="http://schemas.microsoft.com/office/drawing/2014/main" id="{7E75FF56-0DF4-4946-A6D6-FEE16CCB158F}"/>
            </a:ext>
          </a:extLst>
        </xdr:cNvPr>
        <xdr:cNvCxnSpPr/>
      </xdr:nvCxnSpPr>
      <xdr:spPr>
        <a:xfrm flipV="1">
          <a:off x="3797300" y="1820744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15602</xdr:rowOff>
    </xdr:from>
    <xdr:to>
      <xdr:col>15</xdr:col>
      <xdr:colOff>101600</xdr:colOff>
      <xdr:row>106</xdr:row>
      <xdr:rowOff>117202</xdr:rowOff>
    </xdr:to>
    <xdr:sp macro="" textlink="">
      <xdr:nvSpPr>
        <xdr:cNvPr id="375" name="楕円 374">
          <a:extLst>
            <a:ext uri="{FF2B5EF4-FFF2-40B4-BE49-F238E27FC236}">
              <a16:creationId xmlns:a16="http://schemas.microsoft.com/office/drawing/2014/main" id="{335B0551-43B9-484C-93A6-4233EE4BACBD}"/>
            </a:ext>
          </a:extLst>
        </xdr:cNvPr>
        <xdr:cNvSpPr/>
      </xdr:nvSpPr>
      <xdr:spPr>
        <a:xfrm>
          <a:off x="2857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56606</xdr:rowOff>
    </xdr:from>
    <xdr:to>
      <xdr:col>19</xdr:col>
      <xdr:colOff>177800</xdr:colOff>
      <xdr:row>106</xdr:row>
      <xdr:rowOff>66402</xdr:rowOff>
    </xdr:to>
    <xdr:cxnSp macro="">
      <xdr:nvCxnSpPr>
        <xdr:cNvPr id="376" name="直線コネクタ 375">
          <a:extLst>
            <a:ext uri="{FF2B5EF4-FFF2-40B4-BE49-F238E27FC236}">
              <a16:creationId xmlns:a16="http://schemas.microsoft.com/office/drawing/2014/main" id="{A90E43B5-13DC-4CFE-96F7-F693CF6D5B1D}"/>
            </a:ext>
          </a:extLst>
        </xdr:cNvPr>
        <xdr:cNvCxnSpPr/>
      </xdr:nvCxnSpPr>
      <xdr:spPr>
        <a:xfrm flipV="1">
          <a:off x="2908300" y="1823030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70048</xdr:rowOff>
    </xdr:from>
    <xdr:ext cx="405111" cy="259045"/>
    <xdr:sp macro="" textlink="">
      <xdr:nvSpPr>
        <xdr:cNvPr id="377" name="n_1aveValue【港湾・漁港】&#10;有形固定資産減価償却率">
          <a:extLst>
            <a:ext uri="{FF2B5EF4-FFF2-40B4-BE49-F238E27FC236}">
              <a16:creationId xmlns:a16="http://schemas.microsoft.com/office/drawing/2014/main" id="{9AD2E0AA-3691-41CE-B0F7-E0434221D739}"/>
            </a:ext>
          </a:extLst>
        </xdr:cNvPr>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378" name="n_2aveValue【港湾・漁港】&#10;有形固定資産減価償却率">
          <a:extLst>
            <a:ext uri="{FF2B5EF4-FFF2-40B4-BE49-F238E27FC236}">
              <a16:creationId xmlns:a16="http://schemas.microsoft.com/office/drawing/2014/main" id="{52C6966C-5977-4A98-9A93-CDC5D73968D5}"/>
            </a:ext>
          </a:extLst>
        </xdr:cNvPr>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79" name="n_3aveValue【港湾・漁港】&#10;有形固定資産減価償却率">
          <a:extLst>
            <a:ext uri="{FF2B5EF4-FFF2-40B4-BE49-F238E27FC236}">
              <a16:creationId xmlns:a16="http://schemas.microsoft.com/office/drawing/2014/main" id="{DB064589-E63D-4AE3-9A62-D500456DA4CB}"/>
            </a:ext>
          </a:extLst>
        </xdr:cNvPr>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98533</xdr:rowOff>
    </xdr:from>
    <xdr:ext cx="405111" cy="259045"/>
    <xdr:sp macro="" textlink="">
      <xdr:nvSpPr>
        <xdr:cNvPr id="380" name="n_1mainValue【港湾・漁港】&#10;有形固定資産減価償却率">
          <a:extLst>
            <a:ext uri="{FF2B5EF4-FFF2-40B4-BE49-F238E27FC236}">
              <a16:creationId xmlns:a16="http://schemas.microsoft.com/office/drawing/2014/main" id="{0D43F614-C099-4271-8ECA-E0C9AC37E464}"/>
            </a:ext>
          </a:extLst>
        </xdr:cNvPr>
        <xdr:cNvSpPr txBox="1"/>
      </xdr:nvSpPr>
      <xdr:spPr>
        <a:xfrm>
          <a:off x="35820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108329</xdr:rowOff>
    </xdr:from>
    <xdr:ext cx="405111" cy="259045"/>
    <xdr:sp macro="" textlink="">
      <xdr:nvSpPr>
        <xdr:cNvPr id="381" name="n_2mainValue【港湾・漁港】&#10;有形固定資産減価償却率">
          <a:extLst>
            <a:ext uri="{FF2B5EF4-FFF2-40B4-BE49-F238E27FC236}">
              <a16:creationId xmlns:a16="http://schemas.microsoft.com/office/drawing/2014/main" id="{E0C210FA-4F3C-4D43-AFC4-5C910201BE6B}"/>
            </a:ext>
          </a:extLst>
        </xdr:cNvPr>
        <xdr:cNvSpPr txBox="1"/>
      </xdr:nvSpPr>
      <xdr:spPr>
        <a:xfrm>
          <a:off x="2705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F75E7D01-00CD-4C90-B3A1-E5CAD4442D1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C8D5C25E-C135-4068-85C2-A0F87F8705F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185C1B00-E78E-4B6C-8F62-57E0260B190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89598E55-6B65-4E95-8FCF-6EA0740E8D9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4FA27F02-911B-47F0-9D04-6760AB850DF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96578DBB-B4D3-4063-965C-20300E143AC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6A4C61CF-E101-468C-A9E0-61F599AF6FA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CA9A8694-65C9-437B-8D7D-04F97F4E661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a:extLst>
            <a:ext uri="{FF2B5EF4-FFF2-40B4-BE49-F238E27FC236}">
              <a16:creationId xmlns:a16="http://schemas.microsoft.com/office/drawing/2014/main" id="{29881429-7E90-49D5-97C2-E6F1B337085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a:extLst>
            <a:ext uri="{FF2B5EF4-FFF2-40B4-BE49-F238E27FC236}">
              <a16:creationId xmlns:a16="http://schemas.microsoft.com/office/drawing/2014/main" id="{0F48D593-95C0-4012-9BA9-7CD87317BEC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2" name="直線コネクタ 391">
          <a:extLst>
            <a:ext uri="{FF2B5EF4-FFF2-40B4-BE49-F238E27FC236}">
              <a16:creationId xmlns:a16="http://schemas.microsoft.com/office/drawing/2014/main" id="{EB1180CB-40A2-4B80-94AD-90F6AA02BC2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3" name="テキスト ボックス 392">
          <a:extLst>
            <a:ext uri="{FF2B5EF4-FFF2-40B4-BE49-F238E27FC236}">
              <a16:creationId xmlns:a16="http://schemas.microsoft.com/office/drawing/2014/main" id="{170C0A87-6688-44BD-AE1E-97950C06267E}"/>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4" name="直線コネクタ 393">
          <a:extLst>
            <a:ext uri="{FF2B5EF4-FFF2-40B4-BE49-F238E27FC236}">
              <a16:creationId xmlns:a16="http://schemas.microsoft.com/office/drawing/2014/main" id="{977014A1-7E8E-454A-ABE2-74D954DD27C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95" name="テキスト ボックス 394">
          <a:extLst>
            <a:ext uri="{FF2B5EF4-FFF2-40B4-BE49-F238E27FC236}">
              <a16:creationId xmlns:a16="http://schemas.microsoft.com/office/drawing/2014/main" id="{150076AE-125A-4D57-9AA9-6E2B003BD819}"/>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6" name="直線コネクタ 395">
          <a:extLst>
            <a:ext uri="{FF2B5EF4-FFF2-40B4-BE49-F238E27FC236}">
              <a16:creationId xmlns:a16="http://schemas.microsoft.com/office/drawing/2014/main" id="{5231D7E7-FE75-448C-9511-87B099DC9CC9}"/>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7" name="テキスト ボックス 396">
          <a:extLst>
            <a:ext uri="{FF2B5EF4-FFF2-40B4-BE49-F238E27FC236}">
              <a16:creationId xmlns:a16="http://schemas.microsoft.com/office/drawing/2014/main" id="{CADDA6F7-A4DD-41A8-87A9-34B9BCA83DCF}"/>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8" name="直線コネクタ 397">
          <a:extLst>
            <a:ext uri="{FF2B5EF4-FFF2-40B4-BE49-F238E27FC236}">
              <a16:creationId xmlns:a16="http://schemas.microsoft.com/office/drawing/2014/main" id="{B00B11C6-FD9C-47A1-9AB9-CF91D71196F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9" name="テキスト ボックス 398">
          <a:extLst>
            <a:ext uri="{FF2B5EF4-FFF2-40B4-BE49-F238E27FC236}">
              <a16:creationId xmlns:a16="http://schemas.microsoft.com/office/drawing/2014/main" id="{B3A8C714-372C-464A-BBEE-C8044D762946}"/>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a:extLst>
            <a:ext uri="{FF2B5EF4-FFF2-40B4-BE49-F238E27FC236}">
              <a16:creationId xmlns:a16="http://schemas.microsoft.com/office/drawing/2014/main" id="{D8EE10C8-53A0-49C7-8F5A-E2C66032B78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1" name="テキスト ボックス 400">
          <a:extLst>
            <a:ext uri="{FF2B5EF4-FFF2-40B4-BE49-F238E27FC236}">
              <a16:creationId xmlns:a16="http://schemas.microsoft.com/office/drawing/2014/main" id="{B3198F19-A073-4766-9EEC-FFFA4B6CC3FC}"/>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港湾・漁港】&#10;一人当たり有形固定資産（償却資産）額グラフ枠">
          <a:extLst>
            <a:ext uri="{FF2B5EF4-FFF2-40B4-BE49-F238E27FC236}">
              <a16:creationId xmlns:a16="http://schemas.microsoft.com/office/drawing/2014/main" id="{C8217D26-DFCC-4938-A6B5-E85C12CBD10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03" name="直線コネクタ 402">
          <a:extLst>
            <a:ext uri="{FF2B5EF4-FFF2-40B4-BE49-F238E27FC236}">
              <a16:creationId xmlns:a16="http://schemas.microsoft.com/office/drawing/2014/main" id="{0030E8FA-5114-46D7-9264-6BCA5C947989}"/>
            </a:ext>
          </a:extLst>
        </xdr:cNvPr>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04" name="【港湾・漁港】&#10;一人当たり有形固定資産（償却資産）額最小値テキスト">
          <a:extLst>
            <a:ext uri="{FF2B5EF4-FFF2-40B4-BE49-F238E27FC236}">
              <a16:creationId xmlns:a16="http://schemas.microsoft.com/office/drawing/2014/main" id="{96B6AC09-7800-4404-8AD9-3B67B545942F}"/>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05" name="直線コネクタ 404">
          <a:extLst>
            <a:ext uri="{FF2B5EF4-FFF2-40B4-BE49-F238E27FC236}">
              <a16:creationId xmlns:a16="http://schemas.microsoft.com/office/drawing/2014/main" id="{4745DFD3-3A57-4984-98E9-A6792B08D23D}"/>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06" name="【港湾・漁港】&#10;一人当たり有形固定資産（償却資産）額最大値テキスト">
          <a:extLst>
            <a:ext uri="{FF2B5EF4-FFF2-40B4-BE49-F238E27FC236}">
              <a16:creationId xmlns:a16="http://schemas.microsoft.com/office/drawing/2014/main" id="{08B87955-D007-46AC-9EBA-B85346B1DE49}"/>
            </a:ext>
          </a:extLst>
        </xdr:cNvPr>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07" name="直線コネクタ 406">
          <a:extLst>
            <a:ext uri="{FF2B5EF4-FFF2-40B4-BE49-F238E27FC236}">
              <a16:creationId xmlns:a16="http://schemas.microsoft.com/office/drawing/2014/main" id="{8AFC0DD2-195C-4432-B605-E755111D8AB3}"/>
            </a:ext>
          </a:extLst>
        </xdr:cNvPr>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08" name="【港湾・漁港】&#10;一人当たり有形固定資産（償却資産）額平均値テキスト">
          <a:extLst>
            <a:ext uri="{FF2B5EF4-FFF2-40B4-BE49-F238E27FC236}">
              <a16:creationId xmlns:a16="http://schemas.microsoft.com/office/drawing/2014/main" id="{B3829BC9-DC6B-4AF5-B946-5D1BB4B850C0}"/>
            </a:ext>
          </a:extLst>
        </xdr:cNvPr>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09" name="フローチャート: 判断 408">
          <a:extLst>
            <a:ext uri="{FF2B5EF4-FFF2-40B4-BE49-F238E27FC236}">
              <a16:creationId xmlns:a16="http://schemas.microsoft.com/office/drawing/2014/main" id="{DEFE1F7D-D8D2-4D25-9539-54E0DF3B0403}"/>
            </a:ext>
          </a:extLst>
        </xdr:cNvPr>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10" name="フローチャート: 判断 409">
          <a:extLst>
            <a:ext uri="{FF2B5EF4-FFF2-40B4-BE49-F238E27FC236}">
              <a16:creationId xmlns:a16="http://schemas.microsoft.com/office/drawing/2014/main" id="{6F85425C-192B-434A-BB39-F7501E86CC7B}"/>
            </a:ext>
          </a:extLst>
        </xdr:cNvPr>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11" name="フローチャート: 判断 410">
          <a:extLst>
            <a:ext uri="{FF2B5EF4-FFF2-40B4-BE49-F238E27FC236}">
              <a16:creationId xmlns:a16="http://schemas.microsoft.com/office/drawing/2014/main" id="{E9BCBA2A-953D-452B-8E72-D20B227AC3E1}"/>
            </a:ext>
          </a:extLst>
        </xdr:cNvPr>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12" name="フローチャート: 判断 411">
          <a:extLst>
            <a:ext uri="{FF2B5EF4-FFF2-40B4-BE49-F238E27FC236}">
              <a16:creationId xmlns:a16="http://schemas.microsoft.com/office/drawing/2014/main" id="{8A71F274-2EE7-4AD4-8F40-23555D46EA84}"/>
            </a:ext>
          </a:extLst>
        </xdr:cNvPr>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99777B5A-A652-4831-AE82-422CEE490D4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30813BA-1953-486B-ABF8-0E5FB65517A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A88106C-8466-435F-A240-647BC935FCD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EFED14C-CE39-45F0-8166-0C1C314F498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51B9639-0E67-4172-82D8-B0AB562347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4477</xdr:rowOff>
    </xdr:from>
    <xdr:to>
      <xdr:col>55</xdr:col>
      <xdr:colOff>50800</xdr:colOff>
      <xdr:row>108</xdr:row>
      <xdr:rowOff>106077</xdr:rowOff>
    </xdr:to>
    <xdr:sp macro="" textlink="">
      <xdr:nvSpPr>
        <xdr:cNvPr id="418" name="楕円 417">
          <a:extLst>
            <a:ext uri="{FF2B5EF4-FFF2-40B4-BE49-F238E27FC236}">
              <a16:creationId xmlns:a16="http://schemas.microsoft.com/office/drawing/2014/main" id="{32180DDE-0C66-4E7C-9B59-AEBDF6458743}"/>
            </a:ext>
          </a:extLst>
        </xdr:cNvPr>
        <xdr:cNvSpPr/>
      </xdr:nvSpPr>
      <xdr:spPr>
        <a:xfrm>
          <a:off x="10426700" y="185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90854</xdr:rowOff>
    </xdr:from>
    <xdr:ext cx="534377" cy="259045"/>
    <xdr:sp macro="" textlink="">
      <xdr:nvSpPr>
        <xdr:cNvPr id="419" name="【港湾・漁港】&#10;一人当たり有形固定資産（償却資産）額該当値テキスト">
          <a:extLst>
            <a:ext uri="{FF2B5EF4-FFF2-40B4-BE49-F238E27FC236}">
              <a16:creationId xmlns:a16="http://schemas.microsoft.com/office/drawing/2014/main" id="{65DB5C2F-A0C6-4C98-9CB2-BC7437A12B46}"/>
            </a:ext>
          </a:extLst>
        </xdr:cNvPr>
        <xdr:cNvSpPr txBox="1"/>
      </xdr:nvSpPr>
      <xdr:spPr>
        <a:xfrm>
          <a:off x="10515600" y="1843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5254</xdr:rowOff>
    </xdr:from>
    <xdr:to>
      <xdr:col>50</xdr:col>
      <xdr:colOff>165100</xdr:colOff>
      <xdr:row>108</xdr:row>
      <xdr:rowOff>106854</xdr:rowOff>
    </xdr:to>
    <xdr:sp macro="" textlink="">
      <xdr:nvSpPr>
        <xdr:cNvPr id="420" name="楕円 419">
          <a:extLst>
            <a:ext uri="{FF2B5EF4-FFF2-40B4-BE49-F238E27FC236}">
              <a16:creationId xmlns:a16="http://schemas.microsoft.com/office/drawing/2014/main" id="{C6AC250C-861D-4947-909F-031F61F2ED28}"/>
            </a:ext>
          </a:extLst>
        </xdr:cNvPr>
        <xdr:cNvSpPr/>
      </xdr:nvSpPr>
      <xdr:spPr>
        <a:xfrm>
          <a:off x="9588500" y="1852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55277</xdr:rowOff>
    </xdr:from>
    <xdr:to>
      <xdr:col>55</xdr:col>
      <xdr:colOff>0</xdr:colOff>
      <xdr:row>108</xdr:row>
      <xdr:rowOff>56054</xdr:rowOff>
    </xdr:to>
    <xdr:cxnSp macro="">
      <xdr:nvCxnSpPr>
        <xdr:cNvPr id="421" name="直線コネクタ 420">
          <a:extLst>
            <a:ext uri="{FF2B5EF4-FFF2-40B4-BE49-F238E27FC236}">
              <a16:creationId xmlns:a16="http://schemas.microsoft.com/office/drawing/2014/main" id="{D871EB69-2166-46E0-8FAC-26D2AF2B9C84}"/>
            </a:ext>
          </a:extLst>
        </xdr:cNvPr>
        <xdr:cNvCxnSpPr/>
      </xdr:nvCxnSpPr>
      <xdr:spPr>
        <a:xfrm flipV="1">
          <a:off x="9639300" y="18571877"/>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6510</xdr:rowOff>
    </xdr:from>
    <xdr:to>
      <xdr:col>46</xdr:col>
      <xdr:colOff>38100</xdr:colOff>
      <xdr:row>108</xdr:row>
      <xdr:rowOff>108110</xdr:rowOff>
    </xdr:to>
    <xdr:sp macro="" textlink="">
      <xdr:nvSpPr>
        <xdr:cNvPr id="422" name="楕円 421">
          <a:extLst>
            <a:ext uri="{FF2B5EF4-FFF2-40B4-BE49-F238E27FC236}">
              <a16:creationId xmlns:a16="http://schemas.microsoft.com/office/drawing/2014/main" id="{F8BDBF30-E42C-4058-8000-B686105AD579}"/>
            </a:ext>
          </a:extLst>
        </xdr:cNvPr>
        <xdr:cNvSpPr/>
      </xdr:nvSpPr>
      <xdr:spPr>
        <a:xfrm>
          <a:off x="8699500" y="1852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56054</xdr:rowOff>
    </xdr:from>
    <xdr:to>
      <xdr:col>50</xdr:col>
      <xdr:colOff>114300</xdr:colOff>
      <xdr:row>108</xdr:row>
      <xdr:rowOff>57310</xdr:rowOff>
    </xdr:to>
    <xdr:cxnSp macro="">
      <xdr:nvCxnSpPr>
        <xdr:cNvPr id="423" name="直線コネクタ 422">
          <a:extLst>
            <a:ext uri="{FF2B5EF4-FFF2-40B4-BE49-F238E27FC236}">
              <a16:creationId xmlns:a16="http://schemas.microsoft.com/office/drawing/2014/main" id="{F161FB1A-9F48-4C29-A1C8-AF8DD86F0FF5}"/>
            </a:ext>
          </a:extLst>
        </xdr:cNvPr>
        <xdr:cNvCxnSpPr/>
      </xdr:nvCxnSpPr>
      <xdr:spPr>
        <a:xfrm flipV="1">
          <a:off x="8750300" y="18572654"/>
          <a:ext cx="889000" cy="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24" name="n_1aveValue【港湾・漁港】&#10;一人当たり有形固定資産（償却資産）額">
          <a:extLst>
            <a:ext uri="{FF2B5EF4-FFF2-40B4-BE49-F238E27FC236}">
              <a16:creationId xmlns:a16="http://schemas.microsoft.com/office/drawing/2014/main" id="{00673C82-F281-4122-8BCE-281BA141D375}"/>
            </a:ext>
          </a:extLst>
        </xdr:cNvPr>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25" name="n_2aveValue【港湾・漁港】&#10;一人当たり有形固定資産（償却資産）額">
          <a:extLst>
            <a:ext uri="{FF2B5EF4-FFF2-40B4-BE49-F238E27FC236}">
              <a16:creationId xmlns:a16="http://schemas.microsoft.com/office/drawing/2014/main" id="{58BB1B64-3CD3-41FE-A4B5-0DA69D1E1266}"/>
            </a:ext>
          </a:extLst>
        </xdr:cNvPr>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26" name="n_3aveValue【港湾・漁港】&#10;一人当たり有形固定資産（償却資産）額">
          <a:extLst>
            <a:ext uri="{FF2B5EF4-FFF2-40B4-BE49-F238E27FC236}">
              <a16:creationId xmlns:a16="http://schemas.microsoft.com/office/drawing/2014/main" id="{CD518737-A41D-4708-A547-BD996968BDCF}"/>
            </a:ext>
          </a:extLst>
        </xdr:cNvPr>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97981</xdr:rowOff>
    </xdr:from>
    <xdr:ext cx="534377" cy="259045"/>
    <xdr:sp macro="" textlink="">
      <xdr:nvSpPr>
        <xdr:cNvPr id="427" name="n_1mainValue【港湾・漁港】&#10;一人当たり有形固定資産（償却資産）額">
          <a:extLst>
            <a:ext uri="{FF2B5EF4-FFF2-40B4-BE49-F238E27FC236}">
              <a16:creationId xmlns:a16="http://schemas.microsoft.com/office/drawing/2014/main" id="{AB3530EE-F6F0-432C-B2C2-C95012DD4E32}"/>
            </a:ext>
          </a:extLst>
        </xdr:cNvPr>
        <xdr:cNvSpPr txBox="1"/>
      </xdr:nvSpPr>
      <xdr:spPr>
        <a:xfrm>
          <a:off x="9359411" y="1861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99237</xdr:rowOff>
    </xdr:from>
    <xdr:ext cx="534377" cy="259045"/>
    <xdr:sp macro="" textlink="">
      <xdr:nvSpPr>
        <xdr:cNvPr id="428" name="n_2mainValue【港湾・漁港】&#10;一人当たり有形固定資産（償却資産）額">
          <a:extLst>
            <a:ext uri="{FF2B5EF4-FFF2-40B4-BE49-F238E27FC236}">
              <a16:creationId xmlns:a16="http://schemas.microsoft.com/office/drawing/2014/main" id="{08EE1D14-994D-477F-9EEE-20B143B6ABA5}"/>
            </a:ext>
          </a:extLst>
        </xdr:cNvPr>
        <xdr:cNvSpPr txBox="1"/>
      </xdr:nvSpPr>
      <xdr:spPr>
        <a:xfrm>
          <a:off x="8483111" y="1861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a:extLst>
            <a:ext uri="{FF2B5EF4-FFF2-40B4-BE49-F238E27FC236}">
              <a16:creationId xmlns:a16="http://schemas.microsoft.com/office/drawing/2014/main" id="{94E050E9-90B9-4F12-8766-6B422815408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a:extLst>
            <a:ext uri="{FF2B5EF4-FFF2-40B4-BE49-F238E27FC236}">
              <a16:creationId xmlns:a16="http://schemas.microsoft.com/office/drawing/2014/main" id="{F304DBCE-F034-4DFB-8A80-3A6AB7D53B8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a:extLst>
            <a:ext uri="{FF2B5EF4-FFF2-40B4-BE49-F238E27FC236}">
              <a16:creationId xmlns:a16="http://schemas.microsoft.com/office/drawing/2014/main" id="{4B97667E-E0AF-470F-A629-2A63533490E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a:extLst>
            <a:ext uri="{FF2B5EF4-FFF2-40B4-BE49-F238E27FC236}">
              <a16:creationId xmlns:a16="http://schemas.microsoft.com/office/drawing/2014/main" id="{C1717CFE-FB9C-48EA-B7B2-7EAD1EDBF56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a:extLst>
            <a:ext uri="{FF2B5EF4-FFF2-40B4-BE49-F238E27FC236}">
              <a16:creationId xmlns:a16="http://schemas.microsoft.com/office/drawing/2014/main" id="{89D00906-7238-464B-A8D2-05B8FD8D9BE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a:extLst>
            <a:ext uri="{FF2B5EF4-FFF2-40B4-BE49-F238E27FC236}">
              <a16:creationId xmlns:a16="http://schemas.microsoft.com/office/drawing/2014/main" id="{F7B9A313-5F84-44CB-AC35-441710CE2BC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a:extLst>
            <a:ext uri="{FF2B5EF4-FFF2-40B4-BE49-F238E27FC236}">
              <a16:creationId xmlns:a16="http://schemas.microsoft.com/office/drawing/2014/main" id="{A3DC8812-1A9A-4814-85A3-949174A18CC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a:extLst>
            <a:ext uri="{FF2B5EF4-FFF2-40B4-BE49-F238E27FC236}">
              <a16:creationId xmlns:a16="http://schemas.microsoft.com/office/drawing/2014/main" id="{21E0FBDD-C4F9-40F2-BE6C-F062F7359B2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a:extLst>
            <a:ext uri="{FF2B5EF4-FFF2-40B4-BE49-F238E27FC236}">
              <a16:creationId xmlns:a16="http://schemas.microsoft.com/office/drawing/2014/main" id="{4AD6E788-B537-4554-BAE5-D50D3B3931E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a:extLst>
            <a:ext uri="{FF2B5EF4-FFF2-40B4-BE49-F238E27FC236}">
              <a16:creationId xmlns:a16="http://schemas.microsoft.com/office/drawing/2014/main" id="{66244EB6-D6EF-451D-8BC4-A5AB21B73C6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9" name="直線コネクタ 438">
          <a:extLst>
            <a:ext uri="{FF2B5EF4-FFF2-40B4-BE49-F238E27FC236}">
              <a16:creationId xmlns:a16="http://schemas.microsoft.com/office/drawing/2014/main" id="{4CEC74A3-A799-4C88-BABD-16966697CCE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0" name="テキスト ボックス 439">
          <a:extLst>
            <a:ext uri="{FF2B5EF4-FFF2-40B4-BE49-F238E27FC236}">
              <a16:creationId xmlns:a16="http://schemas.microsoft.com/office/drawing/2014/main" id="{F9625002-1615-4113-A9E8-A0F2340480FD}"/>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1" name="直線コネクタ 440">
          <a:extLst>
            <a:ext uri="{FF2B5EF4-FFF2-40B4-BE49-F238E27FC236}">
              <a16:creationId xmlns:a16="http://schemas.microsoft.com/office/drawing/2014/main" id="{DC8E8E57-E947-4CA3-903F-3D4611BAC0D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2" name="テキスト ボックス 441">
          <a:extLst>
            <a:ext uri="{FF2B5EF4-FFF2-40B4-BE49-F238E27FC236}">
              <a16:creationId xmlns:a16="http://schemas.microsoft.com/office/drawing/2014/main" id="{9035D028-FD84-451A-ACA0-BD0904AAE03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3" name="直線コネクタ 442">
          <a:extLst>
            <a:ext uri="{FF2B5EF4-FFF2-40B4-BE49-F238E27FC236}">
              <a16:creationId xmlns:a16="http://schemas.microsoft.com/office/drawing/2014/main" id="{6B10B59D-A48A-4191-A3B3-B966515F338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4" name="テキスト ボックス 443">
          <a:extLst>
            <a:ext uri="{FF2B5EF4-FFF2-40B4-BE49-F238E27FC236}">
              <a16:creationId xmlns:a16="http://schemas.microsoft.com/office/drawing/2014/main" id="{6BF4D2D9-01FC-4A00-AE66-8D57CC7A8A8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5" name="直線コネクタ 444">
          <a:extLst>
            <a:ext uri="{FF2B5EF4-FFF2-40B4-BE49-F238E27FC236}">
              <a16:creationId xmlns:a16="http://schemas.microsoft.com/office/drawing/2014/main" id="{1749E6B5-9BE5-48E2-A17F-33BFE2572B9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6" name="テキスト ボックス 445">
          <a:extLst>
            <a:ext uri="{FF2B5EF4-FFF2-40B4-BE49-F238E27FC236}">
              <a16:creationId xmlns:a16="http://schemas.microsoft.com/office/drawing/2014/main" id="{C942C7F7-4FB0-44F3-818D-4A5F10E135A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7" name="直線コネクタ 446">
          <a:extLst>
            <a:ext uri="{FF2B5EF4-FFF2-40B4-BE49-F238E27FC236}">
              <a16:creationId xmlns:a16="http://schemas.microsoft.com/office/drawing/2014/main" id="{2C19DA43-EB34-497F-9A66-090A50BA3D0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8" name="テキスト ボックス 447">
          <a:extLst>
            <a:ext uri="{FF2B5EF4-FFF2-40B4-BE49-F238E27FC236}">
              <a16:creationId xmlns:a16="http://schemas.microsoft.com/office/drawing/2014/main" id="{5AEB8BEA-9E00-4556-B659-429AB657C45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9" name="直線コネクタ 448">
          <a:extLst>
            <a:ext uri="{FF2B5EF4-FFF2-40B4-BE49-F238E27FC236}">
              <a16:creationId xmlns:a16="http://schemas.microsoft.com/office/drawing/2014/main" id="{CECE7DB2-8339-467A-B1CF-441016A2629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0" name="テキスト ボックス 449">
          <a:extLst>
            <a:ext uri="{FF2B5EF4-FFF2-40B4-BE49-F238E27FC236}">
              <a16:creationId xmlns:a16="http://schemas.microsoft.com/office/drawing/2014/main" id="{D480C8F2-D22F-46C1-83B6-66C594661E14}"/>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a:extLst>
            <a:ext uri="{FF2B5EF4-FFF2-40B4-BE49-F238E27FC236}">
              <a16:creationId xmlns:a16="http://schemas.microsoft.com/office/drawing/2014/main" id="{6FA2092C-5B7D-4854-855D-F95868E1829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49D63D03-F212-4697-91E9-9BBBF686BF9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認定こども園・幼稚園・保育所】&#10;有形固定資産減価償却率グラフ枠">
          <a:extLst>
            <a:ext uri="{FF2B5EF4-FFF2-40B4-BE49-F238E27FC236}">
              <a16:creationId xmlns:a16="http://schemas.microsoft.com/office/drawing/2014/main" id="{36251294-E026-47CC-982E-118B0B27BA5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54" name="直線コネクタ 453">
          <a:extLst>
            <a:ext uri="{FF2B5EF4-FFF2-40B4-BE49-F238E27FC236}">
              <a16:creationId xmlns:a16="http://schemas.microsoft.com/office/drawing/2014/main" id="{DB940DFC-4AA2-4FF1-875A-603FA46AAE53}"/>
            </a:ext>
          </a:extLst>
        </xdr:cNvPr>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55" name="【認定こども園・幼稚園・保育所】&#10;有形固定資産減価償却率最小値テキスト">
          <a:extLst>
            <a:ext uri="{FF2B5EF4-FFF2-40B4-BE49-F238E27FC236}">
              <a16:creationId xmlns:a16="http://schemas.microsoft.com/office/drawing/2014/main" id="{75E127B3-2A1C-4345-993D-E197BA413BB4}"/>
            </a:ext>
          </a:extLst>
        </xdr:cNvPr>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56" name="直線コネクタ 455">
          <a:extLst>
            <a:ext uri="{FF2B5EF4-FFF2-40B4-BE49-F238E27FC236}">
              <a16:creationId xmlns:a16="http://schemas.microsoft.com/office/drawing/2014/main" id="{9D958E21-EF03-4753-B378-6219DABD9D51}"/>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7" name="【認定こども園・幼稚園・保育所】&#10;有形固定資産減価償却率最大値テキスト">
          <a:extLst>
            <a:ext uri="{FF2B5EF4-FFF2-40B4-BE49-F238E27FC236}">
              <a16:creationId xmlns:a16="http://schemas.microsoft.com/office/drawing/2014/main" id="{DD2D4C43-119A-4E57-972C-10E1EB924319}"/>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8" name="直線コネクタ 457">
          <a:extLst>
            <a:ext uri="{FF2B5EF4-FFF2-40B4-BE49-F238E27FC236}">
              <a16:creationId xmlns:a16="http://schemas.microsoft.com/office/drawing/2014/main" id="{6383F066-D345-44F8-A376-5B4D9397A26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59" name="【認定こども園・幼稚園・保育所】&#10;有形固定資産減価償却率平均値テキスト">
          <a:extLst>
            <a:ext uri="{FF2B5EF4-FFF2-40B4-BE49-F238E27FC236}">
              <a16:creationId xmlns:a16="http://schemas.microsoft.com/office/drawing/2014/main" id="{9819DF6E-5E22-4C58-902F-62169BB20DAD}"/>
            </a:ext>
          </a:extLst>
        </xdr:cNvPr>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60" name="フローチャート: 判断 459">
          <a:extLst>
            <a:ext uri="{FF2B5EF4-FFF2-40B4-BE49-F238E27FC236}">
              <a16:creationId xmlns:a16="http://schemas.microsoft.com/office/drawing/2014/main" id="{1C07ABB6-7542-434F-87AE-ED2402C3206E}"/>
            </a:ext>
          </a:extLst>
        </xdr:cNvPr>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61" name="フローチャート: 判断 460">
          <a:extLst>
            <a:ext uri="{FF2B5EF4-FFF2-40B4-BE49-F238E27FC236}">
              <a16:creationId xmlns:a16="http://schemas.microsoft.com/office/drawing/2014/main" id="{9128AB98-73FA-466C-9793-4AF54FA0A763}"/>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62" name="フローチャート: 判断 461">
          <a:extLst>
            <a:ext uri="{FF2B5EF4-FFF2-40B4-BE49-F238E27FC236}">
              <a16:creationId xmlns:a16="http://schemas.microsoft.com/office/drawing/2014/main" id="{29C83B56-D237-4E2F-92DF-8CFDF38FE353}"/>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63" name="フローチャート: 判断 462">
          <a:extLst>
            <a:ext uri="{FF2B5EF4-FFF2-40B4-BE49-F238E27FC236}">
              <a16:creationId xmlns:a16="http://schemas.microsoft.com/office/drawing/2014/main" id="{CFA4AE5A-54B4-44BA-BC19-07FC0E125755}"/>
            </a:ext>
          </a:extLst>
        </xdr:cNvPr>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607B63EB-AF6C-420A-8E91-122E4D9C3AC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B1504A06-BFA5-462F-88B7-6B74ED56D30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BA4F1A4E-258F-4B42-B56E-BD41E93CE68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2C10B133-2DD7-47AA-A0B4-F923D9C6E3D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508D72C5-B830-4F59-9A1B-941F3A963F8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164193</xdr:rowOff>
    </xdr:from>
    <xdr:to>
      <xdr:col>85</xdr:col>
      <xdr:colOff>177800</xdr:colOff>
      <xdr:row>34</xdr:row>
      <xdr:rowOff>94343</xdr:rowOff>
    </xdr:to>
    <xdr:sp macro="" textlink="">
      <xdr:nvSpPr>
        <xdr:cNvPr id="469" name="楕円 468">
          <a:extLst>
            <a:ext uri="{FF2B5EF4-FFF2-40B4-BE49-F238E27FC236}">
              <a16:creationId xmlns:a16="http://schemas.microsoft.com/office/drawing/2014/main" id="{246108BD-4209-4058-895D-11395D97E1E2}"/>
            </a:ext>
          </a:extLst>
        </xdr:cNvPr>
        <xdr:cNvSpPr/>
      </xdr:nvSpPr>
      <xdr:spPr>
        <a:xfrm>
          <a:off x="16268700" y="58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15620</xdr:rowOff>
    </xdr:from>
    <xdr:ext cx="405111" cy="259045"/>
    <xdr:sp macro="" textlink="">
      <xdr:nvSpPr>
        <xdr:cNvPr id="470" name="【認定こども園・幼稚園・保育所】&#10;有形固定資産減価償却率該当値テキスト">
          <a:extLst>
            <a:ext uri="{FF2B5EF4-FFF2-40B4-BE49-F238E27FC236}">
              <a16:creationId xmlns:a16="http://schemas.microsoft.com/office/drawing/2014/main" id="{5843C22F-C6E0-43C0-9EE8-3A27D09EB9C6}"/>
            </a:ext>
          </a:extLst>
        </xdr:cNvPr>
        <xdr:cNvSpPr txBox="1"/>
      </xdr:nvSpPr>
      <xdr:spPr>
        <a:xfrm>
          <a:off x="16357600" y="56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71120</xdr:rowOff>
    </xdr:from>
    <xdr:to>
      <xdr:col>81</xdr:col>
      <xdr:colOff>101600</xdr:colOff>
      <xdr:row>36</xdr:row>
      <xdr:rowOff>1270</xdr:rowOff>
    </xdr:to>
    <xdr:sp macro="" textlink="">
      <xdr:nvSpPr>
        <xdr:cNvPr id="471" name="楕円 470">
          <a:extLst>
            <a:ext uri="{FF2B5EF4-FFF2-40B4-BE49-F238E27FC236}">
              <a16:creationId xmlns:a16="http://schemas.microsoft.com/office/drawing/2014/main" id="{FB9BAA1E-7B74-4BA8-9FD8-60B2B709847C}"/>
            </a:ext>
          </a:extLst>
        </xdr:cNvPr>
        <xdr:cNvSpPr/>
      </xdr:nvSpPr>
      <xdr:spPr>
        <a:xfrm>
          <a:off x="15430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43543</xdr:rowOff>
    </xdr:from>
    <xdr:to>
      <xdr:col>85</xdr:col>
      <xdr:colOff>127000</xdr:colOff>
      <xdr:row>35</xdr:row>
      <xdr:rowOff>121920</xdr:rowOff>
    </xdr:to>
    <xdr:cxnSp macro="">
      <xdr:nvCxnSpPr>
        <xdr:cNvPr id="472" name="直線コネクタ 471">
          <a:extLst>
            <a:ext uri="{FF2B5EF4-FFF2-40B4-BE49-F238E27FC236}">
              <a16:creationId xmlns:a16="http://schemas.microsoft.com/office/drawing/2014/main" id="{9873B2EB-63E9-4A9D-85AC-BA148242F7BC}"/>
            </a:ext>
          </a:extLst>
        </xdr:cNvPr>
        <xdr:cNvCxnSpPr/>
      </xdr:nvCxnSpPr>
      <xdr:spPr>
        <a:xfrm flipV="1">
          <a:off x="15481300" y="5872843"/>
          <a:ext cx="8382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113574</xdr:rowOff>
    </xdr:from>
    <xdr:to>
      <xdr:col>76</xdr:col>
      <xdr:colOff>165100</xdr:colOff>
      <xdr:row>36</xdr:row>
      <xdr:rowOff>43724</xdr:rowOff>
    </xdr:to>
    <xdr:sp macro="" textlink="">
      <xdr:nvSpPr>
        <xdr:cNvPr id="473" name="楕円 472">
          <a:extLst>
            <a:ext uri="{FF2B5EF4-FFF2-40B4-BE49-F238E27FC236}">
              <a16:creationId xmlns:a16="http://schemas.microsoft.com/office/drawing/2014/main" id="{E7D45007-E4F5-4000-9B4B-10EB362A12F7}"/>
            </a:ext>
          </a:extLst>
        </xdr:cNvPr>
        <xdr:cNvSpPr/>
      </xdr:nvSpPr>
      <xdr:spPr>
        <a:xfrm>
          <a:off x="14541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121920</xdr:rowOff>
    </xdr:from>
    <xdr:to>
      <xdr:col>81</xdr:col>
      <xdr:colOff>50800</xdr:colOff>
      <xdr:row>35</xdr:row>
      <xdr:rowOff>164374</xdr:rowOff>
    </xdr:to>
    <xdr:cxnSp macro="">
      <xdr:nvCxnSpPr>
        <xdr:cNvPr id="474" name="直線コネクタ 473">
          <a:extLst>
            <a:ext uri="{FF2B5EF4-FFF2-40B4-BE49-F238E27FC236}">
              <a16:creationId xmlns:a16="http://schemas.microsoft.com/office/drawing/2014/main" id="{0B467AF5-A68C-441B-A9BE-769253655BF4}"/>
            </a:ext>
          </a:extLst>
        </xdr:cNvPr>
        <xdr:cNvCxnSpPr/>
      </xdr:nvCxnSpPr>
      <xdr:spPr>
        <a:xfrm flipV="1">
          <a:off x="14592300" y="612267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75" name="n_1aveValue【認定こども園・幼稚園・保育所】&#10;有形固定資産減価償却率">
          <a:extLst>
            <a:ext uri="{FF2B5EF4-FFF2-40B4-BE49-F238E27FC236}">
              <a16:creationId xmlns:a16="http://schemas.microsoft.com/office/drawing/2014/main" id="{6C8EABA7-5317-4608-8D54-A17B4A0BAC9E}"/>
            </a:ext>
          </a:extLst>
        </xdr:cNvPr>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76" name="n_2aveValue【認定こども園・幼稚園・保育所】&#10;有形固定資産減価償却率">
          <a:extLst>
            <a:ext uri="{FF2B5EF4-FFF2-40B4-BE49-F238E27FC236}">
              <a16:creationId xmlns:a16="http://schemas.microsoft.com/office/drawing/2014/main" id="{EE2CC774-23D3-4A09-BAE1-23BEAF93EE21}"/>
            </a:ext>
          </a:extLst>
        </xdr:cNvPr>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477" name="n_3aveValue【認定こども園・幼稚園・保育所】&#10;有形固定資産減価償却率">
          <a:extLst>
            <a:ext uri="{FF2B5EF4-FFF2-40B4-BE49-F238E27FC236}">
              <a16:creationId xmlns:a16="http://schemas.microsoft.com/office/drawing/2014/main" id="{CBA995F9-D906-4E58-9785-C1959F6EB821}"/>
            </a:ext>
          </a:extLst>
        </xdr:cNvPr>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17797</xdr:rowOff>
    </xdr:from>
    <xdr:ext cx="405111" cy="259045"/>
    <xdr:sp macro="" textlink="">
      <xdr:nvSpPr>
        <xdr:cNvPr id="478" name="n_1mainValue【認定こども園・幼稚園・保育所】&#10;有形固定資産減価償却率">
          <a:extLst>
            <a:ext uri="{FF2B5EF4-FFF2-40B4-BE49-F238E27FC236}">
              <a16:creationId xmlns:a16="http://schemas.microsoft.com/office/drawing/2014/main" id="{114D29F3-DFD8-42EA-B328-23F7EE3C81B9}"/>
            </a:ext>
          </a:extLst>
        </xdr:cNvPr>
        <xdr:cNvSpPr txBox="1"/>
      </xdr:nvSpPr>
      <xdr:spPr>
        <a:xfrm>
          <a:off x="152660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60251</xdr:rowOff>
    </xdr:from>
    <xdr:ext cx="405111" cy="259045"/>
    <xdr:sp macro="" textlink="">
      <xdr:nvSpPr>
        <xdr:cNvPr id="479" name="n_2mainValue【認定こども園・幼稚園・保育所】&#10;有形固定資産減価償却率">
          <a:extLst>
            <a:ext uri="{FF2B5EF4-FFF2-40B4-BE49-F238E27FC236}">
              <a16:creationId xmlns:a16="http://schemas.microsoft.com/office/drawing/2014/main" id="{735AC024-3AC2-4F06-98C5-0F9B3242FEDA}"/>
            </a:ext>
          </a:extLst>
        </xdr:cNvPr>
        <xdr:cNvSpPr txBox="1"/>
      </xdr:nvSpPr>
      <xdr:spPr>
        <a:xfrm>
          <a:off x="14389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a:extLst>
            <a:ext uri="{FF2B5EF4-FFF2-40B4-BE49-F238E27FC236}">
              <a16:creationId xmlns:a16="http://schemas.microsoft.com/office/drawing/2014/main" id="{9D16FC2E-0B50-4C1A-875D-F4A69C72E2F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a:extLst>
            <a:ext uri="{FF2B5EF4-FFF2-40B4-BE49-F238E27FC236}">
              <a16:creationId xmlns:a16="http://schemas.microsoft.com/office/drawing/2014/main" id="{B6A6D206-2B42-4833-93D6-6B6D49442B1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a:extLst>
            <a:ext uri="{FF2B5EF4-FFF2-40B4-BE49-F238E27FC236}">
              <a16:creationId xmlns:a16="http://schemas.microsoft.com/office/drawing/2014/main" id="{821DFE3D-D949-4C94-87E3-400D2B771D6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a:extLst>
            <a:ext uri="{FF2B5EF4-FFF2-40B4-BE49-F238E27FC236}">
              <a16:creationId xmlns:a16="http://schemas.microsoft.com/office/drawing/2014/main" id="{8F463E34-DFB6-4174-BFF8-3A5CC0BA9A6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a:extLst>
            <a:ext uri="{FF2B5EF4-FFF2-40B4-BE49-F238E27FC236}">
              <a16:creationId xmlns:a16="http://schemas.microsoft.com/office/drawing/2014/main" id="{EB6B5C86-9CF3-4111-9871-8C8E98C807C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a:extLst>
            <a:ext uri="{FF2B5EF4-FFF2-40B4-BE49-F238E27FC236}">
              <a16:creationId xmlns:a16="http://schemas.microsoft.com/office/drawing/2014/main" id="{189A94B9-FE57-45F9-A538-A5B0D03F758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a:extLst>
            <a:ext uri="{FF2B5EF4-FFF2-40B4-BE49-F238E27FC236}">
              <a16:creationId xmlns:a16="http://schemas.microsoft.com/office/drawing/2014/main" id="{9F939F8B-5BE8-4671-BC7A-41774AEE7D6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a:extLst>
            <a:ext uri="{FF2B5EF4-FFF2-40B4-BE49-F238E27FC236}">
              <a16:creationId xmlns:a16="http://schemas.microsoft.com/office/drawing/2014/main" id="{A552FC84-AFEA-4863-A3B0-226C040F0F9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a:extLst>
            <a:ext uri="{FF2B5EF4-FFF2-40B4-BE49-F238E27FC236}">
              <a16:creationId xmlns:a16="http://schemas.microsoft.com/office/drawing/2014/main" id="{87C69EA6-A6C4-4869-AD9A-3BECD08D912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a:extLst>
            <a:ext uri="{FF2B5EF4-FFF2-40B4-BE49-F238E27FC236}">
              <a16:creationId xmlns:a16="http://schemas.microsoft.com/office/drawing/2014/main" id="{54CB1F06-E90B-402E-AE84-FCBCE26F7B7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0" name="直線コネクタ 489">
          <a:extLst>
            <a:ext uri="{FF2B5EF4-FFF2-40B4-BE49-F238E27FC236}">
              <a16:creationId xmlns:a16="http://schemas.microsoft.com/office/drawing/2014/main" id="{F7CBD105-E7BB-437E-AF3B-36713AC2C63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91" name="テキスト ボックス 490">
          <a:extLst>
            <a:ext uri="{FF2B5EF4-FFF2-40B4-BE49-F238E27FC236}">
              <a16:creationId xmlns:a16="http://schemas.microsoft.com/office/drawing/2014/main" id="{91929584-C564-4EED-AA8E-E281D3AB63E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2" name="直線コネクタ 491">
          <a:extLst>
            <a:ext uri="{FF2B5EF4-FFF2-40B4-BE49-F238E27FC236}">
              <a16:creationId xmlns:a16="http://schemas.microsoft.com/office/drawing/2014/main" id="{BDBBA5EC-DE19-492D-9B19-4D25939C181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93" name="テキスト ボックス 492">
          <a:extLst>
            <a:ext uri="{FF2B5EF4-FFF2-40B4-BE49-F238E27FC236}">
              <a16:creationId xmlns:a16="http://schemas.microsoft.com/office/drawing/2014/main" id="{EDFE6B78-F2E9-4D5C-B17B-5F8D38A336B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4" name="直線コネクタ 493">
          <a:extLst>
            <a:ext uri="{FF2B5EF4-FFF2-40B4-BE49-F238E27FC236}">
              <a16:creationId xmlns:a16="http://schemas.microsoft.com/office/drawing/2014/main" id="{CAECE19B-EA3D-4124-81EF-149F558FB37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5" name="テキスト ボックス 494">
          <a:extLst>
            <a:ext uri="{FF2B5EF4-FFF2-40B4-BE49-F238E27FC236}">
              <a16:creationId xmlns:a16="http://schemas.microsoft.com/office/drawing/2014/main" id="{53359A84-D43A-4969-8429-425553851C6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6" name="直線コネクタ 495">
          <a:extLst>
            <a:ext uri="{FF2B5EF4-FFF2-40B4-BE49-F238E27FC236}">
              <a16:creationId xmlns:a16="http://schemas.microsoft.com/office/drawing/2014/main" id="{0ED3CAFD-EF00-4D16-89BB-47692B4DF1F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7" name="テキスト ボックス 496">
          <a:extLst>
            <a:ext uri="{FF2B5EF4-FFF2-40B4-BE49-F238E27FC236}">
              <a16:creationId xmlns:a16="http://schemas.microsoft.com/office/drawing/2014/main" id="{FE9F8D9B-7A8A-4675-B31A-F57F2067D92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8" name="直線コネクタ 497">
          <a:extLst>
            <a:ext uri="{FF2B5EF4-FFF2-40B4-BE49-F238E27FC236}">
              <a16:creationId xmlns:a16="http://schemas.microsoft.com/office/drawing/2014/main" id="{C6989930-68DA-4DD5-AFB3-569C6D0EA43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9" name="テキスト ボックス 498">
          <a:extLst>
            <a:ext uri="{FF2B5EF4-FFF2-40B4-BE49-F238E27FC236}">
              <a16:creationId xmlns:a16="http://schemas.microsoft.com/office/drawing/2014/main" id="{1B9BA7D0-CE53-4F68-BB6E-54D753EEB85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0" name="【認定こども園・幼稚園・保育所】&#10;一人当たり面積グラフ枠">
          <a:extLst>
            <a:ext uri="{FF2B5EF4-FFF2-40B4-BE49-F238E27FC236}">
              <a16:creationId xmlns:a16="http://schemas.microsoft.com/office/drawing/2014/main" id="{0C76E6A5-AF4F-46DC-967C-49BBBB3FF11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01" name="直線コネクタ 500">
          <a:extLst>
            <a:ext uri="{FF2B5EF4-FFF2-40B4-BE49-F238E27FC236}">
              <a16:creationId xmlns:a16="http://schemas.microsoft.com/office/drawing/2014/main" id="{DDAC9980-3A85-46E0-A265-C973663140B4}"/>
            </a:ext>
          </a:extLst>
        </xdr:cNvPr>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02" name="【認定こども園・幼稚園・保育所】&#10;一人当たり面積最小値テキスト">
          <a:extLst>
            <a:ext uri="{FF2B5EF4-FFF2-40B4-BE49-F238E27FC236}">
              <a16:creationId xmlns:a16="http://schemas.microsoft.com/office/drawing/2014/main" id="{D8D73B65-6DCE-436E-8959-9A0BF38641C8}"/>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03" name="直線コネクタ 502">
          <a:extLst>
            <a:ext uri="{FF2B5EF4-FFF2-40B4-BE49-F238E27FC236}">
              <a16:creationId xmlns:a16="http://schemas.microsoft.com/office/drawing/2014/main" id="{F51A05C6-4E92-4862-A878-E90E359573B2}"/>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04" name="【認定こども園・幼稚園・保育所】&#10;一人当たり面積最大値テキスト">
          <a:extLst>
            <a:ext uri="{FF2B5EF4-FFF2-40B4-BE49-F238E27FC236}">
              <a16:creationId xmlns:a16="http://schemas.microsoft.com/office/drawing/2014/main" id="{22053F35-2015-4B2D-AB06-DEBB17224521}"/>
            </a:ext>
          </a:extLst>
        </xdr:cNvPr>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05" name="直線コネクタ 504">
          <a:extLst>
            <a:ext uri="{FF2B5EF4-FFF2-40B4-BE49-F238E27FC236}">
              <a16:creationId xmlns:a16="http://schemas.microsoft.com/office/drawing/2014/main" id="{06889BF6-1A10-4B0C-9FA8-9B5448A0B58B}"/>
            </a:ext>
          </a:extLst>
        </xdr:cNvPr>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506" name="【認定こども園・幼稚園・保育所】&#10;一人当たり面積平均値テキスト">
          <a:extLst>
            <a:ext uri="{FF2B5EF4-FFF2-40B4-BE49-F238E27FC236}">
              <a16:creationId xmlns:a16="http://schemas.microsoft.com/office/drawing/2014/main" id="{D492BF24-24B2-489A-AA8F-17ED42C21C9D}"/>
            </a:ext>
          </a:extLst>
        </xdr:cNvPr>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07" name="フローチャート: 判断 506">
          <a:extLst>
            <a:ext uri="{FF2B5EF4-FFF2-40B4-BE49-F238E27FC236}">
              <a16:creationId xmlns:a16="http://schemas.microsoft.com/office/drawing/2014/main" id="{EFD5378C-06E9-4CA2-968E-73CCBB320DE8}"/>
            </a:ext>
          </a:extLst>
        </xdr:cNvPr>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08" name="フローチャート: 判断 507">
          <a:extLst>
            <a:ext uri="{FF2B5EF4-FFF2-40B4-BE49-F238E27FC236}">
              <a16:creationId xmlns:a16="http://schemas.microsoft.com/office/drawing/2014/main" id="{167E8487-CD1C-4430-92A8-C07421447D46}"/>
            </a:ext>
          </a:extLst>
        </xdr:cNvPr>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09" name="フローチャート: 判断 508">
          <a:extLst>
            <a:ext uri="{FF2B5EF4-FFF2-40B4-BE49-F238E27FC236}">
              <a16:creationId xmlns:a16="http://schemas.microsoft.com/office/drawing/2014/main" id="{B16D1B7E-95A0-4EB4-9AB3-2456304C7A41}"/>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10" name="フローチャート: 判断 509">
          <a:extLst>
            <a:ext uri="{FF2B5EF4-FFF2-40B4-BE49-F238E27FC236}">
              <a16:creationId xmlns:a16="http://schemas.microsoft.com/office/drawing/2014/main" id="{2488065C-2379-4CB5-B0ED-52728170F5DF}"/>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9D9CBF80-4047-46F1-8D32-E2E7B6B8AAC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25D7767A-D1DB-485C-9987-2B96DA3C740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487D2DE7-9179-4B85-BAD7-218E49691F0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859A71EF-F0C1-4229-AAFC-87630B94A32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DD8D248A-04C8-440E-AB07-43CD3CF086B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157988</xdr:rowOff>
    </xdr:from>
    <xdr:to>
      <xdr:col>116</xdr:col>
      <xdr:colOff>114300</xdr:colOff>
      <xdr:row>41</xdr:row>
      <xdr:rowOff>88138</xdr:rowOff>
    </xdr:to>
    <xdr:sp macro="" textlink="">
      <xdr:nvSpPr>
        <xdr:cNvPr id="516" name="楕円 515">
          <a:extLst>
            <a:ext uri="{FF2B5EF4-FFF2-40B4-BE49-F238E27FC236}">
              <a16:creationId xmlns:a16="http://schemas.microsoft.com/office/drawing/2014/main" id="{FE25BD2E-87DA-4C5A-8CF8-30D2FACDB39A}"/>
            </a:ext>
          </a:extLst>
        </xdr:cNvPr>
        <xdr:cNvSpPr/>
      </xdr:nvSpPr>
      <xdr:spPr>
        <a:xfrm>
          <a:off x="221107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72915</xdr:rowOff>
    </xdr:from>
    <xdr:ext cx="469744" cy="259045"/>
    <xdr:sp macro="" textlink="">
      <xdr:nvSpPr>
        <xdr:cNvPr id="517" name="【認定こども園・幼稚園・保育所】&#10;一人当たり面積該当値テキスト">
          <a:extLst>
            <a:ext uri="{FF2B5EF4-FFF2-40B4-BE49-F238E27FC236}">
              <a16:creationId xmlns:a16="http://schemas.microsoft.com/office/drawing/2014/main" id="{1B1F5F8A-17EA-4478-8E28-7E3E05D3454C}"/>
            </a:ext>
          </a:extLst>
        </xdr:cNvPr>
        <xdr:cNvSpPr txBox="1"/>
      </xdr:nvSpPr>
      <xdr:spPr>
        <a:xfrm>
          <a:off x="22199600" y="693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50546</xdr:rowOff>
    </xdr:from>
    <xdr:to>
      <xdr:col>112</xdr:col>
      <xdr:colOff>38100</xdr:colOff>
      <xdr:row>40</xdr:row>
      <xdr:rowOff>152146</xdr:rowOff>
    </xdr:to>
    <xdr:sp macro="" textlink="">
      <xdr:nvSpPr>
        <xdr:cNvPr id="518" name="楕円 517">
          <a:extLst>
            <a:ext uri="{FF2B5EF4-FFF2-40B4-BE49-F238E27FC236}">
              <a16:creationId xmlns:a16="http://schemas.microsoft.com/office/drawing/2014/main" id="{3960021F-A514-42B2-A048-624FEA6E0AE7}"/>
            </a:ext>
          </a:extLst>
        </xdr:cNvPr>
        <xdr:cNvSpPr/>
      </xdr:nvSpPr>
      <xdr:spPr>
        <a:xfrm>
          <a:off x="21272500" y="69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101346</xdr:rowOff>
    </xdr:from>
    <xdr:to>
      <xdr:col>116</xdr:col>
      <xdr:colOff>63500</xdr:colOff>
      <xdr:row>41</xdr:row>
      <xdr:rowOff>37338</xdr:rowOff>
    </xdr:to>
    <xdr:cxnSp macro="">
      <xdr:nvCxnSpPr>
        <xdr:cNvPr id="519" name="直線コネクタ 518">
          <a:extLst>
            <a:ext uri="{FF2B5EF4-FFF2-40B4-BE49-F238E27FC236}">
              <a16:creationId xmlns:a16="http://schemas.microsoft.com/office/drawing/2014/main" id="{3AAE0370-4DC5-48F2-8B96-5FD2131F5E64}"/>
            </a:ext>
          </a:extLst>
        </xdr:cNvPr>
        <xdr:cNvCxnSpPr/>
      </xdr:nvCxnSpPr>
      <xdr:spPr>
        <a:xfrm>
          <a:off x="21323300" y="6959346"/>
          <a:ext cx="8382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52832</xdr:rowOff>
    </xdr:from>
    <xdr:to>
      <xdr:col>107</xdr:col>
      <xdr:colOff>101600</xdr:colOff>
      <xdr:row>40</xdr:row>
      <xdr:rowOff>154432</xdr:rowOff>
    </xdr:to>
    <xdr:sp macro="" textlink="">
      <xdr:nvSpPr>
        <xdr:cNvPr id="520" name="楕円 519">
          <a:extLst>
            <a:ext uri="{FF2B5EF4-FFF2-40B4-BE49-F238E27FC236}">
              <a16:creationId xmlns:a16="http://schemas.microsoft.com/office/drawing/2014/main" id="{7F5F533E-6A14-4731-B1C4-4A6E05DA8844}"/>
            </a:ext>
          </a:extLst>
        </xdr:cNvPr>
        <xdr:cNvSpPr/>
      </xdr:nvSpPr>
      <xdr:spPr>
        <a:xfrm>
          <a:off x="20383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101346</xdr:rowOff>
    </xdr:from>
    <xdr:to>
      <xdr:col>111</xdr:col>
      <xdr:colOff>177800</xdr:colOff>
      <xdr:row>40</xdr:row>
      <xdr:rowOff>103632</xdr:rowOff>
    </xdr:to>
    <xdr:cxnSp macro="">
      <xdr:nvCxnSpPr>
        <xdr:cNvPr id="521" name="直線コネクタ 520">
          <a:extLst>
            <a:ext uri="{FF2B5EF4-FFF2-40B4-BE49-F238E27FC236}">
              <a16:creationId xmlns:a16="http://schemas.microsoft.com/office/drawing/2014/main" id="{07F9051F-1E20-4264-B899-759D3FF6B7E2}"/>
            </a:ext>
          </a:extLst>
        </xdr:cNvPr>
        <xdr:cNvCxnSpPr/>
      </xdr:nvCxnSpPr>
      <xdr:spPr>
        <a:xfrm flipV="1">
          <a:off x="20434300" y="69593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522" name="n_1aveValue【認定こども園・幼稚園・保育所】&#10;一人当たり面積">
          <a:extLst>
            <a:ext uri="{FF2B5EF4-FFF2-40B4-BE49-F238E27FC236}">
              <a16:creationId xmlns:a16="http://schemas.microsoft.com/office/drawing/2014/main" id="{C0FF1922-660B-43D4-93A4-D9C44911DAE8}"/>
            </a:ext>
          </a:extLst>
        </xdr:cNvPr>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23" name="n_2aveValue【認定こども園・幼稚園・保育所】&#10;一人当たり面積">
          <a:extLst>
            <a:ext uri="{FF2B5EF4-FFF2-40B4-BE49-F238E27FC236}">
              <a16:creationId xmlns:a16="http://schemas.microsoft.com/office/drawing/2014/main" id="{361BAE95-FD0E-4389-A88A-27103B03AB48}"/>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24" name="n_3aveValue【認定こども園・幼稚園・保育所】&#10;一人当たり面積">
          <a:extLst>
            <a:ext uri="{FF2B5EF4-FFF2-40B4-BE49-F238E27FC236}">
              <a16:creationId xmlns:a16="http://schemas.microsoft.com/office/drawing/2014/main" id="{95817A1D-26E0-421E-A307-4F479EDFA6E2}"/>
            </a:ext>
          </a:extLst>
        </xdr:cNvPr>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143273</xdr:rowOff>
    </xdr:from>
    <xdr:ext cx="469744" cy="259045"/>
    <xdr:sp macro="" textlink="">
      <xdr:nvSpPr>
        <xdr:cNvPr id="525" name="n_1mainValue【認定こども園・幼稚園・保育所】&#10;一人当たり面積">
          <a:extLst>
            <a:ext uri="{FF2B5EF4-FFF2-40B4-BE49-F238E27FC236}">
              <a16:creationId xmlns:a16="http://schemas.microsoft.com/office/drawing/2014/main" id="{327FC9F5-C388-4C5F-B96D-AC91EF9E5415}"/>
            </a:ext>
          </a:extLst>
        </xdr:cNvPr>
        <xdr:cNvSpPr txBox="1"/>
      </xdr:nvSpPr>
      <xdr:spPr>
        <a:xfrm>
          <a:off x="21075727" y="700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145559</xdr:rowOff>
    </xdr:from>
    <xdr:ext cx="469744" cy="259045"/>
    <xdr:sp macro="" textlink="">
      <xdr:nvSpPr>
        <xdr:cNvPr id="526" name="n_2mainValue【認定こども園・幼稚園・保育所】&#10;一人当たり面積">
          <a:extLst>
            <a:ext uri="{FF2B5EF4-FFF2-40B4-BE49-F238E27FC236}">
              <a16:creationId xmlns:a16="http://schemas.microsoft.com/office/drawing/2014/main" id="{07F4C503-5B0A-45A0-A550-37CC46B23614}"/>
            </a:ext>
          </a:extLst>
        </xdr:cNvPr>
        <xdr:cNvSpPr txBox="1"/>
      </xdr:nvSpPr>
      <xdr:spPr>
        <a:xfrm>
          <a:off x="20199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7" name="正方形/長方形 526">
          <a:extLst>
            <a:ext uri="{FF2B5EF4-FFF2-40B4-BE49-F238E27FC236}">
              <a16:creationId xmlns:a16="http://schemas.microsoft.com/office/drawing/2014/main" id="{2C352431-009C-4E9A-A694-9785C102CBE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8" name="正方形/長方形 527">
          <a:extLst>
            <a:ext uri="{FF2B5EF4-FFF2-40B4-BE49-F238E27FC236}">
              <a16:creationId xmlns:a16="http://schemas.microsoft.com/office/drawing/2014/main" id="{DE630F83-6E5A-4ECE-BE60-B8B44C37833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9" name="正方形/長方形 528">
          <a:extLst>
            <a:ext uri="{FF2B5EF4-FFF2-40B4-BE49-F238E27FC236}">
              <a16:creationId xmlns:a16="http://schemas.microsoft.com/office/drawing/2014/main" id="{FDEE45A4-2A60-4924-A32A-1F9E8138B3C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0" name="正方形/長方形 529">
          <a:extLst>
            <a:ext uri="{FF2B5EF4-FFF2-40B4-BE49-F238E27FC236}">
              <a16:creationId xmlns:a16="http://schemas.microsoft.com/office/drawing/2014/main" id="{8F5C8A4F-A7C8-46DE-856B-69B4B8FF9E5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1" name="正方形/長方形 530">
          <a:extLst>
            <a:ext uri="{FF2B5EF4-FFF2-40B4-BE49-F238E27FC236}">
              <a16:creationId xmlns:a16="http://schemas.microsoft.com/office/drawing/2014/main" id="{3B2028AF-9546-4235-957B-3770D4421F2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2" name="正方形/長方形 531">
          <a:extLst>
            <a:ext uri="{FF2B5EF4-FFF2-40B4-BE49-F238E27FC236}">
              <a16:creationId xmlns:a16="http://schemas.microsoft.com/office/drawing/2014/main" id="{15D80533-580A-495E-9351-A75EE450C40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3" name="正方形/長方形 532">
          <a:extLst>
            <a:ext uri="{FF2B5EF4-FFF2-40B4-BE49-F238E27FC236}">
              <a16:creationId xmlns:a16="http://schemas.microsoft.com/office/drawing/2014/main" id="{4EC6F16E-C98B-4F80-A1DA-8FFDA17879C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正方形/長方形 533">
          <a:extLst>
            <a:ext uri="{FF2B5EF4-FFF2-40B4-BE49-F238E27FC236}">
              <a16:creationId xmlns:a16="http://schemas.microsoft.com/office/drawing/2014/main" id="{0897204F-32F4-486B-AC2A-48D9FE3B053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5" name="テキスト ボックス 534">
          <a:extLst>
            <a:ext uri="{FF2B5EF4-FFF2-40B4-BE49-F238E27FC236}">
              <a16:creationId xmlns:a16="http://schemas.microsoft.com/office/drawing/2014/main" id="{F6501384-BF1E-4723-A700-62DA36FBDE0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6" name="直線コネクタ 535">
          <a:extLst>
            <a:ext uri="{FF2B5EF4-FFF2-40B4-BE49-F238E27FC236}">
              <a16:creationId xmlns:a16="http://schemas.microsoft.com/office/drawing/2014/main" id="{2F87AEFE-8612-497E-A4D0-49582930BB4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7" name="テキスト ボックス 536">
          <a:extLst>
            <a:ext uri="{FF2B5EF4-FFF2-40B4-BE49-F238E27FC236}">
              <a16:creationId xmlns:a16="http://schemas.microsoft.com/office/drawing/2014/main" id="{AC1DC855-B2BA-4AD0-9863-032659E3C59D}"/>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8" name="直線コネクタ 537">
          <a:extLst>
            <a:ext uri="{FF2B5EF4-FFF2-40B4-BE49-F238E27FC236}">
              <a16:creationId xmlns:a16="http://schemas.microsoft.com/office/drawing/2014/main" id="{3D0BEE83-B7C2-46BF-80B0-F31E967F637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9" name="テキスト ボックス 538">
          <a:extLst>
            <a:ext uri="{FF2B5EF4-FFF2-40B4-BE49-F238E27FC236}">
              <a16:creationId xmlns:a16="http://schemas.microsoft.com/office/drawing/2014/main" id="{DE16EFFF-6768-4B60-8DE1-CEA9F7672CC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0" name="直線コネクタ 539">
          <a:extLst>
            <a:ext uri="{FF2B5EF4-FFF2-40B4-BE49-F238E27FC236}">
              <a16:creationId xmlns:a16="http://schemas.microsoft.com/office/drawing/2014/main" id="{F0656FD7-9D94-4476-A722-B11557F579C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1" name="テキスト ボックス 540">
          <a:extLst>
            <a:ext uri="{FF2B5EF4-FFF2-40B4-BE49-F238E27FC236}">
              <a16:creationId xmlns:a16="http://schemas.microsoft.com/office/drawing/2014/main" id="{79ADBC1E-D706-49BB-BE3E-A3A9E939E5C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2" name="直線コネクタ 541">
          <a:extLst>
            <a:ext uri="{FF2B5EF4-FFF2-40B4-BE49-F238E27FC236}">
              <a16:creationId xmlns:a16="http://schemas.microsoft.com/office/drawing/2014/main" id="{B9DB12DE-2A76-48CF-A7F0-F9E15967298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3" name="テキスト ボックス 542">
          <a:extLst>
            <a:ext uri="{FF2B5EF4-FFF2-40B4-BE49-F238E27FC236}">
              <a16:creationId xmlns:a16="http://schemas.microsoft.com/office/drawing/2014/main" id="{70CF78FD-BCD1-41B2-B568-263E6A0F0E6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4" name="直線コネクタ 543">
          <a:extLst>
            <a:ext uri="{FF2B5EF4-FFF2-40B4-BE49-F238E27FC236}">
              <a16:creationId xmlns:a16="http://schemas.microsoft.com/office/drawing/2014/main" id="{4FA8740A-1BBB-4D72-8D49-BC90CA1C9A3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5" name="テキスト ボックス 544">
          <a:extLst>
            <a:ext uri="{FF2B5EF4-FFF2-40B4-BE49-F238E27FC236}">
              <a16:creationId xmlns:a16="http://schemas.microsoft.com/office/drawing/2014/main" id="{1BFCDE70-FB8D-4014-B0F0-7D2BC821A49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6" name="直線コネクタ 545">
          <a:extLst>
            <a:ext uri="{FF2B5EF4-FFF2-40B4-BE49-F238E27FC236}">
              <a16:creationId xmlns:a16="http://schemas.microsoft.com/office/drawing/2014/main" id="{78C18DF3-476C-4357-A8F6-7C9ED4260A0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7" name="テキスト ボックス 546">
          <a:extLst>
            <a:ext uri="{FF2B5EF4-FFF2-40B4-BE49-F238E27FC236}">
              <a16:creationId xmlns:a16="http://schemas.microsoft.com/office/drawing/2014/main" id="{409F028A-BF62-4D10-B842-7572477F52D9}"/>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a:extLst>
            <a:ext uri="{FF2B5EF4-FFF2-40B4-BE49-F238E27FC236}">
              <a16:creationId xmlns:a16="http://schemas.microsoft.com/office/drawing/2014/main" id="{2267D8EE-E0AD-4FD8-8EF8-263D82F210D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9" name="テキスト ボックス 548">
          <a:extLst>
            <a:ext uri="{FF2B5EF4-FFF2-40B4-BE49-F238E27FC236}">
              <a16:creationId xmlns:a16="http://schemas.microsoft.com/office/drawing/2014/main" id="{4D95254C-AA5B-4308-BBCE-8AD0920AF35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学校施設】&#10;有形固定資産減価償却率グラフ枠">
          <a:extLst>
            <a:ext uri="{FF2B5EF4-FFF2-40B4-BE49-F238E27FC236}">
              <a16:creationId xmlns:a16="http://schemas.microsoft.com/office/drawing/2014/main" id="{B7032D14-1BF4-4E69-8158-C59A84822D7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51" name="直線コネクタ 550">
          <a:extLst>
            <a:ext uri="{FF2B5EF4-FFF2-40B4-BE49-F238E27FC236}">
              <a16:creationId xmlns:a16="http://schemas.microsoft.com/office/drawing/2014/main" id="{0623E3F6-BF0E-4B39-AB16-4CBC6513FEE2}"/>
            </a:ext>
          </a:extLst>
        </xdr:cNvPr>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52" name="【学校施設】&#10;有形固定資産減価償却率最小値テキスト">
          <a:extLst>
            <a:ext uri="{FF2B5EF4-FFF2-40B4-BE49-F238E27FC236}">
              <a16:creationId xmlns:a16="http://schemas.microsoft.com/office/drawing/2014/main" id="{26B5BE50-30C6-4B57-9160-43BCB61FF7CA}"/>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53" name="直線コネクタ 552">
          <a:extLst>
            <a:ext uri="{FF2B5EF4-FFF2-40B4-BE49-F238E27FC236}">
              <a16:creationId xmlns:a16="http://schemas.microsoft.com/office/drawing/2014/main" id="{6078C384-AB3C-4CD6-AD48-58A1FB8EA21A}"/>
            </a:ext>
          </a:extLst>
        </xdr:cNvPr>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54" name="【学校施設】&#10;有形固定資産減価償却率最大値テキスト">
          <a:extLst>
            <a:ext uri="{FF2B5EF4-FFF2-40B4-BE49-F238E27FC236}">
              <a16:creationId xmlns:a16="http://schemas.microsoft.com/office/drawing/2014/main" id="{82983B63-725B-4739-9345-A1907ABF0D7E}"/>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55" name="直線コネクタ 554">
          <a:extLst>
            <a:ext uri="{FF2B5EF4-FFF2-40B4-BE49-F238E27FC236}">
              <a16:creationId xmlns:a16="http://schemas.microsoft.com/office/drawing/2014/main" id="{AE5CE3F2-89F1-4CF1-9C7C-648722A92179}"/>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556" name="【学校施設】&#10;有形固定資産減価償却率平均値テキスト">
          <a:extLst>
            <a:ext uri="{FF2B5EF4-FFF2-40B4-BE49-F238E27FC236}">
              <a16:creationId xmlns:a16="http://schemas.microsoft.com/office/drawing/2014/main" id="{14407F80-E98D-41CB-A21F-433F707A3835}"/>
            </a:ext>
          </a:extLst>
        </xdr:cNvPr>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57" name="フローチャート: 判断 556">
          <a:extLst>
            <a:ext uri="{FF2B5EF4-FFF2-40B4-BE49-F238E27FC236}">
              <a16:creationId xmlns:a16="http://schemas.microsoft.com/office/drawing/2014/main" id="{2CE8332E-3A94-45E8-8741-0DB267C468D3}"/>
            </a:ext>
          </a:extLst>
        </xdr:cNvPr>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58" name="フローチャート: 判断 557">
          <a:extLst>
            <a:ext uri="{FF2B5EF4-FFF2-40B4-BE49-F238E27FC236}">
              <a16:creationId xmlns:a16="http://schemas.microsoft.com/office/drawing/2014/main" id="{FD083FCC-8F03-4574-A074-69807F7B4532}"/>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59" name="フローチャート: 判断 558">
          <a:extLst>
            <a:ext uri="{FF2B5EF4-FFF2-40B4-BE49-F238E27FC236}">
              <a16:creationId xmlns:a16="http://schemas.microsoft.com/office/drawing/2014/main" id="{41A853E1-75D6-4F0C-A77F-F5DE28240EA7}"/>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60" name="フローチャート: 判断 559">
          <a:extLst>
            <a:ext uri="{FF2B5EF4-FFF2-40B4-BE49-F238E27FC236}">
              <a16:creationId xmlns:a16="http://schemas.microsoft.com/office/drawing/2014/main" id="{EA988FFE-A7A1-416B-869C-92243D707554}"/>
            </a:ext>
          </a:extLst>
        </xdr:cNvPr>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A88E032F-34A4-490A-AC18-0CA6F1F392B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3B5AEDA7-F275-4314-B15F-D44EDC0185E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496E5CDD-1E68-4664-9F54-910A3CE79DF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8688A060-054D-4B83-AA31-7B60E8CA0DF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90393A23-FBF6-49F5-A53A-6A53AB4F73B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566" name="楕円 565">
          <a:extLst>
            <a:ext uri="{FF2B5EF4-FFF2-40B4-BE49-F238E27FC236}">
              <a16:creationId xmlns:a16="http://schemas.microsoft.com/office/drawing/2014/main" id="{9AE27011-AB8F-4640-837E-65DB72E0BBAE}"/>
            </a:ext>
          </a:extLst>
        </xdr:cNvPr>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64787</xdr:rowOff>
    </xdr:from>
    <xdr:ext cx="405111" cy="259045"/>
    <xdr:sp macro="" textlink="">
      <xdr:nvSpPr>
        <xdr:cNvPr id="567" name="【学校施設】&#10;有形固定資産減価償却率該当値テキスト">
          <a:extLst>
            <a:ext uri="{FF2B5EF4-FFF2-40B4-BE49-F238E27FC236}">
              <a16:creationId xmlns:a16="http://schemas.microsoft.com/office/drawing/2014/main" id="{23DE449E-CA9C-4063-93BB-E49DF4A811CC}"/>
            </a:ext>
          </a:extLst>
        </xdr:cNvPr>
        <xdr:cNvSpPr txBox="1"/>
      </xdr:nvSpPr>
      <xdr:spPr>
        <a:xfrm>
          <a:off x="16357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69215</xdr:rowOff>
    </xdr:from>
    <xdr:to>
      <xdr:col>81</xdr:col>
      <xdr:colOff>101600</xdr:colOff>
      <xdr:row>60</xdr:row>
      <xdr:rowOff>170815</xdr:rowOff>
    </xdr:to>
    <xdr:sp macro="" textlink="">
      <xdr:nvSpPr>
        <xdr:cNvPr id="568" name="楕円 567">
          <a:extLst>
            <a:ext uri="{FF2B5EF4-FFF2-40B4-BE49-F238E27FC236}">
              <a16:creationId xmlns:a16="http://schemas.microsoft.com/office/drawing/2014/main" id="{F2E12764-1F6C-4C71-96E4-7D6617C5DAB8}"/>
            </a:ext>
          </a:extLst>
        </xdr:cNvPr>
        <xdr:cNvSpPr/>
      </xdr:nvSpPr>
      <xdr:spPr>
        <a:xfrm>
          <a:off x="15430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120015</xdr:rowOff>
    </xdr:from>
    <xdr:to>
      <xdr:col>85</xdr:col>
      <xdr:colOff>127000</xdr:colOff>
      <xdr:row>60</xdr:row>
      <xdr:rowOff>137160</xdr:rowOff>
    </xdr:to>
    <xdr:cxnSp macro="">
      <xdr:nvCxnSpPr>
        <xdr:cNvPr id="569" name="直線コネクタ 568">
          <a:extLst>
            <a:ext uri="{FF2B5EF4-FFF2-40B4-BE49-F238E27FC236}">
              <a16:creationId xmlns:a16="http://schemas.microsoft.com/office/drawing/2014/main" id="{F650B3CC-804E-4EB1-AA28-4EBB10766AEC}"/>
            </a:ext>
          </a:extLst>
        </xdr:cNvPr>
        <xdr:cNvCxnSpPr/>
      </xdr:nvCxnSpPr>
      <xdr:spPr>
        <a:xfrm>
          <a:off x="15481300" y="1040701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15875</xdr:rowOff>
    </xdr:from>
    <xdr:to>
      <xdr:col>76</xdr:col>
      <xdr:colOff>165100</xdr:colOff>
      <xdr:row>60</xdr:row>
      <xdr:rowOff>117475</xdr:rowOff>
    </xdr:to>
    <xdr:sp macro="" textlink="">
      <xdr:nvSpPr>
        <xdr:cNvPr id="570" name="楕円 569">
          <a:extLst>
            <a:ext uri="{FF2B5EF4-FFF2-40B4-BE49-F238E27FC236}">
              <a16:creationId xmlns:a16="http://schemas.microsoft.com/office/drawing/2014/main" id="{DAF1303E-9BF5-4151-B0B3-67FE50EE2CD4}"/>
            </a:ext>
          </a:extLst>
        </xdr:cNvPr>
        <xdr:cNvSpPr/>
      </xdr:nvSpPr>
      <xdr:spPr>
        <a:xfrm>
          <a:off x="14541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66675</xdr:rowOff>
    </xdr:from>
    <xdr:to>
      <xdr:col>81</xdr:col>
      <xdr:colOff>50800</xdr:colOff>
      <xdr:row>60</xdr:row>
      <xdr:rowOff>120015</xdr:rowOff>
    </xdr:to>
    <xdr:cxnSp macro="">
      <xdr:nvCxnSpPr>
        <xdr:cNvPr id="571" name="直線コネクタ 570">
          <a:extLst>
            <a:ext uri="{FF2B5EF4-FFF2-40B4-BE49-F238E27FC236}">
              <a16:creationId xmlns:a16="http://schemas.microsoft.com/office/drawing/2014/main" id="{7A727502-C152-4006-8209-1EC719A9A55E}"/>
            </a:ext>
          </a:extLst>
        </xdr:cNvPr>
        <xdr:cNvCxnSpPr/>
      </xdr:nvCxnSpPr>
      <xdr:spPr>
        <a:xfrm>
          <a:off x="14592300" y="1035367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72" name="n_1aveValue【学校施設】&#10;有形固定資産減価償却率">
          <a:extLst>
            <a:ext uri="{FF2B5EF4-FFF2-40B4-BE49-F238E27FC236}">
              <a16:creationId xmlns:a16="http://schemas.microsoft.com/office/drawing/2014/main" id="{3C10FDB8-9028-48B3-8B2B-50436D654F10}"/>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73" name="n_2aveValue【学校施設】&#10;有形固定資産減価償却率">
          <a:extLst>
            <a:ext uri="{FF2B5EF4-FFF2-40B4-BE49-F238E27FC236}">
              <a16:creationId xmlns:a16="http://schemas.microsoft.com/office/drawing/2014/main" id="{A2492446-1FDC-4D3F-B587-C2100A8CAF87}"/>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574" name="n_3aveValue【学校施設】&#10;有形固定資産減価償却率">
          <a:extLst>
            <a:ext uri="{FF2B5EF4-FFF2-40B4-BE49-F238E27FC236}">
              <a16:creationId xmlns:a16="http://schemas.microsoft.com/office/drawing/2014/main" id="{AA5B14AC-FFE7-483E-968A-4D6B3136A620}"/>
            </a:ext>
          </a:extLst>
        </xdr:cNvPr>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161942</xdr:rowOff>
    </xdr:from>
    <xdr:ext cx="405111" cy="259045"/>
    <xdr:sp macro="" textlink="">
      <xdr:nvSpPr>
        <xdr:cNvPr id="575" name="n_1mainValue【学校施設】&#10;有形固定資産減価償却率">
          <a:extLst>
            <a:ext uri="{FF2B5EF4-FFF2-40B4-BE49-F238E27FC236}">
              <a16:creationId xmlns:a16="http://schemas.microsoft.com/office/drawing/2014/main" id="{66A7EDAD-3D62-4D02-9D71-6F386C40157A}"/>
            </a:ext>
          </a:extLst>
        </xdr:cNvPr>
        <xdr:cNvSpPr txBox="1"/>
      </xdr:nvSpPr>
      <xdr:spPr>
        <a:xfrm>
          <a:off x="15266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108602</xdr:rowOff>
    </xdr:from>
    <xdr:ext cx="405111" cy="259045"/>
    <xdr:sp macro="" textlink="">
      <xdr:nvSpPr>
        <xdr:cNvPr id="576" name="n_2mainValue【学校施設】&#10;有形固定資産減価償却率">
          <a:extLst>
            <a:ext uri="{FF2B5EF4-FFF2-40B4-BE49-F238E27FC236}">
              <a16:creationId xmlns:a16="http://schemas.microsoft.com/office/drawing/2014/main" id="{73895F5E-C23B-4A2C-9005-5B3FAEEF89C5}"/>
            </a:ext>
          </a:extLst>
        </xdr:cNvPr>
        <xdr:cNvSpPr txBox="1"/>
      </xdr:nvSpPr>
      <xdr:spPr>
        <a:xfrm>
          <a:off x="14389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a:extLst>
            <a:ext uri="{FF2B5EF4-FFF2-40B4-BE49-F238E27FC236}">
              <a16:creationId xmlns:a16="http://schemas.microsoft.com/office/drawing/2014/main" id="{F951FF5A-2A0F-4D28-B81C-09102458647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a:extLst>
            <a:ext uri="{FF2B5EF4-FFF2-40B4-BE49-F238E27FC236}">
              <a16:creationId xmlns:a16="http://schemas.microsoft.com/office/drawing/2014/main" id="{F60BC45D-F175-4ED4-A92C-427EC8E66CE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a:extLst>
            <a:ext uri="{FF2B5EF4-FFF2-40B4-BE49-F238E27FC236}">
              <a16:creationId xmlns:a16="http://schemas.microsoft.com/office/drawing/2014/main" id="{B50E46AF-AD6B-4CF8-B353-165EDBD1BA1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a:extLst>
            <a:ext uri="{FF2B5EF4-FFF2-40B4-BE49-F238E27FC236}">
              <a16:creationId xmlns:a16="http://schemas.microsoft.com/office/drawing/2014/main" id="{89921E4E-1F11-4D06-93DE-E96A5ED2B27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a:extLst>
            <a:ext uri="{FF2B5EF4-FFF2-40B4-BE49-F238E27FC236}">
              <a16:creationId xmlns:a16="http://schemas.microsoft.com/office/drawing/2014/main" id="{A8981706-07E2-4F49-AB1E-49D2B24B41D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a:extLst>
            <a:ext uri="{FF2B5EF4-FFF2-40B4-BE49-F238E27FC236}">
              <a16:creationId xmlns:a16="http://schemas.microsoft.com/office/drawing/2014/main" id="{0E05A47D-E234-4A24-9809-3DAACBF21D3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a:extLst>
            <a:ext uri="{FF2B5EF4-FFF2-40B4-BE49-F238E27FC236}">
              <a16:creationId xmlns:a16="http://schemas.microsoft.com/office/drawing/2014/main" id="{7837F533-A792-4016-BE94-617961DFF4F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a:extLst>
            <a:ext uri="{FF2B5EF4-FFF2-40B4-BE49-F238E27FC236}">
              <a16:creationId xmlns:a16="http://schemas.microsoft.com/office/drawing/2014/main" id="{95E804EC-F7E8-46A0-A192-17196DBA219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a:extLst>
            <a:ext uri="{FF2B5EF4-FFF2-40B4-BE49-F238E27FC236}">
              <a16:creationId xmlns:a16="http://schemas.microsoft.com/office/drawing/2014/main" id="{94AD0CCD-2771-42C5-A434-A1D341BCB86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a:extLst>
            <a:ext uri="{FF2B5EF4-FFF2-40B4-BE49-F238E27FC236}">
              <a16:creationId xmlns:a16="http://schemas.microsoft.com/office/drawing/2014/main" id="{426DAA9B-FB7B-46E1-9444-97523D3877C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7" name="直線コネクタ 586">
          <a:extLst>
            <a:ext uri="{FF2B5EF4-FFF2-40B4-BE49-F238E27FC236}">
              <a16:creationId xmlns:a16="http://schemas.microsoft.com/office/drawing/2014/main" id="{AAC85881-7A90-4AD1-878B-F8A92D23B2D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8" name="テキスト ボックス 587">
          <a:extLst>
            <a:ext uri="{FF2B5EF4-FFF2-40B4-BE49-F238E27FC236}">
              <a16:creationId xmlns:a16="http://schemas.microsoft.com/office/drawing/2014/main" id="{FDF98143-9D06-451E-A4FB-011F5A01D3F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9" name="直線コネクタ 588">
          <a:extLst>
            <a:ext uri="{FF2B5EF4-FFF2-40B4-BE49-F238E27FC236}">
              <a16:creationId xmlns:a16="http://schemas.microsoft.com/office/drawing/2014/main" id="{00A8F5EE-ED2C-4768-86FF-E326432BCBE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90" name="テキスト ボックス 589">
          <a:extLst>
            <a:ext uri="{FF2B5EF4-FFF2-40B4-BE49-F238E27FC236}">
              <a16:creationId xmlns:a16="http://schemas.microsoft.com/office/drawing/2014/main" id="{A1C7B68B-DA04-4147-8160-03D2F0941E9E}"/>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1" name="直線コネクタ 590">
          <a:extLst>
            <a:ext uri="{FF2B5EF4-FFF2-40B4-BE49-F238E27FC236}">
              <a16:creationId xmlns:a16="http://schemas.microsoft.com/office/drawing/2014/main" id="{D7B88E22-AF31-4019-9668-26143C3B27B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92" name="テキスト ボックス 591">
          <a:extLst>
            <a:ext uri="{FF2B5EF4-FFF2-40B4-BE49-F238E27FC236}">
              <a16:creationId xmlns:a16="http://schemas.microsoft.com/office/drawing/2014/main" id="{D8EFE14E-C4D9-47F5-A48D-FDC8ECB47783}"/>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3" name="直線コネクタ 592">
          <a:extLst>
            <a:ext uri="{FF2B5EF4-FFF2-40B4-BE49-F238E27FC236}">
              <a16:creationId xmlns:a16="http://schemas.microsoft.com/office/drawing/2014/main" id="{6C894364-A6E7-4B78-A33B-FBD0641A97D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94" name="テキスト ボックス 593">
          <a:extLst>
            <a:ext uri="{FF2B5EF4-FFF2-40B4-BE49-F238E27FC236}">
              <a16:creationId xmlns:a16="http://schemas.microsoft.com/office/drawing/2014/main" id="{83F21697-754B-4F0E-B52C-673814CE214D}"/>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57C7BDFA-A4C8-4AD8-A481-1AADF0A1542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a:extLst>
            <a:ext uri="{FF2B5EF4-FFF2-40B4-BE49-F238E27FC236}">
              <a16:creationId xmlns:a16="http://schemas.microsoft.com/office/drawing/2014/main" id="{B2B209CA-E378-4BDF-A7B1-2BC47CD74C0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51E2EFF9-A771-4D28-A893-90E4D93E9AB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98" name="直線コネクタ 597">
          <a:extLst>
            <a:ext uri="{FF2B5EF4-FFF2-40B4-BE49-F238E27FC236}">
              <a16:creationId xmlns:a16="http://schemas.microsoft.com/office/drawing/2014/main" id="{74FA7FF1-33CB-4CB5-A890-628EF520E939}"/>
            </a:ext>
          </a:extLst>
        </xdr:cNvPr>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99" name="【学校施設】&#10;一人当たり面積最小値テキスト">
          <a:extLst>
            <a:ext uri="{FF2B5EF4-FFF2-40B4-BE49-F238E27FC236}">
              <a16:creationId xmlns:a16="http://schemas.microsoft.com/office/drawing/2014/main" id="{C763F5A4-AEC7-4F30-8B52-AC09C78111E6}"/>
            </a:ext>
          </a:extLst>
        </xdr:cNvPr>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00" name="直線コネクタ 599">
          <a:extLst>
            <a:ext uri="{FF2B5EF4-FFF2-40B4-BE49-F238E27FC236}">
              <a16:creationId xmlns:a16="http://schemas.microsoft.com/office/drawing/2014/main" id="{FE3A326A-33A0-4778-AB4C-DE7CBA690035}"/>
            </a:ext>
          </a:extLst>
        </xdr:cNvPr>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01" name="【学校施設】&#10;一人当たり面積最大値テキスト">
          <a:extLst>
            <a:ext uri="{FF2B5EF4-FFF2-40B4-BE49-F238E27FC236}">
              <a16:creationId xmlns:a16="http://schemas.microsoft.com/office/drawing/2014/main" id="{52B98BCD-EB38-4BA6-9D3C-A0083051229D}"/>
            </a:ext>
          </a:extLst>
        </xdr:cNvPr>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02" name="直線コネクタ 601">
          <a:extLst>
            <a:ext uri="{FF2B5EF4-FFF2-40B4-BE49-F238E27FC236}">
              <a16:creationId xmlns:a16="http://schemas.microsoft.com/office/drawing/2014/main" id="{DEE56C9C-3B1C-4FCE-95BB-58DE907BC39A}"/>
            </a:ext>
          </a:extLst>
        </xdr:cNvPr>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603" name="【学校施設】&#10;一人当たり面積平均値テキスト">
          <a:extLst>
            <a:ext uri="{FF2B5EF4-FFF2-40B4-BE49-F238E27FC236}">
              <a16:creationId xmlns:a16="http://schemas.microsoft.com/office/drawing/2014/main" id="{DC95316B-C053-4134-9D9D-DDFF896AABDA}"/>
            </a:ext>
          </a:extLst>
        </xdr:cNvPr>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04" name="フローチャート: 判断 603">
          <a:extLst>
            <a:ext uri="{FF2B5EF4-FFF2-40B4-BE49-F238E27FC236}">
              <a16:creationId xmlns:a16="http://schemas.microsoft.com/office/drawing/2014/main" id="{80B2C017-08A8-42C4-9FE8-47906BE570D5}"/>
            </a:ext>
          </a:extLst>
        </xdr:cNvPr>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05" name="フローチャート: 判断 604">
          <a:extLst>
            <a:ext uri="{FF2B5EF4-FFF2-40B4-BE49-F238E27FC236}">
              <a16:creationId xmlns:a16="http://schemas.microsoft.com/office/drawing/2014/main" id="{A979CB35-30A0-4703-809E-5EE352AF0452}"/>
            </a:ext>
          </a:extLst>
        </xdr:cNvPr>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06" name="フローチャート: 判断 605">
          <a:extLst>
            <a:ext uri="{FF2B5EF4-FFF2-40B4-BE49-F238E27FC236}">
              <a16:creationId xmlns:a16="http://schemas.microsoft.com/office/drawing/2014/main" id="{057D3F0C-1AC4-4E5C-A4AE-BE716279F6CE}"/>
            </a:ext>
          </a:extLst>
        </xdr:cNvPr>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07" name="フローチャート: 判断 606">
          <a:extLst>
            <a:ext uri="{FF2B5EF4-FFF2-40B4-BE49-F238E27FC236}">
              <a16:creationId xmlns:a16="http://schemas.microsoft.com/office/drawing/2014/main" id="{4BDF3743-BFCA-40D2-A397-4FCABD9F6DCD}"/>
            </a:ext>
          </a:extLst>
        </xdr:cNvPr>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346853A8-E25B-4292-B6F1-67D9F340FF2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1103D0A2-03A2-4283-9A11-5FFBCF75BB9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CCC896A4-087F-4E90-8F66-13DB698481D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8D65D0F5-3CD1-4BCF-A318-F8252ECBE35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D68734E2-F581-4071-ADD6-3AAA0E6D42D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158369</xdr:rowOff>
    </xdr:from>
    <xdr:to>
      <xdr:col>116</xdr:col>
      <xdr:colOff>114300</xdr:colOff>
      <xdr:row>63</xdr:row>
      <xdr:rowOff>88519</xdr:rowOff>
    </xdr:to>
    <xdr:sp macro="" textlink="">
      <xdr:nvSpPr>
        <xdr:cNvPr id="613" name="楕円 612">
          <a:extLst>
            <a:ext uri="{FF2B5EF4-FFF2-40B4-BE49-F238E27FC236}">
              <a16:creationId xmlns:a16="http://schemas.microsoft.com/office/drawing/2014/main" id="{39DAAED6-8AA9-4A43-80C2-2B3CF83AF507}"/>
            </a:ext>
          </a:extLst>
        </xdr:cNvPr>
        <xdr:cNvSpPr/>
      </xdr:nvSpPr>
      <xdr:spPr>
        <a:xfrm>
          <a:off x="22110700" y="1078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117746</xdr:rowOff>
    </xdr:from>
    <xdr:ext cx="469744" cy="259045"/>
    <xdr:sp macro="" textlink="">
      <xdr:nvSpPr>
        <xdr:cNvPr id="614" name="【学校施設】&#10;一人当たり面積該当値テキスト">
          <a:extLst>
            <a:ext uri="{FF2B5EF4-FFF2-40B4-BE49-F238E27FC236}">
              <a16:creationId xmlns:a16="http://schemas.microsoft.com/office/drawing/2014/main" id="{F1F67BE4-4CA1-4594-B668-EE5673D82132}"/>
            </a:ext>
          </a:extLst>
        </xdr:cNvPr>
        <xdr:cNvSpPr txBox="1"/>
      </xdr:nvSpPr>
      <xdr:spPr>
        <a:xfrm>
          <a:off x="22199600" y="1057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163672</xdr:rowOff>
    </xdr:from>
    <xdr:to>
      <xdr:col>112</xdr:col>
      <xdr:colOff>38100</xdr:colOff>
      <xdr:row>63</xdr:row>
      <xdr:rowOff>93822</xdr:rowOff>
    </xdr:to>
    <xdr:sp macro="" textlink="">
      <xdr:nvSpPr>
        <xdr:cNvPr id="615" name="楕円 614">
          <a:extLst>
            <a:ext uri="{FF2B5EF4-FFF2-40B4-BE49-F238E27FC236}">
              <a16:creationId xmlns:a16="http://schemas.microsoft.com/office/drawing/2014/main" id="{88D1D2A2-BD64-4F77-A7D6-E0C35A00033E}"/>
            </a:ext>
          </a:extLst>
        </xdr:cNvPr>
        <xdr:cNvSpPr/>
      </xdr:nvSpPr>
      <xdr:spPr>
        <a:xfrm>
          <a:off x="21272500" y="107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37719</xdr:rowOff>
    </xdr:from>
    <xdr:to>
      <xdr:col>116</xdr:col>
      <xdr:colOff>63500</xdr:colOff>
      <xdr:row>63</xdr:row>
      <xdr:rowOff>43022</xdr:rowOff>
    </xdr:to>
    <xdr:cxnSp macro="">
      <xdr:nvCxnSpPr>
        <xdr:cNvPr id="616" name="直線コネクタ 615">
          <a:extLst>
            <a:ext uri="{FF2B5EF4-FFF2-40B4-BE49-F238E27FC236}">
              <a16:creationId xmlns:a16="http://schemas.microsoft.com/office/drawing/2014/main" id="{839003E1-6E8A-4EAA-BC16-2EC907CDAEA4}"/>
            </a:ext>
          </a:extLst>
        </xdr:cNvPr>
        <xdr:cNvCxnSpPr/>
      </xdr:nvCxnSpPr>
      <xdr:spPr>
        <a:xfrm flipV="1">
          <a:off x="21323300" y="10839069"/>
          <a:ext cx="8382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168382</xdr:rowOff>
    </xdr:from>
    <xdr:to>
      <xdr:col>107</xdr:col>
      <xdr:colOff>101600</xdr:colOff>
      <xdr:row>63</xdr:row>
      <xdr:rowOff>98532</xdr:rowOff>
    </xdr:to>
    <xdr:sp macro="" textlink="">
      <xdr:nvSpPr>
        <xdr:cNvPr id="617" name="楕円 616">
          <a:extLst>
            <a:ext uri="{FF2B5EF4-FFF2-40B4-BE49-F238E27FC236}">
              <a16:creationId xmlns:a16="http://schemas.microsoft.com/office/drawing/2014/main" id="{C3670A65-98FD-4B94-ABE5-C29643EEC4D1}"/>
            </a:ext>
          </a:extLst>
        </xdr:cNvPr>
        <xdr:cNvSpPr/>
      </xdr:nvSpPr>
      <xdr:spPr>
        <a:xfrm>
          <a:off x="20383500" y="1079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43022</xdr:rowOff>
    </xdr:from>
    <xdr:to>
      <xdr:col>111</xdr:col>
      <xdr:colOff>177800</xdr:colOff>
      <xdr:row>63</xdr:row>
      <xdr:rowOff>47732</xdr:rowOff>
    </xdr:to>
    <xdr:cxnSp macro="">
      <xdr:nvCxnSpPr>
        <xdr:cNvPr id="618" name="直線コネクタ 617">
          <a:extLst>
            <a:ext uri="{FF2B5EF4-FFF2-40B4-BE49-F238E27FC236}">
              <a16:creationId xmlns:a16="http://schemas.microsoft.com/office/drawing/2014/main" id="{2EC9E84B-3FC9-431A-969D-D91940CFD887}"/>
            </a:ext>
          </a:extLst>
        </xdr:cNvPr>
        <xdr:cNvCxnSpPr/>
      </xdr:nvCxnSpPr>
      <xdr:spPr>
        <a:xfrm flipV="1">
          <a:off x="20434300" y="10844372"/>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619" name="n_1aveValue【学校施設】&#10;一人当たり面積">
          <a:extLst>
            <a:ext uri="{FF2B5EF4-FFF2-40B4-BE49-F238E27FC236}">
              <a16:creationId xmlns:a16="http://schemas.microsoft.com/office/drawing/2014/main" id="{566A82BC-F42E-40D6-A634-42476769413B}"/>
            </a:ext>
          </a:extLst>
        </xdr:cNvPr>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620" name="n_2aveValue【学校施設】&#10;一人当たり面積">
          <a:extLst>
            <a:ext uri="{FF2B5EF4-FFF2-40B4-BE49-F238E27FC236}">
              <a16:creationId xmlns:a16="http://schemas.microsoft.com/office/drawing/2014/main" id="{4C6FFD14-D5B1-423A-A228-105D987B82C2}"/>
            </a:ext>
          </a:extLst>
        </xdr:cNvPr>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21" name="n_3aveValue【学校施設】&#10;一人当たり面積">
          <a:extLst>
            <a:ext uri="{FF2B5EF4-FFF2-40B4-BE49-F238E27FC236}">
              <a16:creationId xmlns:a16="http://schemas.microsoft.com/office/drawing/2014/main" id="{DDCD65EE-CE32-44A3-940D-2E3AAF5C9997}"/>
            </a:ext>
          </a:extLst>
        </xdr:cNvPr>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110349</xdr:rowOff>
    </xdr:from>
    <xdr:ext cx="469744" cy="259045"/>
    <xdr:sp macro="" textlink="">
      <xdr:nvSpPr>
        <xdr:cNvPr id="622" name="n_1mainValue【学校施設】&#10;一人当たり面積">
          <a:extLst>
            <a:ext uri="{FF2B5EF4-FFF2-40B4-BE49-F238E27FC236}">
              <a16:creationId xmlns:a16="http://schemas.microsoft.com/office/drawing/2014/main" id="{832C2BF9-2EE6-4B01-A5C9-4453AF314281}"/>
            </a:ext>
          </a:extLst>
        </xdr:cNvPr>
        <xdr:cNvSpPr txBox="1"/>
      </xdr:nvSpPr>
      <xdr:spPr>
        <a:xfrm>
          <a:off x="21075727" y="1056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115059</xdr:rowOff>
    </xdr:from>
    <xdr:ext cx="469744" cy="259045"/>
    <xdr:sp macro="" textlink="">
      <xdr:nvSpPr>
        <xdr:cNvPr id="623" name="n_2mainValue【学校施設】&#10;一人当たり面積">
          <a:extLst>
            <a:ext uri="{FF2B5EF4-FFF2-40B4-BE49-F238E27FC236}">
              <a16:creationId xmlns:a16="http://schemas.microsoft.com/office/drawing/2014/main" id="{9813DA96-BFCB-4EFD-9B29-D66C0E3CC3FD}"/>
            </a:ext>
          </a:extLst>
        </xdr:cNvPr>
        <xdr:cNvSpPr txBox="1"/>
      </xdr:nvSpPr>
      <xdr:spPr>
        <a:xfrm>
          <a:off x="20199427" y="1057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9790F08-DD9A-49B6-B432-3617180DC55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4F269628-3C0B-40E1-8B1D-6BC7A77DA5E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5A7EE156-73EE-430A-8E2B-7E16D545FB5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14652AF1-7323-4E02-AC2B-FB4574B5C64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7A4C3D4B-8B69-4A9D-8FB8-66EAF7BB8BB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6C3332F7-6BA1-460F-8FEF-2033FA476C8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9A42BAF9-A2E6-4A7B-913C-B2F1DF3F7B5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4683C48C-F815-4849-8395-1A027E01378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FB28673C-EBD2-4225-9646-9B0A4B7F64E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F1B6AE73-B02B-4A1D-A844-21F42787DAE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A79083E6-90EC-4237-BF17-0060A89B594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a:extLst>
            <a:ext uri="{FF2B5EF4-FFF2-40B4-BE49-F238E27FC236}">
              <a16:creationId xmlns:a16="http://schemas.microsoft.com/office/drawing/2014/main" id="{6A6D742B-8635-48DC-AE96-763409C48F6D}"/>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3FCBFB40-9843-4E75-8CCF-F9508385E32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CEC64754-CE61-4844-821F-DC30AF50F9A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D08BCADD-3B27-41A3-ADD2-3D61712FB5B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A33C4175-F65C-459F-AA53-07BC660E676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46911D71-0979-433F-926B-8B609218B76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374D826B-B1E8-42C8-A46A-42EBF939841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3B7B6A24-709F-4DB4-8439-8010C464E26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C6B6691F-E4E8-45DD-AC2A-924D361B4CF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C30FE3DB-5ED3-4F92-89CD-7EF35C4AECB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a:extLst>
            <a:ext uri="{FF2B5EF4-FFF2-40B4-BE49-F238E27FC236}">
              <a16:creationId xmlns:a16="http://schemas.microsoft.com/office/drawing/2014/main" id="{6B66EC0D-86E9-4193-9497-131AA6DF6C87}"/>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8F514264-B307-4B04-8A26-C91C686EBFD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a:extLst>
            <a:ext uri="{FF2B5EF4-FFF2-40B4-BE49-F238E27FC236}">
              <a16:creationId xmlns:a16="http://schemas.microsoft.com/office/drawing/2014/main" id="{D8B70FB0-3260-4EED-94AF-5D4239C4910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E7480889-AF96-4B8C-A852-0B077251B78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49" name="直線コネクタ 648">
          <a:extLst>
            <a:ext uri="{FF2B5EF4-FFF2-40B4-BE49-F238E27FC236}">
              <a16:creationId xmlns:a16="http://schemas.microsoft.com/office/drawing/2014/main" id="{1FA7EF93-1B3A-4F54-AC18-D443FC91201E}"/>
            </a:ext>
          </a:extLst>
        </xdr:cNvPr>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50" name="【児童館】&#10;有形固定資産減価償却率最小値テキスト">
          <a:extLst>
            <a:ext uri="{FF2B5EF4-FFF2-40B4-BE49-F238E27FC236}">
              <a16:creationId xmlns:a16="http://schemas.microsoft.com/office/drawing/2014/main" id="{1BC8EA11-BDA2-4E85-AF53-3B69B8DD2C23}"/>
            </a:ext>
          </a:extLst>
        </xdr:cNvPr>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51" name="直線コネクタ 650">
          <a:extLst>
            <a:ext uri="{FF2B5EF4-FFF2-40B4-BE49-F238E27FC236}">
              <a16:creationId xmlns:a16="http://schemas.microsoft.com/office/drawing/2014/main" id="{6E4EDA36-8FF3-4A32-83C9-25CD36043D73}"/>
            </a:ext>
          </a:extLst>
        </xdr:cNvPr>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52" name="【児童館】&#10;有形固定資産減価償却率最大値テキスト">
          <a:extLst>
            <a:ext uri="{FF2B5EF4-FFF2-40B4-BE49-F238E27FC236}">
              <a16:creationId xmlns:a16="http://schemas.microsoft.com/office/drawing/2014/main" id="{E978B887-17EE-43A0-A84D-869EE2A8E2D8}"/>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3" name="直線コネクタ 652">
          <a:extLst>
            <a:ext uri="{FF2B5EF4-FFF2-40B4-BE49-F238E27FC236}">
              <a16:creationId xmlns:a16="http://schemas.microsoft.com/office/drawing/2014/main" id="{5B4CAC41-39F1-44A9-8DBD-637C46D61EC5}"/>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54" name="【児童館】&#10;有形固定資産減価償却率平均値テキスト">
          <a:extLst>
            <a:ext uri="{FF2B5EF4-FFF2-40B4-BE49-F238E27FC236}">
              <a16:creationId xmlns:a16="http://schemas.microsoft.com/office/drawing/2014/main" id="{4C6F9CB2-3EAB-4DB0-AFEC-4D14B3645A36}"/>
            </a:ext>
          </a:extLst>
        </xdr:cNvPr>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55" name="フローチャート: 判断 654">
          <a:extLst>
            <a:ext uri="{FF2B5EF4-FFF2-40B4-BE49-F238E27FC236}">
              <a16:creationId xmlns:a16="http://schemas.microsoft.com/office/drawing/2014/main" id="{52E3BA68-EB1E-46AA-91BD-C6CBF740A111}"/>
            </a:ext>
          </a:extLst>
        </xdr:cNvPr>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56" name="フローチャート: 判断 655">
          <a:extLst>
            <a:ext uri="{FF2B5EF4-FFF2-40B4-BE49-F238E27FC236}">
              <a16:creationId xmlns:a16="http://schemas.microsoft.com/office/drawing/2014/main" id="{81FD7847-66CE-4ABF-B372-EBB2325DF3C7}"/>
            </a:ext>
          </a:extLst>
        </xdr:cNvPr>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57" name="フローチャート: 判断 656">
          <a:extLst>
            <a:ext uri="{FF2B5EF4-FFF2-40B4-BE49-F238E27FC236}">
              <a16:creationId xmlns:a16="http://schemas.microsoft.com/office/drawing/2014/main" id="{D7D59F0F-0DB1-4A6F-BEA2-A2D9ADC067BC}"/>
            </a:ext>
          </a:extLst>
        </xdr:cNvPr>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58" name="フローチャート: 判断 657">
          <a:extLst>
            <a:ext uri="{FF2B5EF4-FFF2-40B4-BE49-F238E27FC236}">
              <a16:creationId xmlns:a16="http://schemas.microsoft.com/office/drawing/2014/main" id="{DD2A5B31-39FF-4868-BEA2-BFFA68BE9232}"/>
            </a:ext>
          </a:extLst>
        </xdr:cNvPr>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665E7E41-FFC5-463C-8F2C-0DAD78B152D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777E5BA0-88B2-47F8-B75D-BDF0955155A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EF73772-3BBC-46B4-93B1-E239B103523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456CA49-2B81-4B11-90FC-1ECFDB0E9F1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D966CCE-6475-4494-8BAC-DB011AD8A7A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109764</xdr:rowOff>
    </xdr:from>
    <xdr:to>
      <xdr:col>85</xdr:col>
      <xdr:colOff>177800</xdr:colOff>
      <xdr:row>80</xdr:row>
      <xdr:rowOff>39914</xdr:rowOff>
    </xdr:to>
    <xdr:sp macro="" textlink="">
      <xdr:nvSpPr>
        <xdr:cNvPr id="664" name="楕円 663">
          <a:extLst>
            <a:ext uri="{FF2B5EF4-FFF2-40B4-BE49-F238E27FC236}">
              <a16:creationId xmlns:a16="http://schemas.microsoft.com/office/drawing/2014/main" id="{E45E4CAE-3294-4C68-8597-97F566BD5486}"/>
            </a:ext>
          </a:extLst>
        </xdr:cNvPr>
        <xdr:cNvSpPr/>
      </xdr:nvSpPr>
      <xdr:spPr>
        <a:xfrm>
          <a:off x="162687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132641</xdr:rowOff>
    </xdr:from>
    <xdr:ext cx="405111" cy="259045"/>
    <xdr:sp macro="" textlink="">
      <xdr:nvSpPr>
        <xdr:cNvPr id="665" name="【児童館】&#10;有形固定資産減価償却率該当値テキスト">
          <a:extLst>
            <a:ext uri="{FF2B5EF4-FFF2-40B4-BE49-F238E27FC236}">
              <a16:creationId xmlns:a16="http://schemas.microsoft.com/office/drawing/2014/main" id="{AC248753-E2F5-4E88-974F-246A4DC36438}"/>
            </a:ext>
          </a:extLst>
        </xdr:cNvPr>
        <xdr:cNvSpPr txBox="1"/>
      </xdr:nvSpPr>
      <xdr:spPr>
        <a:xfrm>
          <a:off x="16357600" y="1350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142421</xdr:rowOff>
    </xdr:from>
    <xdr:to>
      <xdr:col>81</xdr:col>
      <xdr:colOff>101600</xdr:colOff>
      <xdr:row>80</xdr:row>
      <xdr:rowOff>72571</xdr:rowOff>
    </xdr:to>
    <xdr:sp macro="" textlink="">
      <xdr:nvSpPr>
        <xdr:cNvPr id="666" name="楕円 665">
          <a:extLst>
            <a:ext uri="{FF2B5EF4-FFF2-40B4-BE49-F238E27FC236}">
              <a16:creationId xmlns:a16="http://schemas.microsoft.com/office/drawing/2014/main" id="{EB2984F4-0558-405B-A3E5-3A3FE9BF5746}"/>
            </a:ext>
          </a:extLst>
        </xdr:cNvPr>
        <xdr:cNvSpPr/>
      </xdr:nvSpPr>
      <xdr:spPr>
        <a:xfrm>
          <a:off x="15430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160564</xdr:rowOff>
    </xdr:from>
    <xdr:to>
      <xdr:col>85</xdr:col>
      <xdr:colOff>127000</xdr:colOff>
      <xdr:row>80</xdr:row>
      <xdr:rowOff>21771</xdr:rowOff>
    </xdr:to>
    <xdr:cxnSp macro="">
      <xdr:nvCxnSpPr>
        <xdr:cNvPr id="667" name="直線コネクタ 666">
          <a:extLst>
            <a:ext uri="{FF2B5EF4-FFF2-40B4-BE49-F238E27FC236}">
              <a16:creationId xmlns:a16="http://schemas.microsoft.com/office/drawing/2014/main" id="{8714C037-242E-4085-86FE-E867071D1521}"/>
            </a:ext>
          </a:extLst>
        </xdr:cNvPr>
        <xdr:cNvCxnSpPr/>
      </xdr:nvCxnSpPr>
      <xdr:spPr>
        <a:xfrm flipV="1">
          <a:off x="15481300" y="137051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3629</xdr:rowOff>
    </xdr:from>
    <xdr:to>
      <xdr:col>76</xdr:col>
      <xdr:colOff>165100</xdr:colOff>
      <xdr:row>80</xdr:row>
      <xdr:rowOff>105229</xdr:rowOff>
    </xdr:to>
    <xdr:sp macro="" textlink="">
      <xdr:nvSpPr>
        <xdr:cNvPr id="668" name="楕円 667">
          <a:extLst>
            <a:ext uri="{FF2B5EF4-FFF2-40B4-BE49-F238E27FC236}">
              <a16:creationId xmlns:a16="http://schemas.microsoft.com/office/drawing/2014/main" id="{2CC0ABAB-029F-4DB1-8320-392B186FF4CF}"/>
            </a:ext>
          </a:extLst>
        </xdr:cNvPr>
        <xdr:cNvSpPr/>
      </xdr:nvSpPr>
      <xdr:spPr>
        <a:xfrm>
          <a:off x="14541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21771</xdr:rowOff>
    </xdr:from>
    <xdr:to>
      <xdr:col>81</xdr:col>
      <xdr:colOff>50800</xdr:colOff>
      <xdr:row>80</xdr:row>
      <xdr:rowOff>54429</xdr:rowOff>
    </xdr:to>
    <xdr:cxnSp macro="">
      <xdr:nvCxnSpPr>
        <xdr:cNvPr id="669" name="直線コネクタ 668">
          <a:extLst>
            <a:ext uri="{FF2B5EF4-FFF2-40B4-BE49-F238E27FC236}">
              <a16:creationId xmlns:a16="http://schemas.microsoft.com/office/drawing/2014/main" id="{B36413D8-1EDE-455F-AD7B-CD6631D53B27}"/>
            </a:ext>
          </a:extLst>
        </xdr:cNvPr>
        <xdr:cNvCxnSpPr/>
      </xdr:nvCxnSpPr>
      <xdr:spPr>
        <a:xfrm flipV="1">
          <a:off x="14592300" y="13737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670" name="n_1aveValue【児童館】&#10;有形固定資産減価償却率">
          <a:extLst>
            <a:ext uri="{FF2B5EF4-FFF2-40B4-BE49-F238E27FC236}">
              <a16:creationId xmlns:a16="http://schemas.microsoft.com/office/drawing/2014/main" id="{C5C7414E-526B-4253-A924-0A1CE1661833}"/>
            </a:ext>
          </a:extLst>
        </xdr:cNvPr>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671" name="n_2aveValue【児童館】&#10;有形固定資産減価償却率">
          <a:extLst>
            <a:ext uri="{FF2B5EF4-FFF2-40B4-BE49-F238E27FC236}">
              <a16:creationId xmlns:a16="http://schemas.microsoft.com/office/drawing/2014/main" id="{67CDDA79-EEA2-4F74-9D7C-76BE72DF0861}"/>
            </a:ext>
          </a:extLst>
        </xdr:cNvPr>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672" name="n_3aveValue【児童館】&#10;有形固定資産減価償却率">
          <a:extLst>
            <a:ext uri="{FF2B5EF4-FFF2-40B4-BE49-F238E27FC236}">
              <a16:creationId xmlns:a16="http://schemas.microsoft.com/office/drawing/2014/main" id="{7C4AEA92-2378-4D23-98ED-B6C657EC67EA}"/>
            </a:ext>
          </a:extLst>
        </xdr:cNvPr>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89098</xdr:rowOff>
    </xdr:from>
    <xdr:ext cx="405111" cy="259045"/>
    <xdr:sp macro="" textlink="">
      <xdr:nvSpPr>
        <xdr:cNvPr id="673" name="n_1mainValue【児童館】&#10;有形固定資産減価償却率">
          <a:extLst>
            <a:ext uri="{FF2B5EF4-FFF2-40B4-BE49-F238E27FC236}">
              <a16:creationId xmlns:a16="http://schemas.microsoft.com/office/drawing/2014/main" id="{0DF7BD9F-DCDE-415A-8FF5-AC797E28BEC2}"/>
            </a:ext>
          </a:extLst>
        </xdr:cNvPr>
        <xdr:cNvSpPr txBox="1"/>
      </xdr:nvSpPr>
      <xdr:spPr>
        <a:xfrm>
          <a:off x="15266044" y="1346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121756</xdr:rowOff>
    </xdr:from>
    <xdr:ext cx="405111" cy="259045"/>
    <xdr:sp macro="" textlink="">
      <xdr:nvSpPr>
        <xdr:cNvPr id="674" name="n_2mainValue【児童館】&#10;有形固定資産減価償却率">
          <a:extLst>
            <a:ext uri="{FF2B5EF4-FFF2-40B4-BE49-F238E27FC236}">
              <a16:creationId xmlns:a16="http://schemas.microsoft.com/office/drawing/2014/main" id="{EB6B7518-7E8A-4137-AB61-D0172AF28346}"/>
            </a:ext>
          </a:extLst>
        </xdr:cNvPr>
        <xdr:cNvSpPr txBox="1"/>
      </xdr:nvSpPr>
      <xdr:spPr>
        <a:xfrm>
          <a:off x="14389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33443DEE-B8D2-4923-9E2E-591EEED9A7E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B2DFCD4E-0CFA-44F7-9200-9715E4EDDB4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59B1E77F-9BB2-4824-A85B-24B29EA3456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17C9DECF-31C2-48B5-8EB7-FE06329A50E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A070F44B-87A9-4BA4-8B0F-0CEC8957162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760B771F-E4AA-4D35-99DB-8B90982BACD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C2BC3F53-6557-4BE1-A84C-6965CD776E5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9FF22F67-F3C6-4884-85E6-9EB228323E2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5DF037A8-456A-4102-928E-582C4327D63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C65E4DC1-0F9C-4855-96BA-14E6A2C4880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5" name="直線コネクタ 684">
          <a:extLst>
            <a:ext uri="{FF2B5EF4-FFF2-40B4-BE49-F238E27FC236}">
              <a16:creationId xmlns:a16="http://schemas.microsoft.com/office/drawing/2014/main" id="{85C93CFE-42F7-4217-A811-5FF95421903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6" name="テキスト ボックス 685">
          <a:extLst>
            <a:ext uri="{FF2B5EF4-FFF2-40B4-BE49-F238E27FC236}">
              <a16:creationId xmlns:a16="http://schemas.microsoft.com/office/drawing/2014/main" id="{51DB0129-9705-47CD-B6DB-DE84A6B60FBF}"/>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7" name="直線コネクタ 686">
          <a:extLst>
            <a:ext uri="{FF2B5EF4-FFF2-40B4-BE49-F238E27FC236}">
              <a16:creationId xmlns:a16="http://schemas.microsoft.com/office/drawing/2014/main" id="{A95B17B4-6F5B-4060-A4FA-6AD37C7FD032}"/>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8" name="テキスト ボックス 687">
          <a:extLst>
            <a:ext uri="{FF2B5EF4-FFF2-40B4-BE49-F238E27FC236}">
              <a16:creationId xmlns:a16="http://schemas.microsoft.com/office/drawing/2014/main" id="{70409432-A2A0-4B56-B1E3-6364F63825D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9" name="直線コネクタ 688">
          <a:extLst>
            <a:ext uri="{FF2B5EF4-FFF2-40B4-BE49-F238E27FC236}">
              <a16:creationId xmlns:a16="http://schemas.microsoft.com/office/drawing/2014/main" id="{8C567DC7-B046-4CF4-A990-2F00D4254A4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0" name="テキスト ボックス 689">
          <a:extLst>
            <a:ext uri="{FF2B5EF4-FFF2-40B4-BE49-F238E27FC236}">
              <a16:creationId xmlns:a16="http://schemas.microsoft.com/office/drawing/2014/main" id="{43F75985-7728-45FB-AB57-14210F8BB98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1" name="直線コネクタ 690">
          <a:extLst>
            <a:ext uri="{FF2B5EF4-FFF2-40B4-BE49-F238E27FC236}">
              <a16:creationId xmlns:a16="http://schemas.microsoft.com/office/drawing/2014/main" id="{6EF088B5-7DFA-4696-8F04-5AD8EEAC188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2" name="テキスト ボックス 691">
          <a:extLst>
            <a:ext uri="{FF2B5EF4-FFF2-40B4-BE49-F238E27FC236}">
              <a16:creationId xmlns:a16="http://schemas.microsoft.com/office/drawing/2014/main" id="{4DD505FA-DA98-4FB4-95B9-064C0E5D3B72}"/>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3" name="直線コネクタ 692">
          <a:extLst>
            <a:ext uri="{FF2B5EF4-FFF2-40B4-BE49-F238E27FC236}">
              <a16:creationId xmlns:a16="http://schemas.microsoft.com/office/drawing/2014/main" id="{10F2C953-5B09-48C0-AD10-D861D25BD61D}"/>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4" name="テキスト ボックス 693">
          <a:extLst>
            <a:ext uri="{FF2B5EF4-FFF2-40B4-BE49-F238E27FC236}">
              <a16:creationId xmlns:a16="http://schemas.microsoft.com/office/drawing/2014/main" id="{19A412B6-ED33-4F31-B0F8-CE9E199FA34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5" name="直線コネクタ 694">
          <a:extLst>
            <a:ext uri="{FF2B5EF4-FFF2-40B4-BE49-F238E27FC236}">
              <a16:creationId xmlns:a16="http://schemas.microsoft.com/office/drawing/2014/main" id="{3CA9D7B4-4C09-4444-A780-F0003EA2847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6" name="テキスト ボックス 695">
          <a:extLst>
            <a:ext uri="{FF2B5EF4-FFF2-40B4-BE49-F238E27FC236}">
              <a16:creationId xmlns:a16="http://schemas.microsoft.com/office/drawing/2014/main" id="{C43BABAC-FE32-400C-BA92-CA07BE898AC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279ED7FD-C7DC-45FC-A93A-A126DC55FA4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492D4663-C6F0-42C9-A9C4-D7FE347DF1A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A8899B74-42A4-41D0-BA30-BE4AA0189B5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700" name="直線コネクタ 699">
          <a:extLst>
            <a:ext uri="{FF2B5EF4-FFF2-40B4-BE49-F238E27FC236}">
              <a16:creationId xmlns:a16="http://schemas.microsoft.com/office/drawing/2014/main" id="{B3E001AF-10DB-4163-B1CE-5C6CAA9D16F3}"/>
            </a:ext>
          </a:extLst>
        </xdr:cNvPr>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701" name="【児童館】&#10;一人当たり面積最小値テキスト">
          <a:extLst>
            <a:ext uri="{FF2B5EF4-FFF2-40B4-BE49-F238E27FC236}">
              <a16:creationId xmlns:a16="http://schemas.microsoft.com/office/drawing/2014/main" id="{28D903EB-D973-48B2-A52B-EBD1FE17AB58}"/>
            </a:ext>
          </a:extLst>
        </xdr:cNvPr>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02" name="直線コネクタ 701">
          <a:extLst>
            <a:ext uri="{FF2B5EF4-FFF2-40B4-BE49-F238E27FC236}">
              <a16:creationId xmlns:a16="http://schemas.microsoft.com/office/drawing/2014/main" id="{4F5B7917-AC9B-46B5-A27C-5613907CA78B}"/>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03" name="【児童館】&#10;一人当たり面積最大値テキスト">
          <a:extLst>
            <a:ext uri="{FF2B5EF4-FFF2-40B4-BE49-F238E27FC236}">
              <a16:creationId xmlns:a16="http://schemas.microsoft.com/office/drawing/2014/main" id="{A24C5A20-9DF8-46BA-A914-948C7F6CD243}"/>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04" name="直線コネクタ 703">
          <a:extLst>
            <a:ext uri="{FF2B5EF4-FFF2-40B4-BE49-F238E27FC236}">
              <a16:creationId xmlns:a16="http://schemas.microsoft.com/office/drawing/2014/main" id="{8649950E-93BE-4293-9D32-A89CB09CD275}"/>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05" name="【児童館】&#10;一人当たり面積平均値テキスト">
          <a:extLst>
            <a:ext uri="{FF2B5EF4-FFF2-40B4-BE49-F238E27FC236}">
              <a16:creationId xmlns:a16="http://schemas.microsoft.com/office/drawing/2014/main" id="{C9304467-B74D-4D04-ADEA-00EA9F9E523E}"/>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6" name="フローチャート: 判断 705">
          <a:extLst>
            <a:ext uri="{FF2B5EF4-FFF2-40B4-BE49-F238E27FC236}">
              <a16:creationId xmlns:a16="http://schemas.microsoft.com/office/drawing/2014/main" id="{73B4994F-1E61-4789-BB1C-33D15F31F48F}"/>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07" name="フローチャート: 判断 706">
          <a:extLst>
            <a:ext uri="{FF2B5EF4-FFF2-40B4-BE49-F238E27FC236}">
              <a16:creationId xmlns:a16="http://schemas.microsoft.com/office/drawing/2014/main" id="{78EB43AC-F92F-4AF0-B131-723C77F9DE3C}"/>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08" name="フローチャート: 判断 707">
          <a:extLst>
            <a:ext uri="{FF2B5EF4-FFF2-40B4-BE49-F238E27FC236}">
              <a16:creationId xmlns:a16="http://schemas.microsoft.com/office/drawing/2014/main" id="{29B73085-E7CF-4DBC-9200-FC7BE9700670}"/>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09" name="フローチャート: 判断 708">
          <a:extLst>
            <a:ext uri="{FF2B5EF4-FFF2-40B4-BE49-F238E27FC236}">
              <a16:creationId xmlns:a16="http://schemas.microsoft.com/office/drawing/2014/main" id="{1FA71586-A254-4AC0-BA14-90459E7828EA}"/>
            </a:ext>
          </a:extLst>
        </xdr:cNvPr>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28653705-46CF-4626-A32D-7FD19B93991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F212632A-7C26-4B15-AAA6-ED7AC5BD42B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2F3941F7-4397-4C9F-AB88-0D5B6519F2C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F4D97EDE-8654-4382-80AC-5237841EF1E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955E1D4F-633B-44D3-883F-97E49FFE780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36286</xdr:rowOff>
    </xdr:from>
    <xdr:to>
      <xdr:col>116</xdr:col>
      <xdr:colOff>114300</xdr:colOff>
      <xdr:row>86</xdr:row>
      <xdr:rowOff>137886</xdr:rowOff>
    </xdr:to>
    <xdr:sp macro="" textlink="">
      <xdr:nvSpPr>
        <xdr:cNvPr id="715" name="楕円 714">
          <a:extLst>
            <a:ext uri="{FF2B5EF4-FFF2-40B4-BE49-F238E27FC236}">
              <a16:creationId xmlns:a16="http://schemas.microsoft.com/office/drawing/2014/main" id="{F71DACA3-8830-4535-B8ED-C8B8A217CFDA}"/>
            </a:ext>
          </a:extLst>
        </xdr:cNvPr>
        <xdr:cNvSpPr/>
      </xdr:nvSpPr>
      <xdr:spPr>
        <a:xfrm>
          <a:off x="221107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122663</xdr:rowOff>
    </xdr:from>
    <xdr:ext cx="469744" cy="259045"/>
    <xdr:sp macro="" textlink="">
      <xdr:nvSpPr>
        <xdr:cNvPr id="716" name="【児童館】&#10;一人当たり面積該当値テキスト">
          <a:extLst>
            <a:ext uri="{FF2B5EF4-FFF2-40B4-BE49-F238E27FC236}">
              <a16:creationId xmlns:a16="http://schemas.microsoft.com/office/drawing/2014/main" id="{EC995FF9-E57C-40C6-B80A-4F36B641B97A}"/>
            </a:ext>
          </a:extLst>
        </xdr:cNvPr>
        <xdr:cNvSpPr txBox="1"/>
      </xdr:nvSpPr>
      <xdr:spPr>
        <a:xfrm>
          <a:off x="22199600" y="1469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52614</xdr:rowOff>
    </xdr:from>
    <xdr:to>
      <xdr:col>112</xdr:col>
      <xdr:colOff>38100</xdr:colOff>
      <xdr:row>86</xdr:row>
      <xdr:rowOff>154214</xdr:rowOff>
    </xdr:to>
    <xdr:sp macro="" textlink="">
      <xdr:nvSpPr>
        <xdr:cNvPr id="717" name="楕円 716">
          <a:extLst>
            <a:ext uri="{FF2B5EF4-FFF2-40B4-BE49-F238E27FC236}">
              <a16:creationId xmlns:a16="http://schemas.microsoft.com/office/drawing/2014/main" id="{93DDCA23-F522-41AC-96E4-58ACACCDEF54}"/>
            </a:ext>
          </a:extLst>
        </xdr:cNvPr>
        <xdr:cNvSpPr/>
      </xdr:nvSpPr>
      <xdr:spPr>
        <a:xfrm>
          <a:off x="21272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87086</xdr:rowOff>
    </xdr:from>
    <xdr:to>
      <xdr:col>116</xdr:col>
      <xdr:colOff>63500</xdr:colOff>
      <xdr:row>86</xdr:row>
      <xdr:rowOff>103414</xdr:rowOff>
    </xdr:to>
    <xdr:cxnSp macro="">
      <xdr:nvCxnSpPr>
        <xdr:cNvPr id="718" name="直線コネクタ 717">
          <a:extLst>
            <a:ext uri="{FF2B5EF4-FFF2-40B4-BE49-F238E27FC236}">
              <a16:creationId xmlns:a16="http://schemas.microsoft.com/office/drawing/2014/main" id="{A56C9CDB-F533-4DAC-996A-B8E5574E969F}"/>
            </a:ext>
          </a:extLst>
        </xdr:cNvPr>
        <xdr:cNvCxnSpPr/>
      </xdr:nvCxnSpPr>
      <xdr:spPr>
        <a:xfrm flipV="1">
          <a:off x="21323300" y="148317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52614</xdr:rowOff>
    </xdr:from>
    <xdr:to>
      <xdr:col>107</xdr:col>
      <xdr:colOff>101600</xdr:colOff>
      <xdr:row>86</xdr:row>
      <xdr:rowOff>154214</xdr:rowOff>
    </xdr:to>
    <xdr:sp macro="" textlink="">
      <xdr:nvSpPr>
        <xdr:cNvPr id="719" name="楕円 718">
          <a:extLst>
            <a:ext uri="{FF2B5EF4-FFF2-40B4-BE49-F238E27FC236}">
              <a16:creationId xmlns:a16="http://schemas.microsoft.com/office/drawing/2014/main" id="{6BE64B8D-3462-4F0E-9B54-E330AD34F91C}"/>
            </a:ext>
          </a:extLst>
        </xdr:cNvPr>
        <xdr:cNvSpPr/>
      </xdr:nvSpPr>
      <xdr:spPr>
        <a:xfrm>
          <a:off x="20383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103414</xdr:rowOff>
    </xdr:from>
    <xdr:to>
      <xdr:col>111</xdr:col>
      <xdr:colOff>177800</xdr:colOff>
      <xdr:row>86</xdr:row>
      <xdr:rowOff>103414</xdr:rowOff>
    </xdr:to>
    <xdr:cxnSp macro="">
      <xdr:nvCxnSpPr>
        <xdr:cNvPr id="720" name="直線コネクタ 719">
          <a:extLst>
            <a:ext uri="{FF2B5EF4-FFF2-40B4-BE49-F238E27FC236}">
              <a16:creationId xmlns:a16="http://schemas.microsoft.com/office/drawing/2014/main" id="{53F8634B-F71F-4C50-944A-E2D7078615F1}"/>
            </a:ext>
          </a:extLst>
        </xdr:cNvPr>
        <xdr:cNvCxnSpPr/>
      </xdr:nvCxnSpPr>
      <xdr:spPr>
        <a:xfrm>
          <a:off x="20434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21" name="n_1aveValue【児童館】&#10;一人当たり面積">
          <a:extLst>
            <a:ext uri="{FF2B5EF4-FFF2-40B4-BE49-F238E27FC236}">
              <a16:creationId xmlns:a16="http://schemas.microsoft.com/office/drawing/2014/main" id="{04CC4603-3D9E-4A36-A459-9B5BB82334AE}"/>
            </a:ext>
          </a:extLst>
        </xdr:cNvPr>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22" name="n_2aveValue【児童館】&#10;一人当たり面積">
          <a:extLst>
            <a:ext uri="{FF2B5EF4-FFF2-40B4-BE49-F238E27FC236}">
              <a16:creationId xmlns:a16="http://schemas.microsoft.com/office/drawing/2014/main" id="{D1E207A4-3D57-4769-A3D6-88F7E94B982E}"/>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23" name="n_3aveValue【児童館】&#10;一人当たり面積">
          <a:extLst>
            <a:ext uri="{FF2B5EF4-FFF2-40B4-BE49-F238E27FC236}">
              <a16:creationId xmlns:a16="http://schemas.microsoft.com/office/drawing/2014/main" id="{72AA8048-E3F8-4FA5-A955-DDFF2BF68971}"/>
            </a:ext>
          </a:extLst>
        </xdr:cNvPr>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145341</xdr:rowOff>
    </xdr:from>
    <xdr:ext cx="469744" cy="259045"/>
    <xdr:sp macro="" textlink="">
      <xdr:nvSpPr>
        <xdr:cNvPr id="724" name="n_1mainValue【児童館】&#10;一人当たり面積">
          <a:extLst>
            <a:ext uri="{FF2B5EF4-FFF2-40B4-BE49-F238E27FC236}">
              <a16:creationId xmlns:a16="http://schemas.microsoft.com/office/drawing/2014/main" id="{AC4025EB-4B1C-4475-A9F2-813548A722F2}"/>
            </a:ext>
          </a:extLst>
        </xdr:cNvPr>
        <xdr:cNvSpPr txBox="1"/>
      </xdr:nvSpPr>
      <xdr:spPr>
        <a:xfrm>
          <a:off x="21075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145341</xdr:rowOff>
    </xdr:from>
    <xdr:ext cx="469744" cy="259045"/>
    <xdr:sp macro="" textlink="">
      <xdr:nvSpPr>
        <xdr:cNvPr id="725" name="n_2mainValue【児童館】&#10;一人当たり面積">
          <a:extLst>
            <a:ext uri="{FF2B5EF4-FFF2-40B4-BE49-F238E27FC236}">
              <a16:creationId xmlns:a16="http://schemas.microsoft.com/office/drawing/2014/main" id="{4F9E80C5-4DAD-424C-A89C-E66CBB8239C9}"/>
            </a:ext>
          </a:extLst>
        </xdr:cNvPr>
        <xdr:cNvSpPr txBox="1"/>
      </xdr:nvSpPr>
      <xdr:spPr>
        <a:xfrm>
          <a:off x="20199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8F9BE938-E908-4007-AABB-F8977E36BA2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EBB76C43-E867-4B34-B61D-9F7686F7D7C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96DAE849-57FC-4CE8-868D-171409BA652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709D296B-45C4-47C0-B7D6-D9231A66B73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5335D4B2-AE5A-4294-858D-7DB1A18D2DB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3A9695F3-5924-453E-87A9-0F6FB0975DE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A207D34C-F22A-4180-AE83-3079E7C2B66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47B01F5B-F91D-4D63-A83F-97A89119D59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4951E5C7-90AD-48B1-A1EA-11D1A707C4D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A60BB261-8425-4AAA-ADF9-EC643679FC3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6" name="直線コネクタ 735">
          <a:extLst>
            <a:ext uri="{FF2B5EF4-FFF2-40B4-BE49-F238E27FC236}">
              <a16:creationId xmlns:a16="http://schemas.microsoft.com/office/drawing/2014/main" id="{0A3C87A2-4436-4963-921B-3DCEE718F09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7" name="テキスト ボックス 736">
          <a:extLst>
            <a:ext uri="{FF2B5EF4-FFF2-40B4-BE49-F238E27FC236}">
              <a16:creationId xmlns:a16="http://schemas.microsoft.com/office/drawing/2014/main" id="{5D811AFD-2289-41D3-94F6-0A22E7522E9E}"/>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8" name="直線コネクタ 737">
          <a:extLst>
            <a:ext uri="{FF2B5EF4-FFF2-40B4-BE49-F238E27FC236}">
              <a16:creationId xmlns:a16="http://schemas.microsoft.com/office/drawing/2014/main" id="{60E3FE33-0EE6-44ED-B1B1-08078D879E5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9" name="テキスト ボックス 738">
          <a:extLst>
            <a:ext uri="{FF2B5EF4-FFF2-40B4-BE49-F238E27FC236}">
              <a16:creationId xmlns:a16="http://schemas.microsoft.com/office/drawing/2014/main" id="{CB8ABB0E-F3FC-4D6D-978C-A6B3EAE1C67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0" name="直線コネクタ 739">
          <a:extLst>
            <a:ext uri="{FF2B5EF4-FFF2-40B4-BE49-F238E27FC236}">
              <a16:creationId xmlns:a16="http://schemas.microsoft.com/office/drawing/2014/main" id="{C94051FA-E49B-4DAD-A4C4-94D2AE37EB7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1" name="テキスト ボックス 740">
          <a:extLst>
            <a:ext uri="{FF2B5EF4-FFF2-40B4-BE49-F238E27FC236}">
              <a16:creationId xmlns:a16="http://schemas.microsoft.com/office/drawing/2014/main" id="{FA56E2F6-B75D-447A-8289-EBA7AFEBE2E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2" name="直線コネクタ 741">
          <a:extLst>
            <a:ext uri="{FF2B5EF4-FFF2-40B4-BE49-F238E27FC236}">
              <a16:creationId xmlns:a16="http://schemas.microsoft.com/office/drawing/2014/main" id="{A0219F1F-B7CA-49A5-B143-20E27EBC7DF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3" name="テキスト ボックス 742">
          <a:extLst>
            <a:ext uri="{FF2B5EF4-FFF2-40B4-BE49-F238E27FC236}">
              <a16:creationId xmlns:a16="http://schemas.microsoft.com/office/drawing/2014/main" id="{920F9EE4-A860-469C-9277-D738FC2826D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4" name="直線コネクタ 743">
          <a:extLst>
            <a:ext uri="{FF2B5EF4-FFF2-40B4-BE49-F238E27FC236}">
              <a16:creationId xmlns:a16="http://schemas.microsoft.com/office/drawing/2014/main" id="{602FEDAE-49A1-42B1-9F74-765AA415D72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5" name="テキスト ボックス 744">
          <a:extLst>
            <a:ext uri="{FF2B5EF4-FFF2-40B4-BE49-F238E27FC236}">
              <a16:creationId xmlns:a16="http://schemas.microsoft.com/office/drawing/2014/main" id="{C5C28BD0-FAF0-4AFB-A24E-608D4BFD2B5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6" name="直線コネクタ 745">
          <a:extLst>
            <a:ext uri="{FF2B5EF4-FFF2-40B4-BE49-F238E27FC236}">
              <a16:creationId xmlns:a16="http://schemas.microsoft.com/office/drawing/2014/main" id="{725B7FF0-998A-48D2-883C-10B0B73337F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7" name="テキスト ボックス 746">
          <a:extLst>
            <a:ext uri="{FF2B5EF4-FFF2-40B4-BE49-F238E27FC236}">
              <a16:creationId xmlns:a16="http://schemas.microsoft.com/office/drawing/2014/main" id="{037A1DED-2F9C-41FB-B9AD-ACF5F3B05811}"/>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a:extLst>
            <a:ext uri="{FF2B5EF4-FFF2-40B4-BE49-F238E27FC236}">
              <a16:creationId xmlns:a16="http://schemas.microsoft.com/office/drawing/2014/main" id="{85F9FB8A-C97C-41C5-A44C-6641D6CEF3A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9" name="テキスト ボックス 748">
          <a:extLst>
            <a:ext uri="{FF2B5EF4-FFF2-40B4-BE49-F238E27FC236}">
              <a16:creationId xmlns:a16="http://schemas.microsoft.com/office/drawing/2014/main" id="{E4CD5180-9FD7-46AA-B88D-21CAF0B82DB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0" name="【公民館】&#10;有形固定資産減価償却率グラフ枠">
          <a:extLst>
            <a:ext uri="{FF2B5EF4-FFF2-40B4-BE49-F238E27FC236}">
              <a16:creationId xmlns:a16="http://schemas.microsoft.com/office/drawing/2014/main" id="{A0A2F5F9-9FF5-486D-B7BA-59E01887D99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51" name="直線コネクタ 750">
          <a:extLst>
            <a:ext uri="{FF2B5EF4-FFF2-40B4-BE49-F238E27FC236}">
              <a16:creationId xmlns:a16="http://schemas.microsoft.com/office/drawing/2014/main" id="{45A77276-A148-4493-89C7-E66C6705295C}"/>
            </a:ext>
          </a:extLst>
        </xdr:cNvPr>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52" name="【公民館】&#10;有形固定資産減価償却率最小値テキスト">
          <a:extLst>
            <a:ext uri="{FF2B5EF4-FFF2-40B4-BE49-F238E27FC236}">
              <a16:creationId xmlns:a16="http://schemas.microsoft.com/office/drawing/2014/main" id="{7A05FABE-2355-4547-8266-39C52DCD4D91}"/>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53" name="直線コネクタ 752">
          <a:extLst>
            <a:ext uri="{FF2B5EF4-FFF2-40B4-BE49-F238E27FC236}">
              <a16:creationId xmlns:a16="http://schemas.microsoft.com/office/drawing/2014/main" id="{5616334C-F6A5-46D9-92BA-97854FCF3851}"/>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54" name="【公民館】&#10;有形固定資産減価償却率最大値テキスト">
          <a:extLst>
            <a:ext uri="{FF2B5EF4-FFF2-40B4-BE49-F238E27FC236}">
              <a16:creationId xmlns:a16="http://schemas.microsoft.com/office/drawing/2014/main" id="{0C33C5E3-CE67-42E3-87B3-B1ADFFDD97EC}"/>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5" name="直線コネクタ 754">
          <a:extLst>
            <a:ext uri="{FF2B5EF4-FFF2-40B4-BE49-F238E27FC236}">
              <a16:creationId xmlns:a16="http://schemas.microsoft.com/office/drawing/2014/main" id="{211248B7-3299-47FA-9B81-DC852E4744E3}"/>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56" name="【公民館】&#10;有形固定資産減価償却率平均値テキスト">
          <a:extLst>
            <a:ext uri="{FF2B5EF4-FFF2-40B4-BE49-F238E27FC236}">
              <a16:creationId xmlns:a16="http://schemas.microsoft.com/office/drawing/2014/main" id="{F52144F2-1E33-43C7-B83E-498E3850ECF8}"/>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57" name="フローチャート: 判断 756">
          <a:extLst>
            <a:ext uri="{FF2B5EF4-FFF2-40B4-BE49-F238E27FC236}">
              <a16:creationId xmlns:a16="http://schemas.microsoft.com/office/drawing/2014/main" id="{912351B7-DF39-4FA4-A91D-DBF70B2A5C42}"/>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58" name="フローチャート: 判断 757">
          <a:extLst>
            <a:ext uri="{FF2B5EF4-FFF2-40B4-BE49-F238E27FC236}">
              <a16:creationId xmlns:a16="http://schemas.microsoft.com/office/drawing/2014/main" id="{00A21923-CF01-44DF-B3E0-362867CCC3AB}"/>
            </a:ext>
          </a:extLst>
        </xdr:cNvPr>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59" name="フローチャート: 判断 758">
          <a:extLst>
            <a:ext uri="{FF2B5EF4-FFF2-40B4-BE49-F238E27FC236}">
              <a16:creationId xmlns:a16="http://schemas.microsoft.com/office/drawing/2014/main" id="{B9539709-5990-45FB-A46B-4A51CB4DA030}"/>
            </a:ext>
          </a:extLst>
        </xdr:cNvPr>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60" name="フローチャート: 判断 759">
          <a:extLst>
            <a:ext uri="{FF2B5EF4-FFF2-40B4-BE49-F238E27FC236}">
              <a16:creationId xmlns:a16="http://schemas.microsoft.com/office/drawing/2014/main" id="{D9AAB7E5-F761-4EE2-9B82-85744CBF40E8}"/>
            </a:ext>
          </a:extLst>
        </xdr:cNvPr>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77ABAC10-22A6-460E-964C-F33D2F207F1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584C00CC-8AF4-42AD-B9D3-0455727AA76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AC0BD4E0-0C9C-4D52-9AA8-02F193C9021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581F0634-3D22-4C6A-BA9A-524F576ABA2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E7E1BCFD-5C5D-4848-9A1D-2B87A71F3F2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907</xdr:rowOff>
    </xdr:from>
    <xdr:to>
      <xdr:col>85</xdr:col>
      <xdr:colOff>177800</xdr:colOff>
      <xdr:row>102</xdr:row>
      <xdr:rowOff>102507</xdr:rowOff>
    </xdr:to>
    <xdr:sp macro="" textlink="">
      <xdr:nvSpPr>
        <xdr:cNvPr id="766" name="楕円 765">
          <a:extLst>
            <a:ext uri="{FF2B5EF4-FFF2-40B4-BE49-F238E27FC236}">
              <a16:creationId xmlns:a16="http://schemas.microsoft.com/office/drawing/2014/main" id="{4EE6C019-AEDB-468D-B3FA-2E44F122854C}"/>
            </a:ext>
          </a:extLst>
        </xdr:cNvPr>
        <xdr:cNvSpPr/>
      </xdr:nvSpPr>
      <xdr:spPr>
        <a:xfrm>
          <a:off x="16268700" y="1748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23784</xdr:rowOff>
    </xdr:from>
    <xdr:ext cx="405111" cy="259045"/>
    <xdr:sp macro="" textlink="">
      <xdr:nvSpPr>
        <xdr:cNvPr id="767" name="【公民館】&#10;有形固定資産減価償却率該当値テキスト">
          <a:extLst>
            <a:ext uri="{FF2B5EF4-FFF2-40B4-BE49-F238E27FC236}">
              <a16:creationId xmlns:a16="http://schemas.microsoft.com/office/drawing/2014/main" id="{F5D18724-91CC-412C-9FC6-CA1275834DF5}"/>
            </a:ext>
          </a:extLst>
        </xdr:cNvPr>
        <xdr:cNvSpPr txBox="1"/>
      </xdr:nvSpPr>
      <xdr:spPr>
        <a:xfrm>
          <a:off x="16357600" y="1734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33564</xdr:rowOff>
    </xdr:from>
    <xdr:to>
      <xdr:col>81</xdr:col>
      <xdr:colOff>101600</xdr:colOff>
      <xdr:row>102</xdr:row>
      <xdr:rowOff>135164</xdr:rowOff>
    </xdr:to>
    <xdr:sp macro="" textlink="">
      <xdr:nvSpPr>
        <xdr:cNvPr id="768" name="楕円 767">
          <a:extLst>
            <a:ext uri="{FF2B5EF4-FFF2-40B4-BE49-F238E27FC236}">
              <a16:creationId xmlns:a16="http://schemas.microsoft.com/office/drawing/2014/main" id="{DEED5182-3FFA-47A8-A86B-2E28A2ACBF5C}"/>
            </a:ext>
          </a:extLst>
        </xdr:cNvPr>
        <xdr:cNvSpPr/>
      </xdr:nvSpPr>
      <xdr:spPr>
        <a:xfrm>
          <a:off x="154305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51707</xdr:rowOff>
    </xdr:from>
    <xdr:to>
      <xdr:col>85</xdr:col>
      <xdr:colOff>127000</xdr:colOff>
      <xdr:row>102</xdr:row>
      <xdr:rowOff>84364</xdr:rowOff>
    </xdr:to>
    <xdr:cxnSp macro="">
      <xdr:nvCxnSpPr>
        <xdr:cNvPr id="769" name="直線コネクタ 768">
          <a:extLst>
            <a:ext uri="{FF2B5EF4-FFF2-40B4-BE49-F238E27FC236}">
              <a16:creationId xmlns:a16="http://schemas.microsoft.com/office/drawing/2014/main" id="{968A29C8-716B-49C3-88F5-B3066C2FCA71}"/>
            </a:ext>
          </a:extLst>
        </xdr:cNvPr>
        <xdr:cNvCxnSpPr/>
      </xdr:nvCxnSpPr>
      <xdr:spPr>
        <a:xfrm flipV="1">
          <a:off x="15481300" y="1753960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27032</xdr:rowOff>
    </xdr:from>
    <xdr:to>
      <xdr:col>76</xdr:col>
      <xdr:colOff>165100</xdr:colOff>
      <xdr:row>102</xdr:row>
      <xdr:rowOff>128632</xdr:rowOff>
    </xdr:to>
    <xdr:sp macro="" textlink="">
      <xdr:nvSpPr>
        <xdr:cNvPr id="770" name="楕円 769">
          <a:extLst>
            <a:ext uri="{FF2B5EF4-FFF2-40B4-BE49-F238E27FC236}">
              <a16:creationId xmlns:a16="http://schemas.microsoft.com/office/drawing/2014/main" id="{E00A7E80-0762-4818-BDF7-7FE3077756F4}"/>
            </a:ext>
          </a:extLst>
        </xdr:cNvPr>
        <xdr:cNvSpPr/>
      </xdr:nvSpPr>
      <xdr:spPr>
        <a:xfrm>
          <a:off x="14541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77832</xdr:rowOff>
    </xdr:from>
    <xdr:to>
      <xdr:col>81</xdr:col>
      <xdr:colOff>50800</xdr:colOff>
      <xdr:row>102</xdr:row>
      <xdr:rowOff>84364</xdr:rowOff>
    </xdr:to>
    <xdr:cxnSp macro="">
      <xdr:nvCxnSpPr>
        <xdr:cNvPr id="771" name="直線コネクタ 770">
          <a:extLst>
            <a:ext uri="{FF2B5EF4-FFF2-40B4-BE49-F238E27FC236}">
              <a16:creationId xmlns:a16="http://schemas.microsoft.com/office/drawing/2014/main" id="{4B3CFE39-C6C1-4E0C-A8DD-BF4883D5FF1C}"/>
            </a:ext>
          </a:extLst>
        </xdr:cNvPr>
        <xdr:cNvCxnSpPr/>
      </xdr:nvCxnSpPr>
      <xdr:spPr>
        <a:xfrm>
          <a:off x="14592300" y="1756573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772" name="n_1aveValue【公民館】&#10;有形固定資産減価償却率">
          <a:extLst>
            <a:ext uri="{FF2B5EF4-FFF2-40B4-BE49-F238E27FC236}">
              <a16:creationId xmlns:a16="http://schemas.microsoft.com/office/drawing/2014/main" id="{1D6F497B-B98B-4545-96F2-F0E4945987E0}"/>
            </a:ext>
          </a:extLst>
        </xdr:cNvPr>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773" name="n_2aveValue【公民館】&#10;有形固定資産減価償却率">
          <a:extLst>
            <a:ext uri="{FF2B5EF4-FFF2-40B4-BE49-F238E27FC236}">
              <a16:creationId xmlns:a16="http://schemas.microsoft.com/office/drawing/2014/main" id="{BC4D5A0A-B924-450E-9E8B-A4CE5847BDBF}"/>
            </a:ext>
          </a:extLst>
        </xdr:cNvPr>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774" name="n_3aveValue【公民館】&#10;有形固定資産減価償却率">
          <a:extLst>
            <a:ext uri="{FF2B5EF4-FFF2-40B4-BE49-F238E27FC236}">
              <a16:creationId xmlns:a16="http://schemas.microsoft.com/office/drawing/2014/main" id="{3E6A2A94-F2A3-4A2B-B505-402EE6484BC0}"/>
            </a:ext>
          </a:extLst>
        </xdr:cNvPr>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151691</xdr:rowOff>
    </xdr:from>
    <xdr:ext cx="405111" cy="259045"/>
    <xdr:sp macro="" textlink="">
      <xdr:nvSpPr>
        <xdr:cNvPr id="775" name="n_1mainValue【公民館】&#10;有形固定資産減価償却率">
          <a:extLst>
            <a:ext uri="{FF2B5EF4-FFF2-40B4-BE49-F238E27FC236}">
              <a16:creationId xmlns:a16="http://schemas.microsoft.com/office/drawing/2014/main" id="{56C8CBD1-1974-4C0C-95E5-B193342DE901}"/>
            </a:ext>
          </a:extLst>
        </xdr:cNvPr>
        <xdr:cNvSpPr txBox="1"/>
      </xdr:nvSpPr>
      <xdr:spPr>
        <a:xfrm>
          <a:off x="15266044"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145159</xdr:rowOff>
    </xdr:from>
    <xdr:ext cx="405111" cy="259045"/>
    <xdr:sp macro="" textlink="">
      <xdr:nvSpPr>
        <xdr:cNvPr id="776" name="n_2mainValue【公民館】&#10;有形固定資産減価償却率">
          <a:extLst>
            <a:ext uri="{FF2B5EF4-FFF2-40B4-BE49-F238E27FC236}">
              <a16:creationId xmlns:a16="http://schemas.microsoft.com/office/drawing/2014/main" id="{10160A46-D339-49C0-A438-8BC3F3DE5464}"/>
            </a:ext>
          </a:extLst>
        </xdr:cNvPr>
        <xdr:cNvSpPr txBox="1"/>
      </xdr:nvSpPr>
      <xdr:spPr>
        <a:xfrm>
          <a:off x="143897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7" name="正方形/長方形 776">
          <a:extLst>
            <a:ext uri="{FF2B5EF4-FFF2-40B4-BE49-F238E27FC236}">
              <a16:creationId xmlns:a16="http://schemas.microsoft.com/office/drawing/2014/main" id="{92F9F350-E3E5-4953-8B4B-5355E5A129D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8" name="正方形/長方形 777">
          <a:extLst>
            <a:ext uri="{FF2B5EF4-FFF2-40B4-BE49-F238E27FC236}">
              <a16:creationId xmlns:a16="http://schemas.microsoft.com/office/drawing/2014/main" id="{08A0F176-697B-4521-B998-BD5A38BB783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9" name="正方形/長方形 778">
          <a:extLst>
            <a:ext uri="{FF2B5EF4-FFF2-40B4-BE49-F238E27FC236}">
              <a16:creationId xmlns:a16="http://schemas.microsoft.com/office/drawing/2014/main" id="{F8954BED-9D0A-4CD1-9F2C-14EBBF12C51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0" name="正方形/長方形 779">
          <a:extLst>
            <a:ext uri="{FF2B5EF4-FFF2-40B4-BE49-F238E27FC236}">
              <a16:creationId xmlns:a16="http://schemas.microsoft.com/office/drawing/2014/main" id="{BB784CF7-4796-4800-8847-CC830F1CDAC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1" name="正方形/長方形 780">
          <a:extLst>
            <a:ext uri="{FF2B5EF4-FFF2-40B4-BE49-F238E27FC236}">
              <a16:creationId xmlns:a16="http://schemas.microsoft.com/office/drawing/2014/main" id="{A224DBE2-39E1-4D84-B883-A6D10E66941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2" name="正方形/長方形 781">
          <a:extLst>
            <a:ext uri="{FF2B5EF4-FFF2-40B4-BE49-F238E27FC236}">
              <a16:creationId xmlns:a16="http://schemas.microsoft.com/office/drawing/2014/main" id="{B0667A00-A5B4-4CDD-BE71-9092CF26FB0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3" name="正方形/長方形 782">
          <a:extLst>
            <a:ext uri="{FF2B5EF4-FFF2-40B4-BE49-F238E27FC236}">
              <a16:creationId xmlns:a16="http://schemas.microsoft.com/office/drawing/2014/main" id="{AF3D0094-7053-4C78-8E25-BA98EA5A0FD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4" name="正方形/長方形 783">
          <a:extLst>
            <a:ext uri="{FF2B5EF4-FFF2-40B4-BE49-F238E27FC236}">
              <a16:creationId xmlns:a16="http://schemas.microsoft.com/office/drawing/2014/main" id="{65244694-7A4A-481D-BFC7-BB8BC552AE0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5" name="テキスト ボックス 784">
          <a:extLst>
            <a:ext uri="{FF2B5EF4-FFF2-40B4-BE49-F238E27FC236}">
              <a16:creationId xmlns:a16="http://schemas.microsoft.com/office/drawing/2014/main" id="{76970AB7-D241-45DA-BD5E-195FB873F8B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6" name="直線コネクタ 785">
          <a:extLst>
            <a:ext uri="{FF2B5EF4-FFF2-40B4-BE49-F238E27FC236}">
              <a16:creationId xmlns:a16="http://schemas.microsoft.com/office/drawing/2014/main" id="{5127F075-4351-411B-8C49-C0325CEDAD8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7" name="直線コネクタ 786">
          <a:extLst>
            <a:ext uri="{FF2B5EF4-FFF2-40B4-BE49-F238E27FC236}">
              <a16:creationId xmlns:a16="http://schemas.microsoft.com/office/drawing/2014/main" id="{FCF58680-3A0A-4A81-93C0-2A7BE6D0065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8" name="テキスト ボックス 787">
          <a:extLst>
            <a:ext uri="{FF2B5EF4-FFF2-40B4-BE49-F238E27FC236}">
              <a16:creationId xmlns:a16="http://schemas.microsoft.com/office/drawing/2014/main" id="{2A30C6DB-45A6-4247-B2ED-6D177B5CD1C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9" name="直線コネクタ 788">
          <a:extLst>
            <a:ext uri="{FF2B5EF4-FFF2-40B4-BE49-F238E27FC236}">
              <a16:creationId xmlns:a16="http://schemas.microsoft.com/office/drawing/2014/main" id="{26FD5628-D1F1-4B56-A388-78AFB1F7E80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0" name="テキスト ボックス 789">
          <a:extLst>
            <a:ext uri="{FF2B5EF4-FFF2-40B4-BE49-F238E27FC236}">
              <a16:creationId xmlns:a16="http://schemas.microsoft.com/office/drawing/2014/main" id="{564907B1-2A70-44FA-BB0A-D556F0E0451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1" name="直線コネクタ 790">
          <a:extLst>
            <a:ext uri="{FF2B5EF4-FFF2-40B4-BE49-F238E27FC236}">
              <a16:creationId xmlns:a16="http://schemas.microsoft.com/office/drawing/2014/main" id="{71762F28-D99D-4FE6-B2DF-8F4EEF96164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2" name="テキスト ボックス 791">
          <a:extLst>
            <a:ext uri="{FF2B5EF4-FFF2-40B4-BE49-F238E27FC236}">
              <a16:creationId xmlns:a16="http://schemas.microsoft.com/office/drawing/2014/main" id="{01D20049-55C3-4D92-9C60-5E4ABAE82D9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3" name="直線コネクタ 792">
          <a:extLst>
            <a:ext uri="{FF2B5EF4-FFF2-40B4-BE49-F238E27FC236}">
              <a16:creationId xmlns:a16="http://schemas.microsoft.com/office/drawing/2014/main" id="{6A944C3E-46A9-475B-A5EF-C64DDD5C617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4" name="テキスト ボックス 793">
          <a:extLst>
            <a:ext uri="{FF2B5EF4-FFF2-40B4-BE49-F238E27FC236}">
              <a16:creationId xmlns:a16="http://schemas.microsoft.com/office/drawing/2014/main" id="{5F0ED49C-B7DE-4B8C-BA00-FFD9B537C4B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5" name="直線コネクタ 794">
          <a:extLst>
            <a:ext uri="{FF2B5EF4-FFF2-40B4-BE49-F238E27FC236}">
              <a16:creationId xmlns:a16="http://schemas.microsoft.com/office/drawing/2014/main" id="{9D0EE217-916C-41F1-B513-881B92444F2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6" name="テキスト ボックス 795">
          <a:extLst>
            <a:ext uri="{FF2B5EF4-FFF2-40B4-BE49-F238E27FC236}">
              <a16:creationId xmlns:a16="http://schemas.microsoft.com/office/drawing/2014/main" id="{4042D410-F5B3-4F26-A00E-25820888559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7" name="直線コネクタ 796">
          <a:extLst>
            <a:ext uri="{FF2B5EF4-FFF2-40B4-BE49-F238E27FC236}">
              <a16:creationId xmlns:a16="http://schemas.microsoft.com/office/drawing/2014/main" id="{349362CD-67EF-4986-B076-5257555081D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8" name="テキスト ボックス 797">
          <a:extLst>
            <a:ext uri="{FF2B5EF4-FFF2-40B4-BE49-F238E27FC236}">
              <a16:creationId xmlns:a16="http://schemas.microsoft.com/office/drawing/2014/main" id="{D5B2390C-9FC0-4E59-AFDC-5B56B612E1C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9" name="直線コネクタ 798">
          <a:extLst>
            <a:ext uri="{FF2B5EF4-FFF2-40B4-BE49-F238E27FC236}">
              <a16:creationId xmlns:a16="http://schemas.microsoft.com/office/drawing/2014/main" id="{D02D639C-AB90-47DE-9FC9-1AFBF56FE27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0" name="テキスト ボックス 799">
          <a:extLst>
            <a:ext uri="{FF2B5EF4-FFF2-40B4-BE49-F238E27FC236}">
              <a16:creationId xmlns:a16="http://schemas.microsoft.com/office/drawing/2014/main" id="{3369B631-0137-488B-AAB4-E222D9F38ED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1" name="【公民館】&#10;一人当たり面積グラフ枠">
          <a:extLst>
            <a:ext uri="{FF2B5EF4-FFF2-40B4-BE49-F238E27FC236}">
              <a16:creationId xmlns:a16="http://schemas.microsoft.com/office/drawing/2014/main" id="{FBB82D6B-267A-42C6-978C-C843CC5A7A2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02" name="直線コネクタ 801">
          <a:extLst>
            <a:ext uri="{FF2B5EF4-FFF2-40B4-BE49-F238E27FC236}">
              <a16:creationId xmlns:a16="http://schemas.microsoft.com/office/drawing/2014/main" id="{9F61D47B-45F5-4BE7-B572-68A430097B3E}"/>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03" name="【公民館】&#10;一人当たり面積最小値テキスト">
          <a:extLst>
            <a:ext uri="{FF2B5EF4-FFF2-40B4-BE49-F238E27FC236}">
              <a16:creationId xmlns:a16="http://schemas.microsoft.com/office/drawing/2014/main" id="{CC4C11F4-0D81-4DE2-9A0E-4F6CF64D434D}"/>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04" name="直線コネクタ 803">
          <a:extLst>
            <a:ext uri="{FF2B5EF4-FFF2-40B4-BE49-F238E27FC236}">
              <a16:creationId xmlns:a16="http://schemas.microsoft.com/office/drawing/2014/main" id="{9B98B5BD-B76A-44D4-9B02-6260CA25ABE1}"/>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05" name="【公民館】&#10;一人当たり面積最大値テキスト">
          <a:extLst>
            <a:ext uri="{FF2B5EF4-FFF2-40B4-BE49-F238E27FC236}">
              <a16:creationId xmlns:a16="http://schemas.microsoft.com/office/drawing/2014/main" id="{003DA24B-0681-4AD4-910D-C64419854561}"/>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06" name="直線コネクタ 805">
          <a:extLst>
            <a:ext uri="{FF2B5EF4-FFF2-40B4-BE49-F238E27FC236}">
              <a16:creationId xmlns:a16="http://schemas.microsoft.com/office/drawing/2014/main" id="{A06515E0-CD4E-45D5-A72A-57DBF75ECCA8}"/>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07" name="【公民館】&#10;一人当たり面積平均値テキスト">
          <a:extLst>
            <a:ext uri="{FF2B5EF4-FFF2-40B4-BE49-F238E27FC236}">
              <a16:creationId xmlns:a16="http://schemas.microsoft.com/office/drawing/2014/main" id="{8D664395-AAAC-4F99-9C44-A1756597FEB5}"/>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08" name="フローチャート: 判断 807">
          <a:extLst>
            <a:ext uri="{FF2B5EF4-FFF2-40B4-BE49-F238E27FC236}">
              <a16:creationId xmlns:a16="http://schemas.microsoft.com/office/drawing/2014/main" id="{260F5F04-534F-4BAA-AAF6-9AFB84B031FD}"/>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809" name="フローチャート: 判断 808">
          <a:extLst>
            <a:ext uri="{FF2B5EF4-FFF2-40B4-BE49-F238E27FC236}">
              <a16:creationId xmlns:a16="http://schemas.microsoft.com/office/drawing/2014/main" id="{797DA76D-9266-46DB-9624-D26EF3DF717F}"/>
            </a:ext>
          </a:extLst>
        </xdr:cNvPr>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10" name="フローチャート: 判断 809">
          <a:extLst>
            <a:ext uri="{FF2B5EF4-FFF2-40B4-BE49-F238E27FC236}">
              <a16:creationId xmlns:a16="http://schemas.microsoft.com/office/drawing/2014/main" id="{DD7D88A1-78DF-4D81-A918-DD5982F6681E}"/>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11" name="フローチャート: 判断 810">
          <a:extLst>
            <a:ext uri="{FF2B5EF4-FFF2-40B4-BE49-F238E27FC236}">
              <a16:creationId xmlns:a16="http://schemas.microsoft.com/office/drawing/2014/main" id="{1DB775D6-86A0-453A-B24D-43F28DF7D746}"/>
            </a:ext>
          </a:extLst>
        </xdr:cNvPr>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8317E778-C606-4629-9957-284CB19106C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AEB08630-9394-40E3-A468-A9BBFE6D294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9AF16323-A3E0-47CB-B1C8-431B52EB5AA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FE67711F-0E9F-43C6-B76C-8E3F4B16317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31FD2F82-81A3-49B4-8B54-977780421C9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138068</xdr:rowOff>
    </xdr:from>
    <xdr:to>
      <xdr:col>116</xdr:col>
      <xdr:colOff>114300</xdr:colOff>
      <xdr:row>108</xdr:row>
      <xdr:rowOff>68218</xdr:rowOff>
    </xdr:to>
    <xdr:sp macro="" textlink="">
      <xdr:nvSpPr>
        <xdr:cNvPr id="817" name="楕円 816">
          <a:extLst>
            <a:ext uri="{FF2B5EF4-FFF2-40B4-BE49-F238E27FC236}">
              <a16:creationId xmlns:a16="http://schemas.microsoft.com/office/drawing/2014/main" id="{DF40B166-B72A-433C-9B75-035306DD0F4D}"/>
            </a:ext>
          </a:extLst>
        </xdr:cNvPr>
        <xdr:cNvSpPr/>
      </xdr:nvSpPr>
      <xdr:spPr>
        <a:xfrm>
          <a:off x="221107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116495</xdr:rowOff>
    </xdr:from>
    <xdr:ext cx="469744" cy="259045"/>
    <xdr:sp macro="" textlink="">
      <xdr:nvSpPr>
        <xdr:cNvPr id="818" name="【公民館】&#10;一人当たり面積該当値テキスト">
          <a:extLst>
            <a:ext uri="{FF2B5EF4-FFF2-40B4-BE49-F238E27FC236}">
              <a16:creationId xmlns:a16="http://schemas.microsoft.com/office/drawing/2014/main" id="{8E538E02-DFBD-4B34-B09E-A01A511AF803}"/>
            </a:ext>
          </a:extLst>
        </xdr:cNvPr>
        <xdr:cNvSpPr txBox="1"/>
      </xdr:nvSpPr>
      <xdr:spPr>
        <a:xfrm>
          <a:off x="22199600"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141332</xdr:rowOff>
    </xdr:from>
    <xdr:to>
      <xdr:col>112</xdr:col>
      <xdr:colOff>38100</xdr:colOff>
      <xdr:row>108</xdr:row>
      <xdr:rowOff>71482</xdr:rowOff>
    </xdr:to>
    <xdr:sp macro="" textlink="">
      <xdr:nvSpPr>
        <xdr:cNvPr id="819" name="楕円 818">
          <a:extLst>
            <a:ext uri="{FF2B5EF4-FFF2-40B4-BE49-F238E27FC236}">
              <a16:creationId xmlns:a16="http://schemas.microsoft.com/office/drawing/2014/main" id="{4C957CC7-7BA9-41E6-B301-59EF6068468E}"/>
            </a:ext>
          </a:extLst>
        </xdr:cNvPr>
        <xdr:cNvSpPr/>
      </xdr:nvSpPr>
      <xdr:spPr>
        <a:xfrm>
          <a:off x="21272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17418</xdr:rowOff>
    </xdr:from>
    <xdr:to>
      <xdr:col>116</xdr:col>
      <xdr:colOff>63500</xdr:colOff>
      <xdr:row>108</xdr:row>
      <xdr:rowOff>20682</xdr:rowOff>
    </xdr:to>
    <xdr:cxnSp macro="">
      <xdr:nvCxnSpPr>
        <xdr:cNvPr id="820" name="直線コネクタ 819">
          <a:extLst>
            <a:ext uri="{FF2B5EF4-FFF2-40B4-BE49-F238E27FC236}">
              <a16:creationId xmlns:a16="http://schemas.microsoft.com/office/drawing/2014/main" id="{D5379862-28AA-442F-B5EB-33D8575A2916}"/>
            </a:ext>
          </a:extLst>
        </xdr:cNvPr>
        <xdr:cNvCxnSpPr/>
      </xdr:nvCxnSpPr>
      <xdr:spPr>
        <a:xfrm flipV="1">
          <a:off x="21323300" y="185340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142966</xdr:rowOff>
    </xdr:from>
    <xdr:to>
      <xdr:col>107</xdr:col>
      <xdr:colOff>101600</xdr:colOff>
      <xdr:row>108</xdr:row>
      <xdr:rowOff>73116</xdr:rowOff>
    </xdr:to>
    <xdr:sp macro="" textlink="">
      <xdr:nvSpPr>
        <xdr:cNvPr id="821" name="楕円 820">
          <a:extLst>
            <a:ext uri="{FF2B5EF4-FFF2-40B4-BE49-F238E27FC236}">
              <a16:creationId xmlns:a16="http://schemas.microsoft.com/office/drawing/2014/main" id="{3CFE0740-7A81-4EC2-95DE-707841D5D478}"/>
            </a:ext>
          </a:extLst>
        </xdr:cNvPr>
        <xdr:cNvSpPr/>
      </xdr:nvSpPr>
      <xdr:spPr>
        <a:xfrm>
          <a:off x="203835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20682</xdr:rowOff>
    </xdr:from>
    <xdr:to>
      <xdr:col>111</xdr:col>
      <xdr:colOff>177800</xdr:colOff>
      <xdr:row>108</xdr:row>
      <xdr:rowOff>22316</xdr:rowOff>
    </xdr:to>
    <xdr:cxnSp macro="">
      <xdr:nvCxnSpPr>
        <xdr:cNvPr id="822" name="直線コネクタ 821">
          <a:extLst>
            <a:ext uri="{FF2B5EF4-FFF2-40B4-BE49-F238E27FC236}">
              <a16:creationId xmlns:a16="http://schemas.microsoft.com/office/drawing/2014/main" id="{608428EC-9451-4FBD-A3C5-6D4F3DC69619}"/>
            </a:ext>
          </a:extLst>
        </xdr:cNvPr>
        <xdr:cNvCxnSpPr/>
      </xdr:nvCxnSpPr>
      <xdr:spPr>
        <a:xfrm flipV="1">
          <a:off x="20434300" y="1853728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823" name="n_1aveValue【公民館】&#10;一人当たり面積">
          <a:extLst>
            <a:ext uri="{FF2B5EF4-FFF2-40B4-BE49-F238E27FC236}">
              <a16:creationId xmlns:a16="http://schemas.microsoft.com/office/drawing/2014/main" id="{759BCE40-A245-4073-AE96-0CB30CE0EC84}"/>
            </a:ext>
          </a:extLst>
        </xdr:cNvPr>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824" name="n_2aveValue【公民館】&#10;一人当たり面積">
          <a:extLst>
            <a:ext uri="{FF2B5EF4-FFF2-40B4-BE49-F238E27FC236}">
              <a16:creationId xmlns:a16="http://schemas.microsoft.com/office/drawing/2014/main" id="{15B27F16-1C7B-4FEB-9C48-58E3DBE89408}"/>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825" name="n_3aveValue【公民館】&#10;一人当たり面積">
          <a:extLst>
            <a:ext uri="{FF2B5EF4-FFF2-40B4-BE49-F238E27FC236}">
              <a16:creationId xmlns:a16="http://schemas.microsoft.com/office/drawing/2014/main" id="{EB5BF7E3-48B5-41B3-8DB7-8F1F25423112}"/>
            </a:ext>
          </a:extLst>
        </xdr:cNvPr>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62609</xdr:rowOff>
    </xdr:from>
    <xdr:ext cx="469744" cy="259045"/>
    <xdr:sp macro="" textlink="">
      <xdr:nvSpPr>
        <xdr:cNvPr id="826" name="n_1mainValue【公民館】&#10;一人当たり面積">
          <a:extLst>
            <a:ext uri="{FF2B5EF4-FFF2-40B4-BE49-F238E27FC236}">
              <a16:creationId xmlns:a16="http://schemas.microsoft.com/office/drawing/2014/main" id="{F902AF5C-5621-4257-B6CB-41874400452C}"/>
            </a:ext>
          </a:extLst>
        </xdr:cNvPr>
        <xdr:cNvSpPr txBox="1"/>
      </xdr:nvSpPr>
      <xdr:spPr>
        <a:xfrm>
          <a:off x="210757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64243</xdr:rowOff>
    </xdr:from>
    <xdr:ext cx="469744" cy="259045"/>
    <xdr:sp macro="" textlink="">
      <xdr:nvSpPr>
        <xdr:cNvPr id="827" name="n_2mainValue【公民館】&#10;一人当たり面積">
          <a:extLst>
            <a:ext uri="{FF2B5EF4-FFF2-40B4-BE49-F238E27FC236}">
              <a16:creationId xmlns:a16="http://schemas.microsoft.com/office/drawing/2014/main" id="{EC09AD19-BBD1-4366-BA2B-A7674BF13F61}"/>
            </a:ext>
          </a:extLst>
        </xdr:cNvPr>
        <xdr:cNvSpPr txBox="1"/>
      </xdr:nvSpPr>
      <xdr:spPr>
        <a:xfrm>
          <a:off x="20199427" y="1858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8" name="正方形/長方形 827">
          <a:extLst>
            <a:ext uri="{FF2B5EF4-FFF2-40B4-BE49-F238E27FC236}">
              <a16:creationId xmlns:a16="http://schemas.microsoft.com/office/drawing/2014/main" id="{C5D31EB4-E3A0-4887-A36A-76B1A84F70B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9" name="正方形/長方形 828">
          <a:extLst>
            <a:ext uri="{FF2B5EF4-FFF2-40B4-BE49-F238E27FC236}">
              <a16:creationId xmlns:a16="http://schemas.microsoft.com/office/drawing/2014/main" id="{847C3074-1EEB-490C-A034-F21D8DBADF9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0" name="テキスト ボックス 829">
          <a:extLst>
            <a:ext uri="{FF2B5EF4-FFF2-40B4-BE49-F238E27FC236}">
              <a16:creationId xmlns:a16="http://schemas.microsoft.com/office/drawing/2014/main" id="{803C21EA-6891-41D2-AE02-6F6CE59F8B1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類似団体と比較して有形固定資産減価償却率が特に高くなっている施設は、道路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と認定こども園・幼稚園・保育所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インフラ資産については、市民生命・生活・経済活動に直結するもので単純に削減することはできないが、高齢化する施設の維持・修繕費用の増大に対応するため、従来の事後保全型から、予防保全型へと政策転換を図るとともに安全性・信頼性を確保するために、施設の修繕・更新に係わる費用を縮減する必要もある。また、近年、施設の統廃合、民間への移行など積極的に取り組んでいる。また、公営住宅の一人当たり面積が類似団体より特に高くなっている。これは人口が現在よりも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倍から約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倍多かった昭和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年代にかけて建設されたものが多い。今後も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公共施設等総合管理計画に基づく個別施設計画を基本とし、老朽化対策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に取り組んで行く必要がある。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A0B8BC6-5012-4452-B639-D6962DECBE4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5E2C5E7-3B83-43B1-B010-ADB2E28C6FE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E906419-12F5-45CD-95C3-613CB18C279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45BFB87-D2B2-4D44-9F92-B75C02F68D3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E77C25F-4CBD-4EFA-BBA8-D50CAF7EA70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8891D3E-3453-41F6-A0F6-9BF94D7BD87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C225833-8D6F-4F6C-8B6A-343C8C11E2F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91E57D5-8248-4DBB-BA0D-903A86D1950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002CF53-8720-456F-96A1-D03543B18BF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2B6E67B-D8F1-4168-B7DE-071190D3A00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22,966
22,775
130.55
21,234,947
20,247,962
576,094
9,026,289
19,952,669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E2F4365-09A0-4B3F-925C-AD3D05D200C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E0BCD3F-0853-4EE8-8CE9-7356007C171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2FA14EF-9F3F-42DC-9164-3347E996069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DFDA5DB-B0DF-4841-BD64-F5B8B4033C9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2415924-95BF-4956-99F0-883A007EC62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3E24C08-2D08-446B-B01B-4C19CFACB0B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98EE4A3-5650-406C-A3F2-7D79413CE21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9D0718A-03B6-4213-A6B7-29A582A1CFC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6874B6C-5046-42AF-89AC-564156CB115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1C17F04-AD98-4C33-BBAE-8E690E52FA9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220EFBF-6C97-4FD4-9A91-BB9FAB2DA3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BA22A90-C523-4091-A8B8-98EB27A83C0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120DDD9-249F-4F74-A191-46D12A4FDFB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156C69-A30B-41F6-B2DB-7CAD400B7A3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F2EE291-177D-4FAF-947A-A8200548F5C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97340F5-1929-4772-B824-D8F35F855CB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BA4610-D02E-4FDB-90C3-DA9DF4BA1E5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B90451D-D965-46D6-860E-B5A5C60254F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EE000BB-081D-4C1C-8F39-4F414ADD6B3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D98BEA8-6B5C-4518-A35E-F9F516D7F24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6785DF4-3E53-4B8C-BA3E-CED308AE137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4BF640F-D563-4D65-BC48-2F88D544005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DDD703B-CBD9-40B6-83BC-C157ADADECC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27D61F4-BC09-4205-A221-D05025E963E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17865E0-F518-407C-985F-36D82539146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24ED40E-0923-4E87-A8DD-3B1B17A179D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E2C956B-D907-4C70-AA44-75F799B6CCC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485E823-6F0D-4D0D-92E4-FFC049337F7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E64D1382-A3DD-40B6-A288-94BD3F78F0B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5CD971C-7985-4D85-A2A1-FFAC5D6AFFA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F8D04B59-E5E5-44AA-A9A3-999A4D19726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786C299F-02AE-433F-A8EA-D551C9DEE2F9}"/>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B40B9FD7-591E-4E59-A187-E7F4B6CA4B3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302E8DA7-B25E-452F-8F19-4B6084C0A6B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699DCF99-DCD2-46C4-A918-98E42E131BB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251363D3-3238-4484-90AE-3F8C64285A2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FE083319-6A75-42E6-8519-D2F8D420232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8CA136E-860A-4F98-92F6-066BE3E7FD8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198BA130-4019-42BF-9B3F-77C01B7A1C0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3453648C-11EF-4918-87AE-CCF6D04587D8}"/>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9190660-5D94-4387-9365-CC30DC7CAB7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E242BCB5-222D-4A51-900C-338A5ADA344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8188B27E-DBC7-4CA7-A622-37CABC49AFE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61699E73-6E56-471A-9862-22040F13648A}"/>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F2DA52F8-BBB6-4AAE-8BAC-5AA5436FA5C2}"/>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136EE14A-3E2F-463F-92C5-FD2D16A08B7B}"/>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DEE2F06F-5E8B-41D7-88B3-3D3411578A68}"/>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64194E0A-EE4F-4F4E-A469-C01B8BA8E1ED}"/>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a:extLst>
            <a:ext uri="{FF2B5EF4-FFF2-40B4-BE49-F238E27FC236}">
              <a16:creationId xmlns:a16="http://schemas.microsoft.com/office/drawing/2014/main" id="{192170B6-7B32-4F49-8DDF-0321AFBB0159}"/>
            </a:ext>
          </a:extLst>
        </xdr:cNvPr>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a16="http://schemas.microsoft.com/office/drawing/2014/main" id="{7DE481D3-C97E-491B-B0E2-742F26225197}"/>
            </a:ext>
          </a:extLst>
        </xdr:cNvPr>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a16="http://schemas.microsoft.com/office/drawing/2014/main" id="{874B39A3-8EAA-4F26-82D3-F179C34C52D7}"/>
            </a:ext>
          </a:extLst>
        </xdr:cNvPr>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a:extLst>
            <a:ext uri="{FF2B5EF4-FFF2-40B4-BE49-F238E27FC236}">
              <a16:creationId xmlns:a16="http://schemas.microsoft.com/office/drawing/2014/main" id="{8539C3EC-069F-498A-8940-3D98D711536C}"/>
            </a:ext>
          </a:extLst>
        </xdr:cNvPr>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a:extLst>
            <a:ext uri="{FF2B5EF4-FFF2-40B4-BE49-F238E27FC236}">
              <a16:creationId xmlns:a16="http://schemas.microsoft.com/office/drawing/2014/main" id="{49856AF9-27E4-423F-B862-3FAE5E0C3A3A}"/>
            </a:ext>
          </a:extLst>
        </xdr:cNvPr>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53A4EF9C-AA14-4EC3-9554-6AC6453138A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B31E131-516F-4375-B393-46B9646DFF4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6CAEB23-4287-4507-A8C2-40BFCECE5AC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5D221BC-6581-4B56-9F62-6B64707FB32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BD52608-B7E1-46D9-A88D-1A4112CAAB6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170180</xdr:rowOff>
    </xdr:from>
    <xdr:to>
      <xdr:col>24</xdr:col>
      <xdr:colOff>114300</xdr:colOff>
      <xdr:row>39</xdr:row>
      <xdr:rowOff>100330</xdr:rowOff>
    </xdr:to>
    <xdr:sp macro="" textlink="">
      <xdr:nvSpPr>
        <xdr:cNvPr id="70" name="楕円 69">
          <a:extLst>
            <a:ext uri="{FF2B5EF4-FFF2-40B4-BE49-F238E27FC236}">
              <a16:creationId xmlns:a16="http://schemas.microsoft.com/office/drawing/2014/main" id="{50684080-74AE-41E6-9A23-8887491AD4D2}"/>
            </a:ext>
          </a:extLst>
        </xdr:cNvPr>
        <xdr:cNvSpPr/>
      </xdr:nvSpPr>
      <xdr:spPr>
        <a:xfrm>
          <a:off x="4584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148607</xdr:rowOff>
    </xdr:from>
    <xdr:ext cx="405111" cy="259045"/>
    <xdr:sp macro="" textlink="">
      <xdr:nvSpPr>
        <xdr:cNvPr id="71" name="【図書館】&#10;有形固定資産減価償却率該当値テキスト">
          <a:extLst>
            <a:ext uri="{FF2B5EF4-FFF2-40B4-BE49-F238E27FC236}">
              <a16:creationId xmlns:a16="http://schemas.microsoft.com/office/drawing/2014/main" id="{AD1E3B02-4CB4-42C5-BE4A-581A111F01AB}"/>
            </a:ext>
          </a:extLst>
        </xdr:cNvPr>
        <xdr:cNvSpPr txBox="1"/>
      </xdr:nvSpPr>
      <xdr:spPr>
        <a:xfrm>
          <a:off x="4673600"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26670</xdr:rowOff>
    </xdr:from>
    <xdr:to>
      <xdr:col>20</xdr:col>
      <xdr:colOff>38100</xdr:colOff>
      <xdr:row>39</xdr:row>
      <xdr:rowOff>128270</xdr:rowOff>
    </xdr:to>
    <xdr:sp macro="" textlink="">
      <xdr:nvSpPr>
        <xdr:cNvPr id="72" name="楕円 71">
          <a:extLst>
            <a:ext uri="{FF2B5EF4-FFF2-40B4-BE49-F238E27FC236}">
              <a16:creationId xmlns:a16="http://schemas.microsoft.com/office/drawing/2014/main" id="{9C728BC6-58A7-49E4-9032-0FF3C9057489}"/>
            </a:ext>
          </a:extLst>
        </xdr:cNvPr>
        <xdr:cNvSpPr/>
      </xdr:nvSpPr>
      <xdr:spPr>
        <a:xfrm>
          <a:off x="37465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49530</xdr:rowOff>
    </xdr:from>
    <xdr:to>
      <xdr:col>24</xdr:col>
      <xdr:colOff>63500</xdr:colOff>
      <xdr:row>39</xdr:row>
      <xdr:rowOff>77470</xdr:rowOff>
    </xdr:to>
    <xdr:cxnSp macro="">
      <xdr:nvCxnSpPr>
        <xdr:cNvPr id="73" name="直線コネクタ 72">
          <a:extLst>
            <a:ext uri="{FF2B5EF4-FFF2-40B4-BE49-F238E27FC236}">
              <a16:creationId xmlns:a16="http://schemas.microsoft.com/office/drawing/2014/main" id="{E8C5981C-3E01-40D1-9324-58429863B91A}"/>
            </a:ext>
          </a:extLst>
        </xdr:cNvPr>
        <xdr:cNvCxnSpPr/>
      </xdr:nvCxnSpPr>
      <xdr:spPr>
        <a:xfrm flipV="1">
          <a:off x="3797300" y="67360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54610</xdr:rowOff>
    </xdr:from>
    <xdr:to>
      <xdr:col>15</xdr:col>
      <xdr:colOff>101600</xdr:colOff>
      <xdr:row>39</xdr:row>
      <xdr:rowOff>156210</xdr:rowOff>
    </xdr:to>
    <xdr:sp macro="" textlink="">
      <xdr:nvSpPr>
        <xdr:cNvPr id="74" name="楕円 73">
          <a:extLst>
            <a:ext uri="{FF2B5EF4-FFF2-40B4-BE49-F238E27FC236}">
              <a16:creationId xmlns:a16="http://schemas.microsoft.com/office/drawing/2014/main" id="{FA7C9795-4C18-48FF-94A8-1A0C6C263D31}"/>
            </a:ext>
          </a:extLst>
        </xdr:cNvPr>
        <xdr:cNvSpPr/>
      </xdr:nvSpPr>
      <xdr:spPr>
        <a:xfrm>
          <a:off x="28575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77470</xdr:rowOff>
    </xdr:from>
    <xdr:to>
      <xdr:col>19</xdr:col>
      <xdr:colOff>177800</xdr:colOff>
      <xdr:row>39</xdr:row>
      <xdr:rowOff>105410</xdr:rowOff>
    </xdr:to>
    <xdr:cxnSp macro="">
      <xdr:nvCxnSpPr>
        <xdr:cNvPr id="75" name="直線コネクタ 74">
          <a:extLst>
            <a:ext uri="{FF2B5EF4-FFF2-40B4-BE49-F238E27FC236}">
              <a16:creationId xmlns:a16="http://schemas.microsoft.com/office/drawing/2014/main" id="{5D32D945-4922-4206-B4A4-37157AB28A57}"/>
            </a:ext>
          </a:extLst>
        </xdr:cNvPr>
        <xdr:cNvCxnSpPr/>
      </xdr:nvCxnSpPr>
      <xdr:spPr>
        <a:xfrm flipV="1">
          <a:off x="2908300" y="676402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6" name="n_1aveValue【図書館】&#10;有形固定資産減価償却率">
          <a:extLst>
            <a:ext uri="{FF2B5EF4-FFF2-40B4-BE49-F238E27FC236}">
              <a16:creationId xmlns:a16="http://schemas.microsoft.com/office/drawing/2014/main" id="{7ECAFA9F-7685-4975-9732-94A21DD6CDD2}"/>
            </a:ext>
          </a:extLst>
        </xdr:cNvPr>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7" name="n_2aveValue【図書館】&#10;有形固定資産減価償却率">
          <a:extLst>
            <a:ext uri="{FF2B5EF4-FFF2-40B4-BE49-F238E27FC236}">
              <a16:creationId xmlns:a16="http://schemas.microsoft.com/office/drawing/2014/main" id="{6FAF184A-2C07-428A-91C9-EF178A70DA79}"/>
            </a:ext>
          </a:extLst>
        </xdr:cNvPr>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78" name="n_3aveValue【図書館】&#10;有形固定資産減価償却率">
          <a:extLst>
            <a:ext uri="{FF2B5EF4-FFF2-40B4-BE49-F238E27FC236}">
              <a16:creationId xmlns:a16="http://schemas.microsoft.com/office/drawing/2014/main" id="{E73ECF9E-A26D-4DC0-87C3-F75D1D8FE80C}"/>
            </a:ext>
          </a:extLst>
        </xdr:cNvPr>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119397</xdr:rowOff>
    </xdr:from>
    <xdr:ext cx="405111" cy="259045"/>
    <xdr:sp macro="" textlink="">
      <xdr:nvSpPr>
        <xdr:cNvPr id="79" name="n_1mainValue【図書館】&#10;有形固定資産減価償却率">
          <a:extLst>
            <a:ext uri="{FF2B5EF4-FFF2-40B4-BE49-F238E27FC236}">
              <a16:creationId xmlns:a16="http://schemas.microsoft.com/office/drawing/2014/main" id="{C7E83328-383D-4388-B0F5-10DD91E218EC}"/>
            </a:ext>
          </a:extLst>
        </xdr:cNvPr>
        <xdr:cNvSpPr txBox="1"/>
      </xdr:nvSpPr>
      <xdr:spPr>
        <a:xfrm>
          <a:off x="3582044" y="680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147337</xdr:rowOff>
    </xdr:from>
    <xdr:ext cx="405111" cy="259045"/>
    <xdr:sp macro="" textlink="">
      <xdr:nvSpPr>
        <xdr:cNvPr id="80" name="n_2mainValue【図書館】&#10;有形固定資産減価償却率">
          <a:extLst>
            <a:ext uri="{FF2B5EF4-FFF2-40B4-BE49-F238E27FC236}">
              <a16:creationId xmlns:a16="http://schemas.microsoft.com/office/drawing/2014/main" id="{19009106-3675-4787-914E-F085E4EDAE00}"/>
            </a:ext>
          </a:extLst>
        </xdr:cNvPr>
        <xdr:cNvSpPr txBox="1"/>
      </xdr:nvSpPr>
      <xdr:spPr>
        <a:xfrm>
          <a:off x="2705744" y="6833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E278FEDC-942F-4E4E-9AB4-CB015491AEB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23C3E097-8C71-497A-AC44-2680E4DC2E1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03223B50-E2DC-46FD-88AD-031B0109347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2DF744AB-E191-41ED-960A-024902C7801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91421990-B3C0-47A2-A378-76063D8BA1F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A859E8AF-EDB1-4EEF-B353-C1792FF6C0A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A9582FFA-7FFF-477A-A346-CB56D070C16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4B0CCE8-0AB7-4376-9551-8351774078D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88D5A252-4FC6-4986-A805-3B557C84DA6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53E78C00-6C9C-4D0E-8005-E80AEBD255B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a:extLst>
            <a:ext uri="{FF2B5EF4-FFF2-40B4-BE49-F238E27FC236}">
              <a16:creationId xmlns:a16="http://schemas.microsoft.com/office/drawing/2014/main" id="{6FAE9AE4-7A2E-4253-A013-D81498931CBE}"/>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a:extLst>
            <a:ext uri="{FF2B5EF4-FFF2-40B4-BE49-F238E27FC236}">
              <a16:creationId xmlns:a16="http://schemas.microsoft.com/office/drawing/2014/main" id="{B0BE3A09-B8F1-48EE-B4F5-13FE59E9995F}"/>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1C7D99E1-0741-4AAA-8021-7DEFF6A90F4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a:extLst>
            <a:ext uri="{FF2B5EF4-FFF2-40B4-BE49-F238E27FC236}">
              <a16:creationId xmlns:a16="http://schemas.microsoft.com/office/drawing/2014/main" id="{56F2AF26-5032-4235-AB6B-36FC3E1FA1E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a:extLst>
            <a:ext uri="{FF2B5EF4-FFF2-40B4-BE49-F238E27FC236}">
              <a16:creationId xmlns:a16="http://schemas.microsoft.com/office/drawing/2014/main" id="{DF9F6740-0EF5-470D-824E-BDA2998B56F8}"/>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a:extLst>
            <a:ext uri="{FF2B5EF4-FFF2-40B4-BE49-F238E27FC236}">
              <a16:creationId xmlns:a16="http://schemas.microsoft.com/office/drawing/2014/main" id="{262797D0-92A0-4A54-B8B6-C77395C50289}"/>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88155F1F-F3C4-4268-B04B-13C671BAF8E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47E8D343-06EE-4F65-87DC-CAA742D98D0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1275A0D3-A2DC-42B8-BF88-6036305425A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a:extLst>
            <a:ext uri="{FF2B5EF4-FFF2-40B4-BE49-F238E27FC236}">
              <a16:creationId xmlns:a16="http://schemas.microsoft.com/office/drawing/2014/main" id="{AE811882-7B62-4627-9417-E6AFF5717AA3}"/>
            </a:ext>
          </a:extLst>
        </xdr:cNvPr>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a:extLst>
            <a:ext uri="{FF2B5EF4-FFF2-40B4-BE49-F238E27FC236}">
              <a16:creationId xmlns:a16="http://schemas.microsoft.com/office/drawing/2014/main" id="{7B0F8A03-5004-4B38-A8B4-D1B765039911}"/>
            </a:ext>
          </a:extLst>
        </xdr:cNvPr>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a:extLst>
            <a:ext uri="{FF2B5EF4-FFF2-40B4-BE49-F238E27FC236}">
              <a16:creationId xmlns:a16="http://schemas.microsoft.com/office/drawing/2014/main" id="{560A164D-9E3E-4AD3-A863-69929AEBD102}"/>
            </a:ext>
          </a:extLst>
        </xdr:cNvPr>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a:extLst>
            <a:ext uri="{FF2B5EF4-FFF2-40B4-BE49-F238E27FC236}">
              <a16:creationId xmlns:a16="http://schemas.microsoft.com/office/drawing/2014/main" id="{57A9606B-C35B-425E-A0C5-02AF55160324}"/>
            </a:ext>
          </a:extLst>
        </xdr:cNvPr>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a:extLst>
            <a:ext uri="{FF2B5EF4-FFF2-40B4-BE49-F238E27FC236}">
              <a16:creationId xmlns:a16="http://schemas.microsoft.com/office/drawing/2014/main" id="{CE0FB30F-5967-40EA-9FEE-B13A1C4708FD}"/>
            </a:ext>
          </a:extLst>
        </xdr:cNvPr>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5" name="【図書館】&#10;一人当たり面積平均値テキスト">
          <a:extLst>
            <a:ext uri="{FF2B5EF4-FFF2-40B4-BE49-F238E27FC236}">
              <a16:creationId xmlns:a16="http://schemas.microsoft.com/office/drawing/2014/main" id="{735D8DBE-30FA-4954-A275-FE57D183FD52}"/>
            </a:ext>
          </a:extLst>
        </xdr:cNvPr>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a:extLst>
            <a:ext uri="{FF2B5EF4-FFF2-40B4-BE49-F238E27FC236}">
              <a16:creationId xmlns:a16="http://schemas.microsoft.com/office/drawing/2014/main" id="{4A1E48AF-4C35-4F5F-BFC3-EB85CA174169}"/>
            </a:ext>
          </a:extLst>
        </xdr:cNvPr>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a:extLst>
            <a:ext uri="{FF2B5EF4-FFF2-40B4-BE49-F238E27FC236}">
              <a16:creationId xmlns:a16="http://schemas.microsoft.com/office/drawing/2014/main" id="{ECD550EC-8E82-44F8-939D-84B948FEAFF2}"/>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8" name="フローチャート: 判断 107">
          <a:extLst>
            <a:ext uri="{FF2B5EF4-FFF2-40B4-BE49-F238E27FC236}">
              <a16:creationId xmlns:a16="http://schemas.microsoft.com/office/drawing/2014/main" id="{B0D56C9A-390A-4091-8A6A-AC360360170F}"/>
            </a:ext>
          </a:extLst>
        </xdr:cNvPr>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09" name="フローチャート: 判断 108">
          <a:extLst>
            <a:ext uri="{FF2B5EF4-FFF2-40B4-BE49-F238E27FC236}">
              <a16:creationId xmlns:a16="http://schemas.microsoft.com/office/drawing/2014/main" id="{FF473174-FA60-417D-BCE7-D64249E69246}"/>
            </a:ext>
          </a:extLst>
        </xdr:cNvPr>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8921A463-2F4F-4698-961D-8A5AF7B4201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9B3C00E8-C1F8-4FE4-A79F-9290B3DF8FC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28456CFC-B4C5-4CAC-83D8-3D4F672C911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79A94258-BFC8-423E-BFD8-F9F29A983EB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A765CCC3-C3C0-43C1-B82C-18D69F6B577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162560</xdr:rowOff>
    </xdr:from>
    <xdr:to>
      <xdr:col>55</xdr:col>
      <xdr:colOff>50800</xdr:colOff>
      <xdr:row>40</xdr:row>
      <xdr:rowOff>92710</xdr:rowOff>
    </xdr:to>
    <xdr:sp macro="" textlink="">
      <xdr:nvSpPr>
        <xdr:cNvPr id="115" name="楕円 114">
          <a:extLst>
            <a:ext uri="{FF2B5EF4-FFF2-40B4-BE49-F238E27FC236}">
              <a16:creationId xmlns:a16="http://schemas.microsoft.com/office/drawing/2014/main" id="{2D446245-CA8B-4889-850D-DF18A0A31960}"/>
            </a:ext>
          </a:extLst>
        </xdr:cNvPr>
        <xdr:cNvSpPr/>
      </xdr:nvSpPr>
      <xdr:spPr>
        <a:xfrm>
          <a:off x="10426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77487</xdr:rowOff>
    </xdr:from>
    <xdr:ext cx="469744" cy="259045"/>
    <xdr:sp macro="" textlink="">
      <xdr:nvSpPr>
        <xdr:cNvPr id="116" name="【図書館】&#10;一人当たり面積該当値テキスト">
          <a:extLst>
            <a:ext uri="{FF2B5EF4-FFF2-40B4-BE49-F238E27FC236}">
              <a16:creationId xmlns:a16="http://schemas.microsoft.com/office/drawing/2014/main" id="{9AC9DD7C-D10B-4CB6-9F11-023D2BF7C370}"/>
            </a:ext>
          </a:extLst>
        </xdr:cNvPr>
        <xdr:cNvSpPr txBox="1"/>
      </xdr:nvSpPr>
      <xdr:spPr>
        <a:xfrm>
          <a:off x="10515600" y="676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162560</xdr:rowOff>
    </xdr:from>
    <xdr:to>
      <xdr:col>50</xdr:col>
      <xdr:colOff>165100</xdr:colOff>
      <xdr:row>40</xdr:row>
      <xdr:rowOff>92710</xdr:rowOff>
    </xdr:to>
    <xdr:sp macro="" textlink="">
      <xdr:nvSpPr>
        <xdr:cNvPr id="117" name="楕円 116">
          <a:extLst>
            <a:ext uri="{FF2B5EF4-FFF2-40B4-BE49-F238E27FC236}">
              <a16:creationId xmlns:a16="http://schemas.microsoft.com/office/drawing/2014/main" id="{42EDBC30-C0B6-43BC-A549-AE6170334C26}"/>
            </a:ext>
          </a:extLst>
        </xdr:cNvPr>
        <xdr:cNvSpPr/>
      </xdr:nvSpPr>
      <xdr:spPr>
        <a:xfrm>
          <a:off x="9588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41910</xdr:rowOff>
    </xdr:from>
    <xdr:to>
      <xdr:col>55</xdr:col>
      <xdr:colOff>0</xdr:colOff>
      <xdr:row>40</xdr:row>
      <xdr:rowOff>41910</xdr:rowOff>
    </xdr:to>
    <xdr:cxnSp macro="">
      <xdr:nvCxnSpPr>
        <xdr:cNvPr id="118" name="直線コネクタ 117">
          <a:extLst>
            <a:ext uri="{FF2B5EF4-FFF2-40B4-BE49-F238E27FC236}">
              <a16:creationId xmlns:a16="http://schemas.microsoft.com/office/drawing/2014/main" id="{8182D1A5-B6AF-46C2-BB37-2910256A8586}"/>
            </a:ext>
          </a:extLst>
        </xdr:cNvPr>
        <xdr:cNvCxnSpPr/>
      </xdr:nvCxnSpPr>
      <xdr:spPr>
        <a:xfrm>
          <a:off x="9639300" y="6899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168275</xdr:rowOff>
    </xdr:from>
    <xdr:to>
      <xdr:col>46</xdr:col>
      <xdr:colOff>38100</xdr:colOff>
      <xdr:row>40</xdr:row>
      <xdr:rowOff>98425</xdr:rowOff>
    </xdr:to>
    <xdr:sp macro="" textlink="">
      <xdr:nvSpPr>
        <xdr:cNvPr id="119" name="楕円 118">
          <a:extLst>
            <a:ext uri="{FF2B5EF4-FFF2-40B4-BE49-F238E27FC236}">
              <a16:creationId xmlns:a16="http://schemas.microsoft.com/office/drawing/2014/main" id="{DBD6D248-4A6E-47FC-B3E5-1CA22D8568D9}"/>
            </a:ext>
          </a:extLst>
        </xdr:cNvPr>
        <xdr:cNvSpPr/>
      </xdr:nvSpPr>
      <xdr:spPr>
        <a:xfrm>
          <a:off x="8699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41910</xdr:rowOff>
    </xdr:from>
    <xdr:to>
      <xdr:col>50</xdr:col>
      <xdr:colOff>114300</xdr:colOff>
      <xdr:row>40</xdr:row>
      <xdr:rowOff>47625</xdr:rowOff>
    </xdr:to>
    <xdr:cxnSp macro="">
      <xdr:nvCxnSpPr>
        <xdr:cNvPr id="120" name="直線コネクタ 119">
          <a:extLst>
            <a:ext uri="{FF2B5EF4-FFF2-40B4-BE49-F238E27FC236}">
              <a16:creationId xmlns:a16="http://schemas.microsoft.com/office/drawing/2014/main" id="{0486630B-8238-4593-AAD2-3C7235BCFDA5}"/>
            </a:ext>
          </a:extLst>
        </xdr:cNvPr>
        <xdr:cNvCxnSpPr/>
      </xdr:nvCxnSpPr>
      <xdr:spPr>
        <a:xfrm flipV="1">
          <a:off x="8750300" y="68999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1" name="n_1aveValue【図書館】&#10;一人当たり面積">
          <a:extLst>
            <a:ext uri="{FF2B5EF4-FFF2-40B4-BE49-F238E27FC236}">
              <a16:creationId xmlns:a16="http://schemas.microsoft.com/office/drawing/2014/main" id="{EE01702B-9E5C-4E87-9958-84BB6B16FE98}"/>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2" name="n_2aveValue【図書館】&#10;一人当たり面積">
          <a:extLst>
            <a:ext uri="{FF2B5EF4-FFF2-40B4-BE49-F238E27FC236}">
              <a16:creationId xmlns:a16="http://schemas.microsoft.com/office/drawing/2014/main" id="{2735024A-8F00-4BD4-BF4E-B99DE6A77C19}"/>
            </a:ext>
          </a:extLst>
        </xdr:cNvPr>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3" name="n_3aveValue【図書館】&#10;一人当たり面積">
          <a:extLst>
            <a:ext uri="{FF2B5EF4-FFF2-40B4-BE49-F238E27FC236}">
              <a16:creationId xmlns:a16="http://schemas.microsoft.com/office/drawing/2014/main" id="{AAD68EDF-E01B-4A62-8540-F8435CD60614}"/>
            </a:ext>
          </a:extLst>
        </xdr:cNvPr>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83837</xdr:rowOff>
    </xdr:from>
    <xdr:ext cx="469744" cy="259045"/>
    <xdr:sp macro="" textlink="">
      <xdr:nvSpPr>
        <xdr:cNvPr id="124" name="n_1mainValue【図書館】&#10;一人当たり面積">
          <a:extLst>
            <a:ext uri="{FF2B5EF4-FFF2-40B4-BE49-F238E27FC236}">
              <a16:creationId xmlns:a16="http://schemas.microsoft.com/office/drawing/2014/main" id="{35FAE7C2-5A1A-4316-96DB-798FF094ACAB}"/>
            </a:ext>
          </a:extLst>
        </xdr:cNvPr>
        <xdr:cNvSpPr txBox="1"/>
      </xdr:nvSpPr>
      <xdr:spPr>
        <a:xfrm>
          <a:off x="93917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89552</xdr:rowOff>
    </xdr:from>
    <xdr:ext cx="469744" cy="259045"/>
    <xdr:sp macro="" textlink="">
      <xdr:nvSpPr>
        <xdr:cNvPr id="125" name="n_2mainValue【図書館】&#10;一人当たり面積">
          <a:extLst>
            <a:ext uri="{FF2B5EF4-FFF2-40B4-BE49-F238E27FC236}">
              <a16:creationId xmlns:a16="http://schemas.microsoft.com/office/drawing/2014/main" id="{ED463A1E-1287-4EBB-BB19-E1D5606A39C5}"/>
            </a:ext>
          </a:extLst>
        </xdr:cNvPr>
        <xdr:cNvSpPr txBox="1"/>
      </xdr:nvSpPr>
      <xdr:spPr>
        <a:xfrm>
          <a:off x="8515427" y="69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B137AD7F-A328-411F-A46E-01C4C27C47E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306F777C-D1EC-4A58-95BF-6A2B9713813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178AFEBD-C145-43E3-B7A2-794DE1A2A6E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436AE5AE-476A-42AC-8C0A-7C9825FEA2E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AD31C698-D729-45A5-88A6-AD7EC010011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625924F2-D898-4D95-86DB-14463CE9B7E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21535EA1-B478-44E6-B642-98611521427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CB6F5778-DCEB-499F-AA42-FCCFFB801A2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E22A0C87-FB9C-4F09-ADB9-34B4051A7D7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EB22F0F8-7661-4F4A-8E0E-0FEFB74E64A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id="{157064AD-EBCA-4D42-A9DA-420583C6CD36}"/>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B40439A0-EDDD-4977-A7DF-FCCA97F5D76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id="{A6944CBC-576A-46F0-9095-2709166B7DD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E81972F3-4AF0-48CA-AD80-118AE862E1E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id="{E788B0F2-6109-4B64-AEE0-1505AC1FCE3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DF516761-5803-4EBD-8CB5-BFEFB7F2977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id="{81E1FB91-8682-4962-8BDD-57FAB2DDE73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C2A99267-FB29-4595-A9D3-346E305C8BC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id="{8FED894B-431A-41B6-8065-C6E2876A917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3FBEDE54-F3FE-40FA-8DEE-4DDF4723B70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a16="http://schemas.microsoft.com/office/drawing/2014/main" id="{84615CC6-888C-4F65-8E55-321B7A659F2C}"/>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DD0281C8-6C25-4DC0-987D-A02BF0F8A53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E82E24A1-8592-4B1F-ACDC-7EA3E52E33B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1D85300B-B6ED-4979-808E-5EC903389D5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a:extLst>
            <a:ext uri="{FF2B5EF4-FFF2-40B4-BE49-F238E27FC236}">
              <a16:creationId xmlns:a16="http://schemas.microsoft.com/office/drawing/2014/main" id="{F8C13679-E53B-4222-A569-2213B3087534}"/>
            </a:ext>
          </a:extLst>
        </xdr:cNvPr>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86DFBB80-3938-410F-B7F0-B79776165FE7}"/>
            </a:ext>
          </a:extLst>
        </xdr:cNvPr>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a:extLst>
            <a:ext uri="{FF2B5EF4-FFF2-40B4-BE49-F238E27FC236}">
              <a16:creationId xmlns:a16="http://schemas.microsoft.com/office/drawing/2014/main" id="{8C8E83A2-93B2-4042-AE76-07ECF4F2EE97}"/>
            </a:ext>
          </a:extLst>
        </xdr:cNvPr>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id="{9A957302-B9DA-4DCF-96E8-C612167FADBA}"/>
            </a:ext>
          </a:extLst>
        </xdr:cNvPr>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a:extLst>
            <a:ext uri="{FF2B5EF4-FFF2-40B4-BE49-F238E27FC236}">
              <a16:creationId xmlns:a16="http://schemas.microsoft.com/office/drawing/2014/main" id="{E3756DF7-5305-447D-86DE-28AD4970E5DD}"/>
            </a:ext>
          </a:extLst>
        </xdr:cNvPr>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65CEB72B-A67A-44D6-B474-DA15B01DFBB1}"/>
            </a:ext>
          </a:extLst>
        </xdr:cNvPr>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a:extLst>
            <a:ext uri="{FF2B5EF4-FFF2-40B4-BE49-F238E27FC236}">
              <a16:creationId xmlns:a16="http://schemas.microsoft.com/office/drawing/2014/main" id="{6188D515-179D-4316-8EEB-AD96B982861F}"/>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a:extLst>
            <a:ext uri="{FF2B5EF4-FFF2-40B4-BE49-F238E27FC236}">
              <a16:creationId xmlns:a16="http://schemas.microsoft.com/office/drawing/2014/main" id="{19B01102-A8AB-4139-A6F1-75154219B697}"/>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8" name="フローチャート: 判断 157">
          <a:extLst>
            <a:ext uri="{FF2B5EF4-FFF2-40B4-BE49-F238E27FC236}">
              <a16:creationId xmlns:a16="http://schemas.microsoft.com/office/drawing/2014/main" id="{5BA14FAD-B35F-4D63-8081-55BFEE618AD1}"/>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59" name="フローチャート: 判断 158">
          <a:extLst>
            <a:ext uri="{FF2B5EF4-FFF2-40B4-BE49-F238E27FC236}">
              <a16:creationId xmlns:a16="http://schemas.microsoft.com/office/drawing/2014/main" id="{5EB65218-22D1-475D-BDA9-6EB1264CE939}"/>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4DB0EFEB-AC9D-46BB-B9ED-CD8C7561BB0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A6F6897B-2090-479F-8020-673100AD9D1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B45EA80B-E456-45B3-9673-CCE5786DCFC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72AF7431-8B9E-4E50-A98B-4A05788CA60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C70D8EA1-4A6D-4275-A37B-E3C92226D75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31115</xdr:rowOff>
    </xdr:from>
    <xdr:to>
      <xdr:col>24</xdr:col>
      <xdr:colOff>114300</xdr:colOff>
      <xdr:row>60</xdr:row>
      <xdr:rowOff>132715</xdr:rowOff>
    </xdr:to>
    <xdr:sp macro="" textlink="">
      <xdr:nvSpPr>
        <xdr:cNvPr id="165" name="楕円 164">
          <a:extLst>
            <a:ext uri="{FF2B5EF4-FFF2-40B4-BE49-F238E27FC236}">
              <a16:creationId xmlns:a16="http://schemas.microsoft.com/office/drawing/2014/main" id="{B932CD27-C7D4-4B7F-B10E-D83FC80F618A}"/>
            </a:ext>
          </a:extLst>
        </xdr:cNvPr>
        <xdr:cNvSpPr/>
      </xdr:nvSpPr>
      <xdr:spPr>
        <a:xfrm>
          <a:off x="45847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9542</xdr:rowOff>
    </xdr:from>
    <xdr:ext cx="405111" cy="259045"/>
    <xdr:sp macro="" textlink="">
      <xdr:nvSpPr>
        <xdr:cNvPr id="166" name="【体育館・プール】&#10;有形固定資産減価償却率該当値テキスト">
          <a:extLst>
            <a:ext uri="{FF2B5EF4-FFF2-40B4-BE49-F238E27FC236}">
              <a16:creationId xmlns:a16="http://schemas.microsoft.com/office/drawing/2014/main" id="{41BC8EB7-56C7-404F-9399-EB16960B68BF}"/>
            </a:ext>
          </a:extLst>
        </xdr:cNvPr>
        <xdr:cNvSpPr txBox="1"/>
      </xdr:nvSpPr>
      <xdr:spPr>
        <a:xfrm>
          <a:off x="4673600"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48260</xdr:rowOff>
    </xdr:from>
    <xdr:to>
      <xdr:col>20</xdr:col>
      <xdr:colOff>38100</xdr:colOff>
      <xdr:row>58</xdr:row>
      <xdr:rowOff>149860</xdr:rowOff>
    </xdr:to>
    <xdr:sp macro="" textlink="">
      <xdr:nvSpPr>
        <xdr:cNvPr id="167" name="楕円 166">
          <a:extLst>
            <a:ext uri="{FF2B5EF4-FFF2-40B4-BE49-F238E27FC236}">
              <a16:creationId xmlns:a16="http://schemas.microsoft.com/office/drawing/2014/main" id="{CD651B25-B916-47F8-AF20-28C699A18ABA}"/>
            </a:ext>
          </a:extLst>
        </xdr:cNvPr>
        <xdr:cNvSpPr/>
      </xdr:nvSpPr>
      <xdr:spPr>
        <a:xfrm>
          <a:off x="3746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99060</xdr:rowOff>
    </xdr:from>
    <xdr:to>
      <xdr:col>24</xdr:col>
      <xdr:colOff>63500</xdr:colOff>
      <xdr:row>60</xdr:row>
      <xdr:rowOff>81915</xdr:rowOff>
    </xdr:to>
    <xdr:cxnSp macro="">
      <xdr:nvCxnSpPr>
        <xdr:cNvPr id="168" name="直線コネクタ 167">
          <a:extLst>
            <a:ext uri="{FF2B5EF4-FFF2-40B4-BE49-F238E27FC236}">
              <a16:creationId xmlns:a16="http://schemas.microsoft.com/office/drawing/2014/main" id="{14F2CFB1-72A5-4446-9041-973989D5598F}"/>
            </a:ext>
          </a:extLst>
        </xdr:cNvPr>
        <xdr:cNvCxnSpPr/>
      </xdr:nvCxnSpPr>
      <xdr:spPr>
        <a:xfrm>
          <a:off x="3797300" y="10043160"/>
          <a:ext cx="8382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149225</xdr:rowOff>
    </xdr:from>
    <xdr:to>
      <xdr:col>15</xdr:col>
      <xdr:colOff>101600</xdr:colOff>
      <xdr:row>57</xdr:row>
      <xdr:rowOff>79375</xdr:rowOff>
    </xdr:to>
    <xdr:sp macro="" textlink="">
      <xdr:nvSpPr>
        <xdr:cNvPr id="169" name="楕円 168">
          <a:extLst>
            <a:ext uri="{FF2B5EF4-FFF2-40B4-BE49-F238E27FC236}">
              <a16:creationId xmlns:a16="http://schemas.microsoft.com/office/drawing/2014/main" id="{B9C73B59-1938-4766-8994-BFB5ADF8C3DC}"/>
            </a:ext>
          </a:extLst>
        </xdr:cNvPr>
        <xdr:cNvSpPr/>
      </xdr:nvSpPr>
      <xdr:spPr>
        <a:xfrm>
          <a:off x="2857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28575</xdr:rowOff>
    </xdr:from>
    <xdr:to>
      <xdr:col>19</xdr:col>
      <xdr:colOff>177800</xdr:colOff>
      <xdr:row>58</xdr:row>
      <xdr:rowOff>99060</xdr:rowOff>
    </xdr:to>
    <xdr:cxnSp macro="">
      <xdr:nvCxnSpPr>
        <xdr:cNvPr id="170" name="直線コネクタ 169">
          <a:extLst>
            <a:ext uri="{FF2B5EF4-FFF2-40B4-BE49-F238E27FC236}">
              <a16:creationId xmlns:a16="http://schemas.microsoft.com/office/drawing/2014/main" id="{C11AFB6F-402B-408A-B80B-2FBB0187B670}"/>
            </a:ext>
          </a:extLst>
        </xdr:cNvPr>
        <xdr:cNvCxnSpPr/>
      </xdr:nvCxnSpPr>
      <xdr:spPr>
        <a:xfrm>
          <a:off x="2908300" y="9801225"/>
          <a:ext cx="8890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1" name="n_1aveValue【体育館・プール】&#10;有形固定資産減価償却率">
          <a:extLst>
            <a:ext uri="{FF2B5EF4-FFF2-40B4-BE49-F238E27FC236}">
              <a16:creationId xmlns:a16="http://schemas.microsoft.com/office/drawing/2014/main" id="{362E31A2-95D1-496D-AE15-C3770E07A439}"/>
            </a:ext>
          </a:extLst>
        </xdr:cNvPr>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72" name="n_2aveValue【体育館・プール】&#10;有形固定資産減価償却率">
          <a:extLst>
            <a:ext uri="{FF2B5EF4-FFF2-40B4-BE49-F238E27FC236}">
              <a16:creationId xmlns:a16="http://schemas.microsoft.com/office/drawing/2014/main" id="{4F9E0C80-76E4-4872-BDCD-24CAD76E2977}"/>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73" name="n_3aveValue【体育館・プール】&#10;有形固定資産減価償却率">
          <a:extLst>
            <a:ext uri="{FF2B5EF4-FFF2-40B4-BE49-F238E27FC236}">
              <a16:creationId xmlns:a16="http://schemas.microsoft.com/office/drawing/2014/main" id="{43026262-AB80-4C52-8609-159AD6594CA5}"/>
            </a:ext>
          </a:extLst>
        </xdr:cNvPr>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166387</xdr:rowOff>
    </xdr:from>
    <xdr:ext cx="405111" cy="259045"/>
    <xdr:sp macro="" textlink="">
      <xdr:nvSpPr>
        <xdr:cNvPr id="174" name="n_1mainValue【体育館・プール】&#10;有形固定資産減価償却率">
          <a:extLst>
            <a:ext uri="{FF2B5EF4-FFF2-40B4-BE49-F238E27FC236}">
              <a16:creationId xmlns:a16="http://schemas.microsoft.com/office/drawing/2014/main" id="{FC0B68BF-27E4-4473-9368-DE74C9741F07}"/>
            </a:ext>
          </a:extLst>
        </xdr:cNvPr>
        <xdr:cNvSpPr txBox="1"/>
      </xdr:nvSpPr>
      <xdr:spPr>
        <a:xfrm>
          <a:off x="35820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95902</xdr:rowOff>
    </xdr:from>
    <xdr:ext cx="405111" cy="259045"/>
    <xdr:sp macro="" textlink="">
      <xdr:nvSpPr>
        <xdr:cNvPr id="175" name="n_2mainValue【体育館・プール】&#10;有形固定資産減価償却率">
          <a:extLst>
            <a:ext uri="{FF2B5EF4-FFF2-40B4-BE49-F238E27FC236}">
              <a16:creationId xmlns:a16="http://schemas.microsoft.com/office/drawing/2014/main" id="{AEF9DEA3-AC98-4042-8579-D776E7C1909B}"/>
            </a:ext>
          </a:extLst>
        </xdr:cNvPr>
        <xdr:cNvSpPr txBox="1"/>
      </xdr:nvSpPr>
      <xdr:spPr>
        <a:xfrm>
          <a:off x="2705744"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79FDEAA0-D4A8-4184-8876-BD963584022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CAEF4157-F08B-4473-A982-73AEE2D8998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D2FBA8A9-585D-47A4-A628-B297913ED8A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BE40BC51-2758-47E5-9233-B95AC905853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2FC600B7-0815-4B22-9FDB-2A4B93ACFA0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3C935243-A5FD-41B6-9F85-462D27A1ED9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FA189727-6FBE-4C49-8A4C-8D680D725D1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5267EAFB-EB4E-4DB7-8D22-00AB60F4B9A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6B87CE52-1484-42EA-A74E-CED1D832784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5F6A10D4-EE94-4473-87A3-993542CDEF9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a:extLst>
            <a:ext uri="{FF2B5EF4-FFF2-40B4-BE49-F238E27FC236}">
              <a16:creationId xmlns:a16="http://schemas.microsoft.com/office/drawing/2014/main" id="{FC17C06A-2057-4C56-9CD0-B1B1EE34804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a:extLst>
            <a:ext uri="{FF2B5EF4-FFF2-40B4-BE49-F238E27FC236}">
              <a16:creationId xmlns:a16="http://schemas.microsoft.com/office/drawing/2014/main" id="{659BC791-585A-40D1-8FDE-9257B100A205}"/>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a:extLst>
            <a:ext uri="{FF2B5EF4-FFF2-40B4-BE49-F238E27FC236}">
              <a16:creationId xmlns:a16="http://schemas.microsoft.com/office/drawing/2014/main" id="{6DEF9743-17A6-456D-99FE-ED07A048429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a:extLst>
            <a:ext uri="{FF2B5EF4-FFF2-40B4-BE49-F238E27FC236}">
              <a16:creationId xmlns:a16="http://schemas.microsoft.com/office/drawing/2014/main" id="{A995BDE6-88B7-4B6D-AD80-97E1DB27ADF4}"/>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a:extLst>
            <a:ext uri="{FF2B5EF4-FFF2-40B4-BE49-F238E27FC236}">
              <a16:creationId xmlns:a16="http://schemas.microsoft.com/office/drawing/2014/main" id="{2641151B-A124-46BD-BA76-0767A743BAA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a:extLst>
            <a:ext uri="{FF2B5EF4-FFF2-40B4-BE49-F238E27FC236}">
              <a16:creationId xmlns:a16="http://schemas.microsoft.com/office/drawing/2014/main" id="{473FB2E9-DD20-4897-9A16-E5F87137737C}"/>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a:extLst>
            <a:ext uri="{FF2B5EF4-FFF2-40B4-BE49-F238E27FC236}">
              <a16:creationId xmlns:a16="http://schemas.microsoft.com/office/drawing/2014/main" id="{5133A7CA-90EC-4938-BBF2-CFF62E7B3EC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a:extLst>
            <a:ext uri="{FF2B5EF4-FFF2-40B4-BE49-F238E27FC236}">
              <a16:creationId xmlns:a16="http://schemas.microsoft.com/office/drawing/2014/main" id="{291CBF82-5EA6-4829-8330-6D2B97FBA5F3}"/>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1779CBEA-9763-4768-AB10-0C00F1691CD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a:extLst>
            <a:ext uri="{FF2B5EF4-FFF2-40B4-BE49-F238E27FC236}">
              <a16:creationId xmlns:a16="http://schemas.microsoft.com/office/drawing/2014/main" id="{742C84AD-C70E-4B34-9B45-0390209E330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id="{0927A7C9-F691-4775-AFB3-5EBAE692EE7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a:extLst>
            <a:ext uri="{FF2B5EF4-FFF2-40B4-BE49-F238E27FC236}">
              <a16:creationId xmlns:a16="http://schemas.microsoft.com/office/drawing/2014/main" id="{D36F906B-6D10-4427-94BC-676416314008}"/>
            </a:ext>
          </a:extLst>
        </xdr:cNvPr>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a:extLst>
            <a:ext uri="{FF2B5EF4-FFF2-40B4-BE49-F238E27FC236}">
              <a16:creationId xmlns:a16="http://schemas.microsoft.com/office/drawing/2014/main" id="{22D43ACE-AAAE-4428-8E50-52558D250C3F}"/>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a:extLst>
            <a:ext uri="{FF2B5EF4-FFF2-40B4-BE49-F238E27FC236}">
              <a16:creationId xmlns:a16="http://schemas.microsoft.com/office/drawing/2014/main" id="{E697D25C-00D5-40D7-9CE6-E7C0D70262F2}"/>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a:extLst>
            <a:ext uri="{FF2B5EF4-FFF2-40B4-BE49-F238E27FC236}">
              <a16:creationId xmlns:a16="http://schemas.microsoft.com/office/drawing/2014/main" id="{468B944A-771B-4C9D-9129-D02997C5A2C3}"/>
            </a:ext>
          </a:extLst>
        </xdr:cNvPr>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a:extLst>
            <a:ext uri="{FF2B5EF4-FFF2-40B4-BE49-F238E27FC236}">
              <a16:creationId xmlns:a16="http://schemas.microsoft.com/office/drawing/2014/main" id="{3D30FDF6-4386-423D-8B04-E1B4969015B9}"/>
            </a:ext>
          </a:extLst>
        </xdr:cNvPr>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02" name="【体育館・プール】&#10;一人当たり面積平均値テキスト">
          <a:extLst>
            <a:ext uri="{FF2B5EF4-FFF2-40B4-BE49-F238E27FC236}">
              <a16:creationId xmlns:a16="http://schemas.microsoft.com/office/drawing/2014/main" id="{2753CDB2-3BB8-408B-A91C-2D499C0C0420}"/>
            </a:ext>
          </a:extLst>
        </xdr:cNvPr>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a:extLst>
            <a:ext uri="{FF2B5EF4-FFF2-40B4-BE49-F238E27FC236}">
              <a16:creationId xmlns:a16="http://schemas.microsoft.com/office/drawing/2014/main" id="{FBFD2F95-F0AF-4564-B2BB-A876CF30E5F2}"/>
            </a:ext>
          </a:extLst>
        </xdr:cNvPr>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a:extLst>
            <a:ext uri="{FF2B5EF4-FFF2-40B4-BE49-F238E27FC236}">
              <a16:creationId xmlns:a16="http://schemas.microsoft.com/office/drawing/2014/main" id="{56382610-56AB-42FD-BD89-14D2CDDB84D5}"/>
            </a:ext>
          </a:extLst>
        </xdr:cNvPr>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5" name="フローチャート: 判断 204">
          <a:extLst>
            <a:ext uri="{FF2B5EF4-FFF2-40B4-BE49-F238E27FC236}">
              <a16:creationId xmlns:a16="http://schemas.microsoft.com/office/drawing/2014/main" id="{FF2DD191-7FFC-4627-807B-393AAD3C1F53}"/>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06" name="フローチャート: 判断 205">
          <a:extLst>
            <a:ext uri="{FF2B5EF4-FFF2-40B4-BE49-F238E27FC236}">
              <a16:creationId xmlns:a16="http://schemas.microsoft.com/office/drawing/2014/main" id="{EB1E86AA-D859-4932-B1EF-E52202B4B882}"/>
            </a:ext>
          </a:extLst>
        </xdr:cNvPr>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D4BEF25F-08E1-4807-A104-07729AE4C40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6AA18801-C2DC-44CD-872A-06BC995AD91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4C8A8345-C38A-420F-9C5B-F51CA8BE348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470ED7C2-78CD-4F2B-8B8A-5C99C8A3423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DD117EC9-43C4-4682-ABDF-874A783B5E7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48870</xdr:rowOff>
    </xdr:from>
    <xdr:to>
      <xdr:col>55</xdr:col>
      <xdr:colOff>50800</xdr:colOff>
      <xdr:row>63</xdr:row>
      <xdr:rowOff>150470</xdr:rowOff>
    </xdr:to>
    <xdr:sp macro="" textlink="">
      <xdr:nvSpPr>
        <xdr:cNvPr id="212" name="楕円 211">
          <a:extLst>
            <a:ext uri="{FF2B5EF4-FFF2-40B4-BE49-F238E27FC236}">
              <a16:creationId xmlns:a16="http://schemas.microsoft.com/office/drawing/2014/main" id="{7EFEA09D-61C9-4B63-A9B6-93EB61C30FED}"/>
            </a:ext>
          </a:extLst>
        </xdr:cNvPr>
        <xdr:cNvSpPr/>
      </xdr:nvSpPr>
      <xdr:spPr>
        <a:xfrm>
          <a:off x="10426700" y="1085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135247</xdr:rowOff>
    </xdr:from>
    <xdr:ext cx="469744" cy="259045"/>
    <xdr:sp macro="" textlink="">
      <xdr:nvSpPr>
        <xdr:cNvPr id="213" name="【体育館・プール】&#10;一人当たり面積該当値テキスト">
          <a:extLst>
            <a:ext uri="{FF2B5EF4-FFF2-40B4-BE49-F238E27FC236}">
              <a16:creationId xmlns:a16="http://schemas.microsoft.com/office/drawing/2014/main" id="{93885A2F-F361-413D-9E60-1F4ED62181FD}"/>
            </a:ext>
          </a:extLst>
        </xdr:cNvPr>
        <xdr:cNvSpPr txBox="1"/>
      </xdr:nvSpPr>
      <xdr:spPr>
        <a:xfrm>
          <a:off x="10515600" y="107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50241</xdr:rowOff>
    </xdr:from>
    <xdr:to>
      <xdr:col>50</xdr:col>
      <xdr:colOff>165100</xdr:colOff>
      <xdr:row>63</xdr:row>
      <xdr:rowOff>151841</xdr:rowOff>
    </xdr:to>
    <xdr:sp macro="" textlink="">
      <xdr:nvSpPr>
        <xdr:cNvPr id="214" name="楕円 213">
          <a:extLst>
            <a:ext uri="{FF2B5EF4-FFF2-40B4-BE49-F238E27FC236}">
              <a16:creationId xmlns:a16="http://schemas.microsoft.com/office/drawing/2014/main" id="{CA1E33A4-7C51-4031-A0F2-6E585C50F7F6}"/>
            </a:ext>
          </a:extLst>
        </xdr:cNvPr>
        <xdr:cNvSpPr/>
      </xdr:nvSpPr>
      <xdr:spPr>
        <a:xfrm>
          <a:off x="9588500" y="1085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99670</xdr:rowOff>
    </xdr:from>
    <xdr:to>
      <xdr:col>55</xdr:col>
      <xdr:colOff>0</xdr:colOff>
      <xdr:row>63</xdr:row>
      <xdr:rowOff>101041</xdr:rowOff>
    </xdr:to>
    <xdr:cxnSp macro="">
      <xdr:nvCxnSpPr>
        <xdr:cNvPr id="215" name="直線コネクタ 214">
          <a:extLst>
            <a:ext uri="{FF2B5EF4-FFF2-40B4-BE49-F238E27FC236}">
              <a16:creationId xmlns:a16="http://schemas.microsoft.com/office/drawing/2014/main" id="{D4522D1D-6368-4C14-A39A-179889E019BF}"/>
            </a:ext>
          </a:extLst>
        </xdr:cNvPr>
        <xdr:cNvCxnSpPr/>
      </xdr:nvCxnSpPr>
      <xdr:spPr>
        <a:xfrm flipV="1">
          <a:off x="9639300" y="10901020"/>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51156</xdr:rowOff>
    </xdr:from>
    <xdr:to>
      <xdr:col>46</xdr:col>
      <xdr:colOff>38100</xdr:colOff>
      <xdr:row>63</xdr:row>
      <xdr:rowOff>152756</xdr:rowOff>
    </xdr:to>
    <xdr:sp macro="" textlink="">
      <xdr:nvSpPr>
        <xdr:cNvPr id="216" name="楕円 215">
          <a:extLst>
            <a:ext uri="{FF2B5EF4-FFF2-40B4-BE49-F238E27FC236}">
              <a16:creationId xmlns:a16="http://schemas.microsoft.com/office/drawing/2014/main" id="{585B74AC-42A1-4B1E-BD1F-1B23CA1090C1}"/>
            </a:ext>
          </a:extLst>
        </xdr:cNvPr>
        <xdr:cNvSpPr/>
      </xdr:nvSpPr>
      <xdr:spPr>
        <a:xfrm>
          <a:off x="8699500" y="108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101041</xdr:rowOff>
    </xdr:from>
    <xdr:to>
      <xdr:col>50</xdr:col>
      <xdr:colOff>114300</xdr:colOff>
      <xdr:row>63</xdr:row>
      <xdr:rowOff>101956</xdr:rowOff>
    </xdr:to>
    <xdr:cxnSp macro="">
      <xdr:nvCxnSpPr>
        <xdr:cNvPr id="217" name="直線コネクタ 216">
          <a:extLst>
            <a:ext uri="{FF2B5EF4-FFF2-40B4-BE49-F238E27FC236}">
              <a16:creationId xmlns:a16="http://schemas.microsoft.com/office/drawing/2014/main" id="{91862594-B972-441B-8DA2-8D37A9104DB7}"/>
            </a:ext>
          </a:extLst>
        </xdr:cNvPr>
        <xdr:cNvCxnSpPr/>
      </xdr:nvCxnSpPr>
      <xdr:spPr>
        <a:xfrm flipV="1">
          <a:off x="8750300" y="1090239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18" name="n_1aveValue【体育館・プール】&#10;一人当たり面積">
          <a:extLst>
            <a:ext uri="{FF2B5EF4-FFF2-40B4-BE49-F238E27FC236}">
              <a16:creationId xmlns:a16="http://schemas.microsoft.com/office/drawing/2014/main" id="{2B1E20AA-24F7-4BC6-81D4-02017126B17B}"/>
            </a:ext>
          </a:extLst>
        </xdr:cNvPr>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19" name="n_2aveValue【体育館・プール】&#10;一人当たり面積">
          <a:extLst>
            <a:ext uri="{FF2B5EF4-FFF2-40B4-BE49-F238E27FC236}">
              <a16:creationId xmlns:a16="http://schemas.microsoft.com/office/drawing/2014/main" id="{6F59DE7A-3B26-4B04-8AEC-A83C09D892E8}"/>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20" name="n_3aveValue【体育館・プール】&#10;一人当たり面積">
          <a:extLst>
            <a:ext uri="{FF2B5EF4-FFF2-40B4-BE49-F238E27FC236}">
              <a16:creationId xmlns:a16="http://schemas.microsoft.com/office/drawing/2014/main" id="{E1FB760A-ECE2-41DA-AEEF-3032844CCFB5}"/>
            </a:ext>
          </a:extLst>
        </xdr:cNvPr>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142968</xdr:rowOff>
    </xdr:from>
    <xdr:ext cx="469744" cy="259045"/>
    <xdr:sp macro="" textlink="">
      <xdr:nvSpPr>
        <xdr:cNvPr id="221" name="n_1mainValue【体育館・プール】&#10;一人当たり面積">
          <a:extLst>
            <a:ext uri="{FF2B5EF4-FFF2-40B4-BE49-F238E27FC236}">
              <a16:creationId xmlns:a16="http://schemas.microsoft.com/office/drawing/2014/main" id="{7512D00D-F58D-4A3B-825C-C6840F9E83A3}"/>
            </a:ext>
          </a:extLst>
        </xdr:cNvPr>
        <xdr:cNvSpPr txBox="1"/>
      </xdr:nvSpPr>
      <xdr:spPr>
        <a:xfrm>
          <a:off x="9391727" y="1094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143883</xdr:rowOff>
    </xdr:from>
    <xdr:ext cx="469744" cy="259045"/>
    <xdr:sp macro="" textlink="">
      <xdr:nvSpPr>
        <xdr:cNvPr id="222" name="n_2mainValue【体育館・プール】&#10;一人当たり面積">
          <a:extLst>
            <a:ext uri="{FF2B5EF4-FFF2-40B4-BE49-F238E27FC236}">
              <a16:creationId xmlns:a16="http://schemas.microsoft.com/office/drawing/2014/main" id="{F901B0F8-384E-4B29-B096-DC38E755832E}"/>
            </a:ext>
          </a:extLst>
        </xdr:cNvPr>
        <xdr:cNvSpPr txBox="1"/>
      </xdr:nvSpPr>
      <xdr:spPr>
        <a:xfrm>
          <a:off x="8515427" y="1094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74D13E9D-1544-4F41-ABF9-05E914B4BB3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F9B00DAE-9ABF-4EA5-BA87-CFF70E03BB5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708166CF-F0BF-4349-B081-6905F00673B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58AE61B4-C65B-4209-94EE-C98604DD686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B885009F-FFF3-457C-9C27-D1808DD08B7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4288E1A4-52C9-4B04-AF8E-6781B5EE19B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0EF6B856-4C02-45FA-A802-EAF7087A9B9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BB63871B-90F0-4F11-A163-4F37F84E624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D033CA22-8FBD-4CD0-A277-5D2E7ED8DDC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88592B3E-8A2B-441E-BFCF-5EBFEC099AD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C0D97EA4-B774-4245-A0ED-3C23957F471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4892DF6C-F09A-4D82-B9F2-F04300395FF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419294D5-39FD-4E48-9C9B-AFE08E7AE34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F337D859-0652-464B-B9FD-4DDF5E8E2C4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1A190F12-A792-4940-B388-7E49DD5917F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417B29D9-F16F-4D65-B90D-1750270EB31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A70A4742-446C-4640-BF76-6C01DB5889F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E2E32DF1-03DE-472D-9057-DC8159DAD88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594D32A1-43FF-4298-AA88-F97F1361EA9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BEA29CC6-45FF-41D1-80BD-389C250DB66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9235A054-2FEF-4DB0-B011-563C394B9728}"/>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73D9AFE1-67B9-4E4C-BAE5-B3A43D1BB7B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75653240-CC59-412B-AE90-459C956CAC9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3EA28C1D-8A0D-4FD6-A5B5-42B8BDE7815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a:extLst>
            <a:ext uri="{FF2B5EF4-FFF2-40B4-BE49-F238E27FC236}">
              <a16:creationId xmlns:a16="http://schemas.microsoft.com/office/drawing/2014/main" id="{84983ED4-996F-4AD5-B77C-17A201B58160}"/>
            </a:ext>
          </a:extLst>
        </xdr:cNvPr>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a:extLst>
            <a:ext uri="{FF2B5EF4-FFF2-40B4-BE49-F238E27FC236}">
              <a16:creationId xmlns:a16="http://schemas.microsoft.com/office/drawing/2014/main" id="{B8C1D31C-9D95-46E5-84D9-473404E89985}"/>
            </a:ext>
          </a:extLst>
        </xdr:cNvPr>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a:extLst>
            <a:ext uri="{FF2B5EF4-FFF2-40B4-BE49-F238E27FC236}">
              <a16:creationId xmlns:a16="http://schemas.microsoft.com/office/drawing/2014/main" id="{86ABD407-ED85-42AA-89F6-EED23523A0F1}"/>
            </a:ext>
          </a:extLst>
        </xdr:cNvPr>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a:extLst>
            <a:ext uri="{FF2B5EF4-FFF2-40B4-BE49-F238E27FC236}">
              <a16:creationId xmlns:a16="http://schemas.microsoft.com/office/drawing/2014/main" id="{E3650834-83AB-4817-94B6-3DE7A5D31EB2}"/>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a:extLst>
            <a:ext uri="{FF2B5EF4-FFF2-40B4-BE49-F238E27FC236}">
              <a16:creationId xmlns:a16="http://schemas.microsoft.com/office/drawing/2014/main" id="{C80D7A1F-2A17-43CB-82A0-F5C264A3A3D9}"/>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658911DF-7297-4B34-974C-DFD642876F61}"/>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a:extLst>
            <a:ext uri="{FF2B5EF4-FFF2-40B4-BE49-F238E27FC236}">
              <a16:creationId xmlns:a16="http://schemas.microsoft.com/office/drawing/2014/main" id="{9227EB89-0D4D-45FC-8389-28421AD9F622}"/>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a:extLst>
            <a:ext uri="{FF2B5EF4-FFF2-40B4-BE49-F238E27FC236}">
              <a16:creationId xmlns:a16="http://schemas.microsoft.com/office/drawing/2014/main" id="{E72451A3-CC29-44DF-839D-AABE7BFA3C1A}"/>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a:extLst>
            <a:ext uri="{FF2B5EF4-FFF2-40B4-BE49-F238E27FC236}">
              <a16:creationId xmlns:a16="http://schemas.microsoft.com/office/drawing/2014/main" id="{E128C4AE-427A-4D91-937B-BF3551C4BC5D}"/>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56" name="フローチャート: 判断 255">
          <a:extLst>
            <a:ext uri="{FF2B5EF4-FFF2-40B4-BE49-F238E27FC236}">
              <a16:creationId xmlns:a16="http://schemas.microsoft.com/office/drawing/2014/main" id="{335BAB70-69E4-43A3-90B2-712329971F93}"/>
            </a:ext>
          </a:extLst>
        </xdr:cNvPr>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5E8DAA97-1417-419B-84F3-FD6A60F71C8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8B442754-D0C1-4252-8DFD-DFB074F826B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8C96FC66-7E3B-4C10-992F-671DC2ED99E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8C8F8509-DE9C-48BE-9000-E9725A7FCD0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8790047B-B7E6-4DFE-ACF1-83E793C9D89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93980</xdr:rowOff>
    </xdr:from>
    <xdr:to>
      <xdr:col>24</xdr:col>
      <xdr:colOff>114300</xdr:colOff>
      <xdr:row>81</xdr:row>
      <xdr:rowOff>24130</xdr:rowOff>
    </xdr:to>
    <xdr:sp macro="" textlink="">
      <xdr:nvSpPr>
        <xdr:cNvPr id="262" name="楕円 261">
          <a:extLst>
            <a:ext uri="{FF2B5EF4-FFF2-40B4-BE49-F238E27FC236}">
              <a16:creationId xmlns:a16="http://schemas.microsoft.com/office/drawing/2014/main" id="{E5384476-6EA8-4CBE-8CE1-00D75070D2A7}"/>
            </a:ext>
          </a:extLst>
        </xdr:cNvPr>
        <xdr:cNvSpPr/>
      </xdr:nvSpPr>
      <xdr:spPr>
        <a:xfrm>
          <a:off x="45847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116857</xdr:rowOff>
    </xdr:from>
    <xdr:ext cx="405111" cy="259045"/>
    <xdr:sp macro="" textlink="">
      <xdr:nvSpPr>
        <xdr:cNvPr id="263" name="【福祉施設】&#10;有形固定資産減価償却率該当値テキスト">
          <a:extLst>
            <a:ext uri="{FF2B5EF4-FFF2-40B4-BE49-F238E27FC236}">
              <a16:creationId xmlns:a16="http://schemas.microsoft.com/office/drawing/2014/main" id="{4B8D599B-8E8D-446C-95F5-2D3963E6AC91}"/>
            </a:ext>
          </a:extLst>
        </xdr:cNvPr>
        <xdr:cNvSpPr txBox="1"/>
      </xdr:nvSpPr>
      <xdr:spPr>
        <a:xfrm>
          <a:off x="4673600"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133986</xdr:rowOff>
    </xdr:from>
    <xdr:to>
      <xdr:col>20</xdr:col>
      <xdr:colOff>38100</xdr:colOff>
      <xdr:row>81</xdr:row>
      <xdr:rowOff>64136</xdr:rowOff>
    </xdr:to>
    <xdr:sp macro="" textlink="">
      <xdr:nvSpPr>
        <xdr:cNvPr id="264" name="楕円 263">
          <a:extLst>
            <a:ext uri="{FF2B5EF4-FFF2-40B4-BE49-F238E27FC236}">
              <a16:creationId xmlns:a16="http://schemas.microsoft.com/office/drawing/2014/main" id="{E6197B87-1E09-41A3-9F13-9EA4CCEA3ADB}"/>
            </a:ext>
          </a:extLst>
        </xdr:cNvPr>
        <xdr:cNvSpPr/>
      </xdr:nvSpPr>
      <xdr:spPr>
        <a:xfrm>
          <a:off x="3746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144780</xdr:rowOff>
    </xdr:from>
    <xdr:to>
      <xdr:col>24</xdr:col>
      <xdr:colOff>63500</xdr:colOff>
      <xdr:row>81</xdr:row>
      <xdr:rowOff>13336</xdr:rowOff>
    </xdr:to>
    <xdr:cxnSp macro="">
      <xdr:nvCxnSpPr>
        <xdr:cNvPr id="265" name="直線コネクタ 264">
          <a:extLst>
            <a:ext uri="{FF2B5EF4-FFF2-40B4-BE49-F238E27FC236}">
              <a16:creationId xmlns:a16="http://schemas.microsoft.com/office/drawing/2014/main" id="{2DAE765D-CB70-4918-B42E-6EEF2A7E377A}"/>
            </a:ext>
          </a:extLst>
        </xdr:cNvPr>
        <xdr:cNvCxnSpPr/>
      </xdr:nvCxnSpPr>
      <xdr:spPr>
        <a:xfrm flipV="1">
          <a:off x="3797300" y="138607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2539</xdr:rowOff>
    </xdr:from>
    <xdr:to>
      <xdr:col>15</xdr:col>
      <xdr:colOff>101600</xdr:colOff>
      <xdr:row>81</xdr:row>
      <xdr:rowOff>104139</xdr:rowOff>
    </xdr:to>
    <xdr:sp macro="" textlink="">
      <xdr:nvSpPr>
        <xdr:cNvPr id="266" name="楕円 265">
          <a:extLst>
            <a:ext uri="{FF2B5EF4-FFF2-40B4-BE49-F238E27FC236}">
              <a16:creationId xmlns:a16="http://schemas.microsoft.com/office/drawing/2014/main" id="{289F55BB-9078-4ABC-91F7-EA222E7BB812}"/>
            </a:ext>
          </a:extLst>
        </xdr:cNvPr>
        <xdr:cNvSpPr/>
      </xdr:nvSpPr>
      <xdr:spPr>
        <a:xfrm>
          <a:off x="2857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13336</xdr:rowOff>
    </xdr:from>
    <xdr:to>
      <xdr:col>19</xdr:col>
      <xdr:colOff>177800</xdr:colOff>
      <xdr:row>81</xdr:row>
      <xdr:rowOff>53339</xdr:rowOff>
    </xdr:to>
    <xdr:cxnSp macro="">
      <xdr:nvCxnSpPr>
        <xdr:cNvPr id="267" name="直線コネクタ 266">
          <a:extLst>
            <a:ext uri="{FF2B5EF4-FFF2-40B4-BE49-F238E27FC236}">
              <a16:creationId xmlns:a16="http://schemas.microsoft.com/office/drawing/2014/main" id="{E5E4C64F-A5CD-408D-A405-770F30A5E500}"/>
            </a:ext>
          </a:extLst>
        </xdr:cNvPr>
        <xdr:cNvCxnSpPr/>
      </xdr:nvCxnSpPr>
      <xdr:spPr>
        <a:xfrm flipV="1">
          <a:off x="2908300" y="139007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68" name="n_1aveValue【福祉施設】&#10;有形固定資産減価償却率">
          <a:extLst>
            <a:ext uri="{FF2B5EF4-FFF2-40B4-BE49-F238E27FC236}">
              <a16:creationId xmlns:a16="http://schemas.microsoft.com/office/drawing/2014/main" id="{DA6FA45C-CEB4-449B-BD44-41A44721F344}"/>
            </a:ext>
          </a:extLst>
        </xdr:cNvPr>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69" name="n_2aveValue【福祉施設】&#10;有形固定資産減価償却率">
          <a:extLst>
            <a:ext uri="{FF2B5EF4-FFF2-40B4-BE49-F238E27FC236}">
              <a16:creationId xmlns:a16="http://schemas.microsoft.com/office/drawing/2014/main" id="{A9CDFEA3-208E-4E17-98C1-F68DA262307F}"/>
            </a:ext>
          </a:extLst>
        </xdr:cNvPr>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70" name="n_3aveValue【福祉施設】&#10;有形固定資産減価償却率">
          <a:extLst>
            <a:ext uri="{FF2B5EF4-FFF2-40B4-BE49-F238E27FC236}">
              <a16:creationId xmlns:a16="http://schemas.microsoft.com/office/drawing/2014/main" id="{C6FC42F5-A093-417F-AC03-7EB8FA60A505}"/>
            </a:ext>
          </a:extLst>
        </xdr:cNvPr>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80663</xdr:rowOff>
    </xdr:from>
    <xdr:ext cx="405111" cy="259045"/>
    <xdr:sp macro="" textlink="">
      <xdr:nvSpPr>
        <xdr:cNvPr id="271" name="n_1mainValue【福祉施設】&#10;有形固定資産減価償却率">
          <a:extLst>
            <a:ext uri="{FF2B5EF4-FFF2-40B4-BE49-F238E27FC236}">
              <a16:creationId xmlns:a16="http://schemas.microsoft.com/office/drawing/2014/main" id="{8B4B0B64-EC93-4CCB-9622-204305A9C9AE}"/>
            </a:ext>
          </a:extLst>
        </xdr:cNvPr>
        <xdr:cNvSpPr txBox="1"/>
      </xdr:nvSpPr>
      <xdr:spPr>
        <a:xfrm>
          <a:off x="35820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272" name="n_2mainValue【福祉施設】&#10;有形固定資産減価償却率">
          <a:extLst>
            <a:ext uri="{FF2B5EF4-FFF2-40B4-BE49-F238E27FC236}">
              <a16:creationId xmlns:a16="http://schemas.microsoft.com/office/drawing/2014/main" id="{8E5E933B-44E5-4AEA-8EBF-2FAD095ECA7C}"/>
            </a:ext>
          </a:extLst>
        </xdr:cNvPr>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EB3BECB-875D-4C3E-9429-C22EB6FAF39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B07CD36F-C0FF-4D4F-B7CF-1503B2C9F5C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DA140FB2-AD03-4B30-BDB0-1A81FFF6FD2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787F66E8-607E-4637-AF92-B35BC1F30F1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E1077447-901A-4B5E-93D6-A51C119C7D9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BE42C3DF-5E09-441F-8CF4-A609EF7FE4E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AB303880-6441-4999-9120-FFB025C626D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39D2EF63-51C9-4DC4-B780-7C5D779AE9A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62A3491B-54DC-4159-85C2-57C59B79768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AE0C099B-16D6-405B-AC31-6F3014D09F4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a:extLst>
            <a:ext uri="{FF2B5EF4-FFF2-40B4-BE49-F238E27FC236}">
              <a16:creationId xmlns:a16="http://schemas.microsoft.com/office/drawing/2014/main" id="{09F71E23-DCDF-4B0C-8843-570FB1F6CFD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a:extLst>
            <a:ext uri="{FF2B5EF4-FFF2-40B4-BE49-F238E27FC236}">
              <a16:creationId xmlns:a16="http://schemas.microsoft.com/office/drawing/2014/main" id="{6A43F765-F5EE-4797-8D75-52519C8C874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a:extLst>
            <a:ext uri="{FF2B5EF4-FFF2-40B4-BE49-F238E27FC236}">
              <a16:creationId xmlns:a16="http://schemas.microsoft.com/office/drawing/2014/main" id="{60BD15FC-4311-41AB-80ED-1FB05A32102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a:extLst>
            <a:ext uri="{FF2B5EF4-FFF2-40B4-BE49-F238E27FC236}">
              <a16:creationId xmlns:a16="http://schemas.microsoft.com/office/drawing/2014/main" id="{EC6012A4-7E97-4F99-AD1B-38EFC18E021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a:extLst>
            <a:ext uri="{FF2B5EF4-FFF2-40B4-BE49-F238E27FC236}">
              <a16:creationId xmlns:a16="http://schemas.microsoft.com/office/drawing/2014/main" id="{32AFE8AD-17C8-4CDD-A363-EFB871A0E7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a:extLst>
            <a:ext uri="{FF2B5EF4-FFF2-40B4-BE49-F238E27FC236}">
              <a16:creationId xmlns:a16="http://schemas.microsoft.com/office/drawing/2014/main" id="{2A6DFCC3-BECC-43AC-BEB5-A81383AE5EE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a:extLst>
            <a:ext uri="{FF2B5EF4-FFF2-40B4-BE49-F238E27FC236}">
              <a16:creationId xmlns:a16="http://schemas.microsoft.com/office/drawing/2014/main" id="{94BFF0C8-FE8A-4840-BC0F-76EBE9CC5E4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a:extLst>
            <a:ext uri="{FF2B5EF4-FFF2-40B4-BE49-F238E27FC236}">
              <a16:creationId xmlns:a16="http://schemas.microsoft.com/office/drawing/2014/main" id="{A1E8D4AB-EFF7-4036-905C-D588E3362BD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a:extLst>
            <a:ext uri="{FF2B5EF4-FFF2-40B4-BE49-F238E27FC236}">
              <a16:creationId xmlns:a16="http://schemas.microsoft.com/office/drawing/2014/main" id="{A973C1C5-10A8-43AE-AD52-B5AED352CAB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a:extLst>
            <a:ext uri="{FF2B5EF4-FFF2-40B4-BE49-F238E27FC236}">
              <a16:creationId xmlns:a16="http://schemas.microsoft.com/office/drawing/2014/main" id="{E7553629-5596-4BAF-8E84-2FB36E7EF97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E8E3CFAC-F2A5-45F3-8A12-C12A1128CDA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id="{D3A0D30F-0000-4488-A06E-634FCADDA19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a:extLst>
            <a:ext uri="{FF2B5EF4-FFF2-40B4-BE49-F238E27FC236}">
              <a16:creationId xmlns:a16="http://schemas.microsoft.com/office/drawing/2014/main" id="{A41AD75F-DE72-45B9-8E31-D33DC217522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a:extLst>
            <a:ext uri="{FF2B5EF4-FFF2-40B4-BE49-F238E27FC236}">
              <a16:creationId xmlns:a16="http://schemas.microsoft.com/office/drawing/2014/main" id="{BF121D8F-2D12-403B-8CA2-F7F55676F2C7}"/>
            </a:ext>
          </a:extLst>
        </xdr:cNvPr>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a:extLst>
            <a:ext uri="{FF2B5EF4-FFF2-40B4-BE49-F238E27FC236}">
              <a16:creationId xmlns:a16="http://schemas.microsoft.com/office/drawing/2014/main" id="{260BF695-7AA6-4C56-931F-5243F6F3E124}"/>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a:extLst>
            <a:ext uri="{FF2B5EF4-FFF2-40B4-BE49-F238E27FC236}">
              <a16:creationId xmlns:a16="http://schemas.microsoft.com/office/drawing/2014/main" id="{DDFB8592-B367-4AA7-856F-8D0D5E781277}"/>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a:extLst>
            <a:ext uri="{FF2B5EF4-FFF2-40B4-BE49-F238E27FC236}">
              <a16:creationId xmlns:a16="http://schemas.microsoft.com/office/drawing/2014/main" id="{EFAD4EDA-0261-4D70-92CD-AEC3F2FF8417}"/>
            </a:ext>
          </a:extLst>
        </xdr:cNvPr>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a:extLst>
            <a:ext uri="{FF2B5EF4-FFF2-40B4-BE49-F238E27FC236}">
              <a16:creationId xmlns:a16="http://schemas.microsoft.com/office/drawing/2014/main" id="{A3AB7A95-9C7A-4F0D-821A-B0E881C30712}"/>
            </a:ext>
          </a:extLst>
        </xdr:cNvPr>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01" name="【福祉施設】&#10;一人当たり面積平均値テキスト">
          <a:extLst>
            <a:ext uri="{FF2B5EF4-FFF2-40B4-BE49-F238E27FC236}">
              <a16:creationId xmlns:a16="http://schemas.microsoft.com/office/drawing/2014/main" id="{3F46C2F3-44C9-4B84-8B27-95D51B5855AA}"/>
            </a:ext>
          </a:extLst>
        </xdr:cNvPr>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a:extLst>
            <a:ext uri="{FF2B5EF4-FFF2-40B4-BE49-F238E27FC236}">
              <a16:creationId xmlns:a16="http://schemas.microsoft.com/office/drawing/2014/main" id="{5AD62F74-4A55-4EEA-880D-90010A73CFA7}"/>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a:extLst>
            <a:ext uri="{FF2B5EF4-FFF2-40B4-BE49-F238E27FC236}">
              <a16:creationId xmlns:a16="http://schemas.microsoft.com/office/drawing/2014/main" id="{CB06EFA8-36B9-4B0B-8CD7-1A587A0205B4}"/>
            </a:ext>
          </a:extLst>
        </xdr:cNvPr>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04" name="フローチャート: 判断 303">
          <a:extLst>
            <a:ext uri="{FF2B5EF4-FFF2-40B4-BE49-F238E27FC236}">
              <a16:creationId xmlns:a16="http://schemas.microsoft.com/office/drawing/2014/main" id="{8FDD808B-C8FA-44ED-B23B-BE2C2E33469A}"/>
            </a:ext>
          </a:extLst>
        </xdr:cNvPr>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05" name="フローチャート: 判断 304">
          <a:extLst>
            <a:ext uri="{FF2B5EF4-FFF2-40B4-BE49-F238E27FC236}">
              <a16:creationId xmlns:a16="http://schemas.microsoft.com/office/drawing/2014/main" id="{BECC28CC-C7AF-4508-B36C-525637FFD6D1}"/>
            </a:ext>
          </a:extLst>
        </xdr:cNvPr>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15E4109-3240-4FE2-9AB0-40D6187EE10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6B867A37-B1FD-430D-8205-90C0925A97B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BD52A57B-4922-4EEF-985E-B5E3F0FA717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113753BD-A902-40F8-9413-0EDF4310578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50793B98-2DA4-4CBB-9B9C-ABCD16E8239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19050</xdr:rowOff>
    </xdr:from>
    <xdr:to>
      <xdr:col>55</xdr:col>
      <xdr:colOff>50800</xdr:colOff>
      <xdr:row>86</xdr:row>
      <xdr:rowOff>120650</xdr:rowOff>
    </xdr:to>
    <xdr:sp macro="" textlink="">
      <xdr:nvSpPr>
        <xdr:cNvPr id="311" name="楕円 310">
          <a:extLst>
            <a:ext uri="{FF2B5EF4-FFF2-40B4-BE49-F238E27FC236}">
              <a16:creationId xmlns:a16="http://schemas.microsoft.com/office/drawing/2014/main" id="{2DD86C0E-9100-4D37-9B35-ABF1DE8E8CCA}"/>
            </a:ext>
          </a:extLst>
        </xdr:cNvPr>
        <xdr:cNvSpPr/>
      </xdr:nvSpPr>
      <xdr:spPr>
        <a:xfrm>
          <a:off x="10426700" y="147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105427</xdr:rowOff>
    </xdr:from>
    <xdr:ext cx="469744" cy="259045"/>
    <xdr:sp macro="" textlink="">
      <xdr:nvSpPr>
        <xdr:cNvPr id="312" name="【福祉施設】&#10;一人当たり面積該当値テキスト">
          <a:extLst>
            <a:ext uri="{FF2B5EF4-FFF2-40B4-BE49-F238E27FC236}">
              <a16:creationId xmlns:a16="http://schemas.microsoft.com/office/drawing/2014/main" id="{964CA3AA-BB91-42C2-A131-B792A2A7E3B8}"/>
            </a:ext>
          </a:extLst>
        </xdr:cNvPr>
        <xdr:cNvSpPr txBox="1"/>
      </xdr:nvSpPr>
      <xdr:spPr>
        <a:xfrm>
          <a:off x="10515600" y="1467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20320</xdr:rowOff>
    </xdr:from>
    <xdr:to>
      <xdr:col>50</xdr:col>
      <xdr:colOff>165100</xdr:colOff>
      <xdr:row>86</xdr:row>
      <xdr:rowOff>121920</xdr:rowOff>
    </xdr:to>
    <xdr:sp macro="" textlink="">
      <xdr:nvSpPr>
        <xdr:cNvPr id="313" name="楕円 312">
          <a:extLst>
            <a:ext uri="{FF2B5EF4-FFF2-40B4-BE49-F238E27FC236}">
              <a16:creationId xmlns:a16="http://schemas.microsoft.com/office/drawing/2014/main" id="{35FB1A77-138C-42E6-9680-F978CE46D4D7}"/>
            </a:ext>
          </a:extLst>
        </xdr:cNvPr>
        <xdr:cNvSpPr/>
      </xdr:nvSpPr>
      <xdr:spPr>
        <a:xfrm>
          <a:off x="9588500" y="14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69850</xdr:rowOff>
    </xdr:from>
    <xdr:to>
      <xdr:col>55</xdr:col>
      <xdr:colOff>0</xdr:colOff>
      <xdr:row>86</xdr:row>
      <xdr:rowOff>71120</xdr:rowOff>
    </xdr:to>
    <xdr:cxnSp macro="">
      <xdr:nvCxnSpPr>
        <xdr:cNvPr id="314" name="直線コネクタ 313">
          <a:extLst>
            <a:ext uri="{FF2B5EF4-FFF2-40B4-BE49-F238E27FC236}">
              <a16:creationId xmlns:a16="http://schemas.microsoft.com/office/drawing/2014/main" id="{ED921273-C1BE-4E62-99A3-D3EC9CB11390}"/>
            </a:ext>
          </a:extLst>
        </xdr:cNvPr>
        <xdr:cNvCxnSpPr/>
      </xdr:nvCxnSpPr>
      <xdr:spPr>
        <a:xfrm flipV="1">
          <a:off x="9639300" y="148145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20320</xdr:rowOff>
    </xdr:from>
    <xdr:to>
      <xdr:col>46</xdr:col>
      <xdr:colOff>38100</xdr:colOff>
      <xdr:row>86</xdr:row>
      <xdr:rowOff>121920</xdr:rowOff>
    </xdr:to>
    <xdr:sp macro="" textlink="">
      <xdr:nvSpPr>
        <xdr:cNvPr id="315" name="楕円 314">
          <a:extLst>
            <a:ext uri="{FF2B5EF4-FFF2-40B4-BE49-F238E27FC236}">
              <a16:creationId xmlns:a16="http://schemas.microsoft.com/office/drawing/2014/main" id="{C5728C76-3E68-4823-92A2-AC52DBBE39D9}"/>
            </a:ext>
          </a:extLst>
        </xdr:cNvPr>
        <xdr:cNvSpPr/>
      </xdr:nvSpPr>
      <xdr:spPr>
        <a:xfrm>
          <a:off x="8699500" y="14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71120</xdr:rowOff>
    </xdr:from>
    <xdr:to>
      <xdr:col>50</xdr:col>
      <xdr:colOff>114300</xdr:colOff>
      <xdr:row>86</xdr:row>
      <xdr:rowOff>71120</xdr:rowOff>
    </xdr:to>
    <xdr:cxnSp macro="">
      <xdr:nvCxnSpPr>
        <xdr:cNvPr id="316" name="直線コネクタ 315">
          <a:extLst>
            <a:ext uri="{FF2B5EF4-FFF2-40B4-BE49-F238E27FC236}">
              <a16:creationId xmlns:a16="http://schemas.microsoft.com/office/drawing/2014/main" id="{F0FEDD6C-1205-4B81-84AA-ABA6A8880949}"/>
            </a:ext>
          </a:extLst>
        </xdr:cNvPr>
        <xdr:cNvCxnSpPr/>
      </xdr:nvCxnSpPr>
      <xdr:spPr>
        <a:xfrm>
          <a:off x="8750300" y="14815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17" name="n_1aveValue【福祉施設】&#10;一人当たり面積">
          <a:extLst>
            <a:ext uri="{FF2B5EF4-FFF2-40B4-BE49-F238E27FC236}">
              <a16:creationId xmlns:a16="http://schemas.microsoft.com/office/drawing/2014/main" id="{2FFFE0E5-A3FA-4FE4-8AD8-675EDD3850E7}"/>
            </a:ext>
          </a:extLst>
        </xdr:cNvPr>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18" name="n_2aveValue【福祉施設】&#10;一人当たり面積">
          <a:extLst>
            <a:ext uri="{FF2B5EF4-FFF2-40B4-BE49-F238E27FC236}">
              <a16:creationId xmlns:a16="http://schemas.microsoft.com/office/drawing/2014/main" id="{8C56FCA6-1017-4C45-B23C-9A0B88679879}"/>
            </a:ext>
          </a:extLst>
        </xdr:cNvPr>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19" name="n_3aveValue【福祉施設】&#10;一人当たり面積">
          <a:extLst>
            <a:ext uri="{FF2B5EF4-FFF2-40B4-BE49-F238E27FC236}">
              <a16:creationId xmlns:a16="http://schemas.microsoft.com/office/drawing/2014/main" id="{DC2121C6-FE95-46BE-9624-9D31288BCD26}"/>
            </a:ext>
          </a:extLst>
        </xdr:cNvPr>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113047</xdr:rowOff>
    </xdr:from>
    <xdr:ext cx="469744" cy="259045"/>
    <xdr:sp macro="" textlink="">
      <xdr:nvSpPr>
        <xdr:cNvPr id="320" name="n_1mainValue【福祉施設】&#10;一人当たり面積">
          <a:extLst>
            <a:ext uri="{FF2B5EF4-FFF2-40B4-BE49-F238E27FC236}">
              <a16:creationId xmlns:a16="http://schemas.microsoft.com/office/drawing/2014/main" id="{ED7A162C-F7F6-4C1A-97B7-27A15112BB57}"/>
            </a:ext>
          </a:extLst>
        </xdr:cNvPr>
        <xdr:cNvSpPr txBox="1"/>
      </xdr:nvSpPr>
      <xdr:spPr>
        <a:xfrm>
          <a:off x="9391727" y="1485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113047</xdr:rowOff>
    </xdr:from>
    <xdr:ext cx="469744" cy="259045"/>
    <xdr:sp macro="" textlink="">
      <xdr:nvSpPr>
        <xdr:cNvPr id="321" name="n_2mainValue【福祉施設】&#10;一人当たり面積">
          <a:extLst>
            <a:ext uri="{FF2B5EF4-FFF2-40B4-BE49-F238E27FC236}">
              <a16:creationId xmlns:a16="http://schemas.microsoft.com/office/drawing/2014/main" id="{B03F6C3D-D385-4FAC-9327-29C749253DC9}"/>
            </a:ext>
          </a:extLst>
        </xdr:cNvPr>
        <xdr:cNvSpPr txBox="1"/>
      </xdr:nvSpPr>
      <xdr:spPr>
        <a:xfrm>
          <a:off x="8515427" y="1485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a:extLst>
            <a:ext uri="{FF2B5EF4-FFF2-40B4-BE49-F238E27FC236}">
              <a16:creationId xmlns:a16="http://schemas.microsoft.com/office/drawing/2014/main" id="{1C088D38-FB24-4B7C-A9E2-D3F0E13338C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a:extLst>
            <a:ext uri="{FF2B5EF4-FFF2-40B4-BE49-F238E27FC236}">
              <a16:creationId xmlns:a16="http://schemas.microsoft.com/office/drawing/2014/main" id="{FDE58F27-836B-4ABE-8EDB-AE0963D6300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a:extLst>
            <a:ext uri="{FF2B5EF4-FFF2-40B4-BE49-F238E27FC236}">
              <a16:creationId xmlns:a16="http://schemas.microsoft.com/office/drawing/2014/main" id="{3D5DD7E5-57A6-45E1-A467-B9A4907BF54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a:extLst>
            <a:ext uri="{FF2B5EF4-FFF2-40B4-BE49-F238E27FC236}">
              <a16:creationId xmlns:a16="http://schemas.microsoft.com/office/drawing/2014/main" id="{C90320E8-7A20-4115-951A-CB4C7B79507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a:extLst>
            <a:ext uri="{FF2B5EF4-FFF2-40B4-BE49-F238E27FC236}">
              <a16:creationId xmlns:a16="http://schemas.microsoft.com/office/drawing/2014/main" id="{13E71FB6-F58F-4D20-BD84-30815A63200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a:extLst>
            <a:ext uri="{FF2B5EF4-FFF2-40B4-BE49-F238E27FC236}">
              <a16:creationId xmlns:a16="http://schemas.microsoft.com/office/drawing/2014/main" id="{FFB3BFF1-153B-4326-B866-B205467F1A1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a:extLst>
            <a:ext uri="{FF2B5EF4-FFF2-40B4-BE49-F238E27FC236}">
              <a16:creationId xmlns:a16="http://schemas.microsoft.com/office/drawing/2014/main" id="{473ADEA9-EAF4-479D-AACB-E7F5593DB91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a:extLst>
            <a:ext uri="{FF2B5EF4-FFF2-40B4-BE49-F238E27FC236}">
              <a16:creationId xmlns:a16="http://schemas.microsoft.com/office/drawing/2014/main" id="{BA4E9FE3-9066-488F-A352-3AF44932884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a:extLst>
            <a:ext uri="{FF2B5EF4-FFF2-40B4-BE49-F238E27FC236}">
              <a16:creationId xmlns:a16="http://schemas.microsoft.com/office/drawing/2014/main" id="{ED29C213-A732-4F78-B2B6-DD19D6AB8CC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a:extLst>
            <a:ext uri="{FF2B5EF4-FFF2-40B4-BE49-F238E27FC236}">
              <a16:creationId xmlns:a16="http://schemas.microsoft.com/office/drawing/2014/main" id="{586C76B0-50F7-43A1-8099-5184AE4BD30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a:extLst>
            <a:ext uri="{FF2B5EF4-FFF2-40B4-BE49-F238E27FC236}">
              <a16:creationId xmlns:a16="http://schemas.microsoft.com/office/drawing/2014/main" id="{E305A588-910C-448E-B4B7-774A345A4B1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3" name="テキスト ボックス 332">
          <a:extLst>
            <a:ext uri="{FF2B5EF4-FFF2-40B4-BE49-F238E27FC236}">
              <a16:creationId xmlns:a16="http://schemas.microsoft.com/office/drawing/2014/main" id="{91B84F4A-FE1B-4FB2-BD12-CB78917D7802}"/>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a:extLst>
            <a:ext uri="{FF2B5EF4-FFF2-40B4-BE49-F238E27FC236}">
              <a16:creationId xmlns:a16="http://schemas.microsoft.com/office/drawing/2014/main" id="{860A55AB-D397-41A8-85A3-E5783FA5FA7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5" name="テキスト ボックス 334">
          <a:extLst>
            <a:ext uri="{FF2B5EF4-FFF2-40B4-BE49-F238E27FC236}">
              <a16:creationId xmlns:a16="http://schemas.microsoft.com/office/drawing/2014/main" id="{0D69017E-D0FB-4A12-BD65-1D60948B8B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a:extLst>
            <a:ext uri="{FF2B5EF4-FFF2-40B4-BE49-F238E27FC236}">
              <a16:creationId xmlns:a16="http://schemas.microsoft.com/office/drawing/2014/main" id="{D6799A8E-A180-436B-8A38-85BB65F969E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7" name="テキスト ボックス 336">
          <a:extLst>
            <a:ext uri="{FF2B5EF4-FFF2-40B4-BE49-F238E27FC236}">
              <a16:creationId xmlns:a16="http://schemas.microsoft.com/office/drawing/2014/main" id="{A50B661F-989A-4B02-BD65-50DD924122C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a:extLst>
            <a:ext uri="{FF2B5EF4-FFF2-40B4-BE49-F238E27FC236}">
              <a16:creationId xmlns:a16="http://schemas.microsoft.com/office/drawing/2014/main" id="{F7B3FBB2-8150-4E3C-976C-DB267A65C00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9" name="テキスト ボックス 338">
          <a:extLst>
            <a:ext uri="{FF2B5EF4-FFF2-40B4-BE49-F238E27FC236}">
              <a16:creationId xmlns:a16="http://schemas.microsoft.com/office/drawing/2014/main" id="{B4B97BCB-E1CA-4BD5-BBF5-73505228ED7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a:extLst>
            <a:ext uri="{FF2B5EF4-FFF2-40B4-BE49-F238E27FC236}">
              <a16:creationId xmlns:a16="http://schemas.microsoft.com/office/drawing/2014/main" id="{BCD339A5-8E88-4E16-B915-CFB2BD6BD2B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1" name="テキスト ボックス 340">
          <a:extLst>
            <a:ext uri="{FF2B5EF4-FFF2-40B4-BE49-F238E27FC236}">
              <a16:creationId xmlns:a16="http://schemas.microsoft.com/office/drawing/2014/main" id="{F6082369-D507-4B14-ADF7-7F979093266D}"/>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a:extLst>
            <a:ext uri="{FF2B5EF4-FFF2-40B4-BE49-F238E27FC236}">
              <a16:creationId xmlns:a16="http://schemas.microsoft.com/office/drawing/2014/main" id="{A21E0F8D-B5B4-4C7C-AC82-808070109B9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a:extLst>
            <a:ext uri="{FF2B5EF4-FFF2-40B4-BE49-F238E27FC236}">
              <a16:creationId xmlns:a16="http://schemas.microsoft.com/office/drawing/2014/main" id="{886450FE-B722-47E9-88FB-A99906B1538F}"/>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a:extLst>
            <a:ext uri="{FF2B5EF4-FFF2-40B4-BE49-F238E27FC236}">
              <a16:creationId xmlns:a16="http://schemas.microsoft.com/office/drawing/2014/main" id="{682BAFF5-C961-45A3-84D9-9AC0AB7729C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45" name="直線コネクタ 344">
          <a:extLst>
            <a:ext uri="{FF2B5EF4-FFF2-40B4-BE49-F238E27FC236}">
              <a16:creationId xmlns:a16="http://schemas.microsoft.com/office/drawing/2014/main" id="{40054F57-6F59-4148-A911-BC0B088FEA98}"/>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6" name="【市民会館】&#10;有形固定資産減価償却率最小値テキスト">
          <a:extLst>
            <a:ext uri="{FF2B5EF4-FFF2-40B4-BE49-F238E27FC236}">
              <a16:creationId xmlns:a16="http://schemas.microsoft.com/office/drawing/2014/main" id="{5EC500AE-3F25-4519-8813-9E5BC405FD31}"/>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7" name="直線コネクタ 346">
          <a:extLst>
            <a:ext uri="{FF2B5EF4-FFF2-40B4-BE49-F238E27FC236}">
              <a16:creationId xmlns:a16="http://schemas.microsoft.com/office/drawing/2014/main" id="{4489732D-FCBA-409D-A8DB-76B18CA112CF}"/>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8" name="【市民会館】&#10;有形固定資産減価償却率最大値テキスト">
          <a:extLst>
            <a:ext uri="{FF2B5EF4-FFF2-40B4-BE49-F238E27FC236}">
              <a16:creationId xmlns:a16="http://schemas.microsoft.com/office/drawing/2014/main" id="{7A22700D-58DA-4428-BD51-9404E5E8D51E}"/>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9" name="直線コネクタ 348">
          <a:extLst>
            <a:ext uri="{FF2B5EF4-FFF2-40B4-BE49-F238E27FC236}">
              <a16:creationId xmlns:a16="http://schemas.microsoft.com/office/drawing/2014/main" id="{9F59DC78-78EA-4936-BD58-C5D8895A619E}"/>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50" name="【市民会館】&#10;有形固定資産減価償却率平均値テキスト">
          <a:extLst>
            <a:ext uri="{FF2B5EF4-FFF2-40B4-BE49-F238E27FC236}">
              <a16:creationId xmlns:a16="http://schemas.microsoft.com/office/drawing/2014/main" id="{A538D395-ABE7-468D-A31D-14C80E7221E2}"/>
            </a:ext>
          </a:extLst>
        </xdr:cNvPr>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1" name="フローチャート: 判断 350">
          <a:extLst>
            <a:ext uri="{FF2B5EF4-FFF2-40B4-BE49-F238E27FC236}">
              <a16:creationId xmlns:a16="http://schemas.microsoft.com/office/drawing/2014/main" id="{26E7765F-CD55-4A93-9810-D992D158AD59}"/>
            </a:ext>
          </a:extLst>
        </xdr:cNvPr>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52" name="フローチャート: 判断 351">
          <a:extLst>
            <a:ext uri="{FF2B5EF4-FFF2-40B4-BE49-F238E27FC236}">
              <a16:creationId xmlns:a16="http://schemas.microsoft.com/office/drawing/2014/main" id="{9FE14DD6-B5E7-443C-B7C3-C569A46708BB}"/>
            </a:ext>
          </a:extLst>
        </xdr:cNvPr>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3" name="フローチャート: 判断 352">
          <a:extLst>
            <a:ext uri="{FF2B5EF4-FFF2-40B4-BE49-F238E27FC236}">
              <a16:creationId xmlns:a16="http://schemas.microsoft.com/office/drawing/2014/main" id="{C24AEEDC-0C7B-4DB3-ABBF-2027B898299F}"/>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54" name="フローチャート: 判断 353">
          <a:extLst>
            <a:ext uri="{FF2B5EF4-FFF2-40B4-BE49-F238E27FC236}">
              <a16:creationId xmlns:a16="http://schemas.microsoft.com/office/drawing/2014/main" id="{708F8FF7-C60F-469A-B780-9AAA048A49B8}"/>
            </a:ext>
          </a:extLst>
        </xdr:cNvPr>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E649165A-EEFC-481C-96F7-1FBC028A139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36C6C08C-CE13-4F0F-8745-C72ADB91ADD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5A3BE3EB-CC4A-4DCD-8987-1E4F6790023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4FAB27A3-D0A0-4F98-A0BB-715D4397D82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E4C28987-D00B-429B-87A1-016FCCC8002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148589</xdr:rowOff>
    </xdr:from>
    <xdr:to>
      <xdr:col>24</xdr:col>
      <xdr:colOff>114300</xdr:colOff>
      <xdr:row>105</xdr:row>
      <xdr:rowOff>78739</xdr:rowOff>
    </xdr:to>
    <xdr:sp macro="" textlink="">
      <xdr:nvSpPr>
        <xdr:cNvPr id="360" name="楕円 359">
          <a:extLst>
            <a:ext uri="{FF2B5EF4-FFF2-40B4-BE49-F238E27FC236}">
              <a16:creationId xmlns:a16="http://schemas.microsoft.com/office/drawing/2014/main" id="{75A2C9E4-0674-4776-819A-1A5E038A3AB2}"/>
            </a:ext>
          </a:extLst>
        </xdr:cNvPr>
        <xdr:cNvSpPr/>
      </xdr:nvSpPr>
      <xdr:spPr>
        <a:xfrm>
          <a:off x="4584700" y="1797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xdr:rowOff>
    </xdr:from>
    <xdr:ext cx="405111" cy="259045"/>
    <xdr:sp macro="" textlink="">
      <xdr:nvSpPr>
        <xdr:cNvPr id="361" name="【市民会館】&#10;有形固定資産減価償却率該当値テキスト">
          <a:extLst>
            <a:ext uri="{FF2B5EF4-FFF2-40B4-BE49-F238E27FC236}">
              <a16:creationId xmlns:a16="http://schemas.microsoft.com/office/drawing/2014/main" id="{0B4CF31D-8035-4666-942F-1C2F1E178804}"/>
            </a:ext>
          </a:extLst>
        </xdr:cNvPr>
        <xdr:cNvSpPr txBox="1"/>
      </xdr:nvSpPr>
      <xdr:spPr>
        <a:xfrm>
          <a:off x="4673600"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0</xdr:rowOff>
    </xdr:from>
    <xdr:to>
      <xdr:col>20</xdr:col>
      <xdr:colOff>38100</xdr:colOff>
      <xdr:row>105</xdr:row>
      <xdr:rowOff>101600</xdr:rowOff>
    </xdr:to>
    <xdr:sp macro="" textlink="">
      <xdr:nvSpPr>
        <xdr:cNvPr id="362" name="楕円 361">
          <a:extLst>
            <a:ext uri="{FF2B5EF4-FFF2-40B4-BE49-F238E27FC236}">
              <a16:creationId xmlns:a16="http://schemas.microsoft.com/office/drawing/2014/main" id="{2D12A5FB-62EA-4A2F-A9CF-76FEDDD06C55}"/>
            </a:ext>
          </a:extLst>
        </xdr:cNvPr>
        <xdr:cNvSpPr/>
      </xdr:nvSpPr>
      <xdr:spPr>
        <a:xfrm>
          <a:off x="3746500" y="180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27939</xdr:rowOff>
    </xdr:from>
    <xdr:to>
      <xdr:col>24</xdr:col>
      <xdr:colOff>63500</xdr:colOff>
      <xdr:row>105</xdr:row>
      <xdr:rowOff>50800</xdr:rowOff>
    </xdr:to>
    <xdr:cxnSp macro="">
      <xdr:nvCxnSpPr>
        <xdr:cNvPr id="363" name="直線コネクタ 362">
          <a:extLst>
            <a:ext uri="{FF2B5EF4-FFF2-40B4-BE49-F238E27FC236}">
              <a16:creationId xmlns:a16="http://schemas.microsoft.com/office/drawing/2014/main" id="{0C79B1F2-45FC-4125-B4BF-903DDD1B30E6}"/>
            </a:ext>
          </a:extLst>
        </xdr:cNvPr>
        <xdr:cNvCxnSpPr/>
      </xdr:nvCxnSpPr>
      <xdr:spPr>
        <a:xfrm flipV="1">
          <a:off x="3797300" y="180301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21589</xdr:rowOff>
    </xdr:from>
    <xdr:to>
      <xdr:col>15</xdr:col>
      <xdr:colOff>101600</xdr:colOff>
      <xdr:row>105</xdr:row>
      <xdr:rowOff>123189</xdr:rowOff>
    </xdr:to>
    <xdr:sp macro="" textlink="">
      <xdr:nvSpPr>
        <xdr:cNvPr id="364" name="楕円 363">
          <a:extLst>
            <a:ext uri="{FF2B5EF4-FFF2-40B4-BE49-F238E27FC236}">
              <a16:creationId xmlns:a16="http://schemas.microsoft.com/office/drawing/2014/main" id="{2A15AA71-B1C7-42D1-B3AC-4D38C1482802}"/>
            </a:ext>
          </a:extLst>
        </xdr:cNvPr>
        <xdr:cNvSpPr/>
      </xdr:nvSpPr>
      <xdr:spPr>
        <a:xfrm>
          <a:off x="2857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50800</xdr:rowOff>
    </xdr:from>
    <xdr:to>
      <xdr:col>19</xdr:col>
      <xdr:colOff>177800</xdr:colOff>
      <xdr:row>105</xdr:row>
      <xdr:rowOff>72389</xdr:rowOff>
    </xdr:to>
    <xdr:cxnSp macro="">
      <xdr:nvCxnSpPr>
        <xdr:cNvPr id="365" name="直線コネクタ 364">
          <a:extLst>
            <a:ext uri="{FF2B5EF4-FFF2-40B4-BE49-F238E27FC236}">
              <a16:creationId xmlns:a16="http://schemas.microsoft.com/office/drawing/2014/main" id="{0A24557A-7797-424F-9816-F9C8813378CA}"/>
            </a:ext>
          </a:extLst>
        </xdr:cNvPr>
        <xdr:cNvCxnSpPr/>
      </xdr:nvCxnSpPr>
      <xdr:spPr>
        <a:xfrm flipV="1">
          <a:off x="2908300" y="1805305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114316</xdr:rowOff>
    </xdr:from>
    <xdr:ext cx="405111" cy="259045"/>
    <xdr:sp macro="" textlink="">
      <xdr:nvSpPr>
        <xdr:cNvPr id="366" name="n_1aveValue【市民会館】&#10;有形固定資産減価償却率">
          <a:extLst>
            <a:ext uri="{FF2B5EF4-FFF2-40B4-BE49-F238E27FC236}">
              <a16:creationId xmlns:a16="http://schemas.microsoft.com/office/drawing/2014/main" id="{26CF2B75-F6E0-4E8F-98AB-6831ECC5E2A3}"/>
            </a:ext>
          </a:extLst>
        </xdr:cNvPr>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67" name="n_2aveValue【市民会館】&#10;有形固定資産減価償却率">
          <a:extLst>
            <a:ext uri="{FF2B5EF4-FFF2-40B4-BE49-F238E27FC236}">
              <a16:creationId xmlns:a16="http://schemas.microsoft.com/office/drawing/2014/main" id="{882A1B30-2640-4FE0-9774-AEBE5CE11695}"/>
            </a:ext>
          </a:extLst>
        </xdr:cNvPr>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111777</xdr:rowOff>
    </xdr:from>
    <xdr:ext cx="405111" cy="259045"/>
    <xdr:sp macro="" textlink="">
      <xdr:nvSpPr>
        <xdr:cNvPr id="368" name="n_3aveValue【市民会館】&#10;有形固定資産減価償却率">
          <a:extLst>
            <a:ext uri="{FF2B5EF4-FFF2-40B4-BE49-F238E27FC236}">
              <a16:creationId xmlns:a16="http://schemas.microsoft.com/office/drawing/2014/main" id="{634AFDFF-AD71-403B-AD7C-0B45796FF1F1}"/>
            </a:ext>
          </a:extLst>
        </xdr:cNvPr>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92727</xdr:rowOff>
    </xdr:from>
    <xdr:ext cx="405111" cy="259045"/>
    <xdr:sp macro="" textlink="">
      <xdr:nvSpPr>
        <xdr:cNvPr id="369" name="n_1mainValue【市民会館】&#10;有形固定資産減価償却率">
          <a:extLst>
            <a:ext uri="{FF2B5EF4-FFF2-40B4-BE49-F238E27FC236}">
              <a16:creationId xmlns:a16="http://schemas.microsoft.com/office/drawing/2014/main" id="{7DED53FB-D136-411D-9DB6-EBAD7226835E}"/>
            </a:ext>
          </a:extLst>
        </xdr:cNvPr>
        <xdr:cNvSpPr txBox="1"/>
      </xdr:nvSpPr>
      <xdr:spPr>
        <a:xfrm>
          <a:off x="3582044" y="180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114316</xdr:rowOff>
    </xdr:from>
    <xdr:ext cx="405111" cy="259045"/>
    <xdr:sp macro="" textlink="">
      <xdr:nvSpPr>
        <xdr:cNvPr id="370" name="n_2mainValue【市民会館】&#10;有形固定資産減価償却率">
          <a:extLst>
            <a:ext uri="{FF2B5EF4-FFF2-40B4-BE49-F238E27FC236}">
              <a16:creationId xmlns:a16="http://schemas.microsoft.com/office/drawing/2014/main" id="{E2AD8597-0DB2-45E5-B3F8-B71BB6448639}"/>
            </a:ext>
          </a:extLst>
        </xdr:cNvPr>
        <xdr:cNvSpPr txBox="1"/>
      </xdr:nvSpPr>
      <xdr:spPr>
        <a:xfrm>
          <a:off x="2705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EAAB8C87-E944-489D-BBEC-93EEDE6B9E7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4FE861D6-C2A7-4F8D-9464-E487F79DA2F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A7B4EC67-A10D-4297-8689-54B708B01BD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4FC9D9AC-0194-42B9-B627-5F768F0F906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F67241DB-1971-40FE-9D20-321EDD87BCC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CB6567BD-16A5-48EE-8F4B-942E1C6835B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344EED68-7FC6-462F-91AE-767F9FA649F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BB0216F4-77D2-4B39-80B3-152CB7E46BC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a:extLst>
            <a:ext uri="{FF2B5EF4-FFF2-40B4-BE49-F238E27FC236}">
              <a16:creationId xmlns:a16="http://schemas.microsoft.com/office/drawing/2014/main" id="{F7845DFB-DB7F-4526-AF43-B80D202E1DF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a:extLst>
            <a:ext uri="{FF2B5EF4-FFF2-40B4-BE49-F238E27FC236}">
              <a16:creationId xmlns:a16="http://schemas.microsoft.com/office/drawing/2014/main" id="{9DCE07DC-7E06-479D-ABCE-2E631150AD6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a:extLst>
            <a:ext uri="{FF2B5EF4-FFF2-40B4-BE49-F238E27FC236}">
              <a16:creationId xmlns:a16="http://schemas.microsoft.com/office/drawing/2014/main" id="{4AB07B4C-A7A8-45FB-A882-4608B472C1A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a:extLst>
            <a:ext uri="{FF2B5EF4-FFF2-40B4-BE49-F238E27FC236}">
              <a16:creationId xmlns:a16="http://schemas.microsoft.com/office/drawing/2014/main" id="{03F1F426-D15B-42AD-9D7E-EB204139ED2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a:extLst>
            <a:ext uri="{FF2B5EF4-FFF2-40B4-BE49-F238E27FC236}">
              <a16:creationId xmlns:a16="http://schemas.microsoft.com/office/drawing/2014/main" id="{9B54D06E-3B21-46A2-99B6-734C0C1DFBB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a:extLst>
            <a:ext uri="{FF2B5EF4-FFF2-40B4-BE49-F238E27FC236}">
              <a16:creationId xmlns:a16="http://schemas.microsoft.com/office/drawing/2014/main" id="{29CA27E7-2FA6-4162-86FC-2377CE47C58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a:extLst>
            <a:ext uri="{FF2B5EF4-FFF2-40B4-BE49-F238E27FC236}">
              <a16:creationId xmlns:a16="http://schemas.microsoft.com/office/drawing/2014/main" id="{54AF4586-193F-4F1A-A8C1-1260C589B74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a:extLst>
            <a:ext uri="{FF2B5EF4-FFF2-40B4-BE49-F238E27FC236}">
              <a16:creationId xmlns:a16="http://schemas.microsoft.com/office/drawing/2014/main" id="{4AD36100-B9BA-43CB-AF8A-17792367130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a:extLst>
            <a:ext uri="{FF2B5EF4-FFF2-40B4-BE49-F238E27FC236}">
              <a16:creationId xmlns:a16="http://schemas.microsoft.com/office/drawing/2014/main" id="{7CF510A5-0343-4AAC-A568-5B5ABF4C967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a:extLst>
            <a:ext uri="{FF2B5EF4-FFF2-40B4-BE49-F238E27FC236}">
              <a16:creationId xmlns:a16="http://schemas.microsoft.com/office/drawing/2014/main" id="{08F73C1F-75DD-4B78-B251-380AD00F7C9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a:extLst>
            <a:ext uri="{FF2B5EF4-FFF2-40B4-BE49-F238E27FC236}">
              <a16:creationId xmlns:a16="http://schemas.microsoft.com/office/drawing/2014/main" id="{773D225E-853B-483D-8B46-D630D5EDE4F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a:extLst>
            <a:ext uri="{FF2B5EF4-FFF2-40B4-BE49-F238E27FC236}">
              <a16:creationId xmlns:a16="http://schemas.microsoft.com/office/drawing/2014/main" id="{798B72CE-82D3-4BA6-947A-B525E60662D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a:extLst>
            <a:ext uri="{FF2B5EF4-FFF2-40B4-BE49-F238E27FC236}">
              <a16:creationId xmlns:a16="http://schemas.microsoft.com/office/drawing/2014/main" id="{DFC30BFC-9094-43C9-9526-81AF917E08A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a:extLst>
            <a:ext uri="{FF2B5EF4-FFF2-40B4-BE49-F238E27FC236}">
              <a16:creationId xmlns:a16="http://schemas.microsoft.com/office/drawing/2014/main" id="{79969394-7412-4C91-9E47-9CBCCD5A73A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a:extLst>
            <a:ext uri="{FF2B5EF4-FFF2-40B4-BE49-F238E27FC236}">
              <a16:creationId xmlns:a16="http://schemas.microsoft.com/office/drawing/2014/main" id="{93B79CCE-1AC5-4332-A68D-6EF1FA2C0F1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94" name="直線コネクタ 393">
          <a:extLst>
            <a:ext uri="{FF2B5EF4-FFF2-40B4-BE49-F238E27FC236}">
              <a16:creationId xmlns:a16="http://schemas.microsoft.com/office/drawing/2014/main" id="{125D9974-F6DF-4081-86BF-265FE6FA3E66}"/>
            </a:ext>
          </a:extLst>
        </xdr:cNvPr>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95" name="【市民会館】&#10;一人当たり面積最小値テキスト">
          <a:extLst>
            <a:ext uri="{FF2B5EF4-FFF2-40B4-BE49-F238E27FC236}">
              <a16:creationId xmlns:a16="http://schemas.microsoft.com/office/drawing/2014/main" id="{BCFE4F80-AF9B-402F-B9D9-D7A4B52710DA}"/>
            </a:ext>
          </a:extLst>
        </xdr:cNvPr>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96" name="直線コネクタ 395">
          <a:extLst>
            <a:ext uri="{FF2B5EF4-FFF2-40B4-BE49-F238E27FC236}">
              <a16:creationId xmlns:a16="http://schemas.microsoft.com/office/drawing/2014/main" id="{2297BF4B-1965-406E-A853-C47334ED7DB2}"/>
            </a:ext>
          </a:extLst>
        </xdr:cNvPr>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97" name="【市民会館】&#10;一人当たり面積最大値テキスト">
          <a:extLst>
            <a:ext uri="{FF2B5EF4-FFF2-40B4-BE49-F238E27FC236}">
              <a16:creationId xmlns:a16="http://schemas.microsoft.com/office/drawing/2014/main" id="{06AB8908-29C5-4575-B6E2-B0B4427B01FD}"/>
            </a:ext>
          </a:extLst>
        </xdr:cNvPr>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98" name="直線コネクタ 397">
          <a:extLst>
            <a:ext uri="{FF2B5EF4-FFF2-40B4-BE49-F238E27FC236}">
              <a16:creationId xmlns:a16="http://schemas.microsoft.com/office/drawing/2014/main" id="{742AA979-1645-44D8-9A60-29145AEE771A}"/>
            </a:ext>
          </a:extLst>
        </xdr:cNvPr>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399" name="【市民会館】&#10;一人当たり面積平均値テキスト">
          <a:extLst>
            <a:ext uri="{FF2B5EF4-FFF2-40B4-BE49-F238E27FC236}">
              <a16:creationId xmlns:a16="http://schemas.microsoft.com/office/drawing/2014/main" id="{A5492A43-6D5E-4F42-9B88-075615D5DB44}"/>
            </a:ext>
          </a:extLst>
        </xdr:cNvPr>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00" name="フローチャート: 判断 399">
          <a:extLst>
            <a:ext uri="{FF2B5EF4-FFF2-40B4-BE49-F238E27FC236}">
              <a16:creationId xmlns:a16="http://schemas.microsoft.com/office/drawing/2014/main" id="{ECB626EF-16CE-457D-9381-166EBF014AB2}"/>
            </a:ext>
          </a:extLst>
        </xdr:cNvPr>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01" name="フローチャート: 判断 400">
          <a:extLst>
            <a:ext uri="{FF2B5EF4-FFF2-40B4-BE49-F238E27FC236}">
              <a16:creationId xmlns:a16="http://schemas.microsoft.com/office/drawing/2014/main" id="{33DB1209-A8EE-44A5-94B6-73A39194E50F}"/>
            </a:ext>
          </a:extLst>
        </xdr:cNvPr>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02" name="フローチャート: 判断 401">
          <a:extLst>
            <a:ext uri="{FF2B5EF4-FFF2-40B4-BE49-F238E27FC236}">
              <a16:creationId xmlns:a16="http://schemas.microsoft.com/office/drawing/2014/main" id="{34CA62DD-854C-4D0C-96DD-F71EEF556026}"/>
            </a:ext>
          </a:extLst>
        </xdr:cNvPr>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03" name="フローチャート: 判断 402">
          <a:extLst>
            <a:ext uri="{FF2B5EF4-FFF2-40B4-BE49-F238E27FC236}">
              <a16:creationId xmlns:a16="http://schemas.microsoft.com/office/drawing/2014/main" id="{32653C97-84E3-459E-9788-4F11F5443219}"/>
            </a:ext>
          </a:extLst>
        </xdr:cNvPr>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F37B8E08-595A-4C96-98EA-CB75ECA6B93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70C65ED5-E278-4CE2-8064-13B5098068F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2B7D7F36-1BCF-4138-97F0-93778F0211C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EC43965C-DECF-4C37-AA0D-F8E9F751F1A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6175EE6F-8906-4B5C-A78E-C197CF75635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166370</xdr:rowOff>
    </xdr:from>
    <xdr:to>
      <xdr:col>55</xdr:col>
      <xdr:colOff>50800</xdr:colOff>
      <xdr:row>104</xdr:row>
      <xdr:rowOff>96520</xdr:rowOff>
    </xdr:to>
    <xdr:sp macro="" textlink="">
      <xdr:nvSpPr>
        <xdr:cNvPr id="409" name="楕円 408">
          <a:extLst>
            <a:ext uri="{FF2B5EF4-FFF2-40B4-BE49-F238E27FC236}">
              <a16:creationId xmlns:a16="http://schemas.microsoft.com/office/drawing/2014/main" id="{5F36D599-E777-4190-B414-277198F9B317}"/>
            </a:ext>
          </a:extLst>
        </xdr:cNvPr>
        <xdr:cNvSpPr/>
      </xdr:nvSpPr>
      <xdr:spPr>
        <a:xfrm>
          <a:off x="104267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17797</xdr:rowOff>
    </xdr:from>
    <xdr:ext cx="469744" cy="259045"/>
    <xdr:sp macro="" textlink="">
      <xdr:nvSpPr>
        <xdr:cNvPr id="410" name="【市民会館】&#10;一人当たり面積該当値テキスト">
          <a:extLst>
            <a:ext uri="{FF2B5EF4-FFF2-40B4-BE49-F238E27FC236}">
              <a16:creationId xmlns:a16="http://schemas.microsoft.com/office/drawing/2014/main" id="{2E49F658-B759-47EA-88E3-3D923B5497A4}"/>
            </a:ext>
          </a:extLst>
        </xdr:cNvPr>
        <xdr:cNvSpPr txBox="1"/>
      </xdr:nvSpPr>
      <xdr:spPr>
        <a:xfrm>
          <a:off x="10515600"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6350</xdr:rowOff>
    </xdr:from>
    <xdr:to>
      <xdr:col>50</xdr:col>
      <xdr:colOff>165100</xdr:colOff>
      <xdr:row>104</xdr:row>
      <xdr:rowOff>107950</xdr:rowOff>
    </xdr:to>
    <xdr:sp macro="" textlink="">
      <xdr:nvSpPr>
        <xdr:cNvPr id="411" name="楕円 410">
          <a:extLst>
            <a:ext uri="{FF2B5EF4-FFF2-40B4-BE49-F238E27FC236}">
              <a16:creationId xmlns:a16="http://schemas.microsoft.com/office/drawing/2014/main" id="{C3088A41-3C7D-4B53-B664-A3C8B027F1BA}"/>
            </a:ext>
          </a:extLst>
        </xdr:cNvPr>
        <xdr:cNvSpPr/>
      </xdr:nvSpPr>
      <xdr:spPr>
        <a:xfrm>
          <a:off x="9588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45720</xdr:rowOff>
    </xdr:from>
    <xdr:to>
      <xdr:col>55</xdr:col>
      <xdr:colOff>0</xdr:colOff>
      <xdr:row>104</xdr:row>
      <xdr:rowOff>57150</xdr:rowOff>
    </xdr:to>
    <xdr:cxnSp macro="">
      <xdr:nvCxnSpPr>
        <xdr:cNvPr id="412" name="直線コネクタ 411">
          <a:extLst>
            <a:ext uri="{FF2B5EF4-FFF2-40B4-BE49-F238E27FC236}">
              <a16:creationId xmlns:a16="http://schemas.microsoft.com/office/drawing/2014/main" id="{2D1D953C-851E-45F2-A632-7D39F827F151}"/>
            </a:ext>
          </a:extLst>
        </xdr:cNvPr>
        <xdr:cNvCxnSpPr/>
      </xdr:nvCxnSpPr>
      <xdr:spPr>
        <a:xfrm flipV="1">
          <a:off x="9639300" y="178765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19686</xdr:rowOff>
    </xdr:from>
    <xdr:to>
      <xdr:col>46</xdr:col>
      <xdr:colOff>38100</xdr:colOff>
      <xdr:row>104</xdr:row>
      <xdr:rowOff>121286</xdr:rowOff>
    </xdr:to>
    <xdr:sp macro="" textlink="">
      <xdr:nvSpPr>
        <xdr:cNvPr id="413" name="楕円 412">
          <a:extLst>
            <a:ext uri="{FF2B5EF4-FFF2-40B4-BE49-F238E27FC236}">
              <a16:creationId xmlns:a16="http://schemas.microsoft.com/office/drawing/2014/main" id="{152D0F5D-057A-4F8C-AF09-432B1B4219E4}"/>
            </a:ext>
          </a:extLst>
        </xdr:cNvPr>
        <xdr:cNvSpPr/>
      </xdr:nvSpPr>
      <xdr:spPr>
        <a:xfrm>
          <a:off x="8699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57150</xdr:rowOff>
    </xdr:from>
    <xdr:to>
      <xdr:col>50</xdr:col>
      <xdr:colOff>114300</xdr:colOff>
      <xdr:row>104</xdr:row>
      <xdr:rowOff>70486</xdr:rowOff>
    </xdr:to>
    <xdr:cxnSp macro="">
      <xdr:nvCxnSpPr>
        <xdr:cNvPr id="414" name="直線コネクタ 413">
          <a:extLst>
            <a:ext uri="{FF2B5EF4-FFF2-40B4-BE49-F238E27FC236}">
              <a16:creationId xmlns:a16="http://schemas.microsoft.com/office/drawing/2014/main" id="{B19120C8-60A5-419A-801C-32494D089E3A}"/>
            </a:ext>
          </a:extLst>
        </xdr:cNvPr>
        <xdr:cNvCxnSpPr/>
      </xdr:nvCxnSpPr>
      <xdr:spPr>
        <a:xfrm flipV="1">
          <a:off x="8750300" y="1788795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15" name="n_1aveValue【市民会館】&#10;一人当たり面積">
          <a:extLst>
            <a:ext uri="{FF2B5EF4-FFF2-40B4-BE49-F238E27FC236}">
              <a16:creationId xmlns:a16="http://schemas.microsoft.com/office/drawing/2014/main" id="{7672B593-AE25-4A0B-9A44-43AD849B2075}"/>
            </a:ext>
          </a:extLst>
        </xdr:cNvPr>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16" name="n_2aveValue【市民会館】&#10;一人当たり面積">
          <a:extLst>
            <a:ext uri="{FF2B5EF4-FFF2-40B4-BE49-F238E27FC236}">
              <a16:creationId xmlns:a16="http://schemas.microsoft.com/office/drawing/2014/main" id="{0A6D62A5-0E67-4813-8413-B9B5C648AE2A}"/>
            </a:ext>
          </a:extLst>
        </xdr:cNvPr>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417" name="n_3aveValue【市民会館】&#10;一人当たり面積">
          <a:extLst>
            <a:ext uri="{FF2B5EF4-FFF2-40B4-BE49-F238E27FC236}">
              <a16:creationId xmlns:a16="http://schemas.microsoft.com/office/drawing/2014/main" id="{B51110F2-FAC1-4AA5-868B-EFD2844C4ABA}"/>
            </a:ext>
          </a:extLst>
        </xdr:cNvPr>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124477</xdr:rowOff>
    </xdr:from>
    <xdr:ext cx="469744" cy="259045"/>
    <xdr:sp macro="" textlink="">
      <xdr:nvSpPr>
        <xdr:cNvPr id="418" name="n_1mainValue【市民会館】&#10;一人当たり面積">
          <a:extLst>
            <a:ext uri="{FF2B5EF4-FFF2-40B4-BE49-F238E27FC236}">
              <a16:creationId xmlns:a16="http://schemas.microsoft.com/office/drawing/2014/main" id="{91AC9746-F524-4FD8-8150-B3C9B0364F52}"/>
            </a:ext>
          </a:extLst>
        </xdr:cNvPr>
        <xdr:cNvSpPr txBox="1"/>
      </xdr:nvSpPr>
      <xdr:spPr>
        <a:xfrm>
          <a:off x="93917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137813</xdr:rowOff>
    </xdr:from>
    <xdr:ext cx="469744" cy="259045"/>
    <xdr:sp macro="" textlink="">
      <xdr:nvSpPr>
        <xdr:cNvPr id="419" name="n_2mainValue【市民会館】&#10;一人当たり面積">
          <a:extLst>
            <a:ext uri="{FF2B5EF4-FFF2-40B4-BE49-F238E27FC236}">
              <a16:creationId xmlns:a16="http://schemas.microsoft.com/office/drawing/2014/main" id="{E3C070A0-418A-431D-9100-C9CEC9E2C5D5}"/>
            </a:ext>
          </a:extLst>
        </xdr:cNvPr>
        <xdr:cNvSpPr txBox="1"/>
      </xdr:nvSpPr>
      <xdr:spPr>
        <a:xfrm>
          <a:off x="8515427" y="1762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a:extLst>
            <a:ext uri="{FF2B5EF4-FFF2-40B4-BE49-F238E27FC236}">
              <a16:creationId xmlns:a16="http://schemas.microsoft.com/office/drawing/2014/main" id="{878080F4-3201-4780-A505-E22C0788EB6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a:extLst>
            <a:ext uri="{FF2B5EF4-FFF2-40B4-BE49-F238E27FC236}">
              <a16:creationId xmlns:a16="http://schemas.microsoft.com/office/drawing/2014/main" id="{ACFBEC2A-F124-45A1-8A86-B072B9E6E1A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a:extLst>
            <a:ext uri="{FF2B5EF4-FFF2-40B4-BE49-F238E27FC236}">
              <a16:creationId xmlns:a16="http://schemas.microsoft.com/office/drawing/2014/main" id="{23947B9A-A053-4E69-8A51-51D2313D717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a:extLst>
            <a:ext uri="{FF2B5EF4-FFF2-40B4-BE49-F238E27FC236}">
              <a16:creationId xmlns:a16="http://schemas.microsoft.com/office/drawing/2014/main" id="{601CCED9-B727-416D-8927-B5C0F90DB03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a:extLst>
            <a:ext uri="{FF2B5EF4-FFF2-40B4-BE49-F238E27FC236}">
              <a16:creationId xmlns:a16="http://schemas.microsoft.com/office/drawing/2014/main" id="{25165392-5914-4431-9552-EB91ED87381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a:extLst>
            <a:ext uri="{FF2B5EF4-FFF2-40B4-BE49-F238E27FC236}">
              <a16:creationId xmlns:a16="http://schemas.microsoft.com/office/drawing/2014/main" id="{2FFFE4A1-AA19-4A3F-95BB-D911C1FE66E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a:extLst>
            <a:ext uri="{FF2B5EF4-FFF2-40B4-BE49-F238E27FC236}">
              <a16:creationId xmlns:a16="http://schemas.microsoft.com/office/drawing/2014/main" id="{CFA9B23E-8F54-4FEB-824A-5152D6CAC05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a:extLst>
            <a:ext uri="{FF2B5EF4-FFF2-40B4-BE49-F238E27FC236}">
              <a16:creationId xmlns:a16="http://schemas.microsoft.com/office/drawing/2014/main" id="{5FFD2AC3-0A9F-4B98-A821-DB5411C4C35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a:extLst>
            <a:ext uri="{FF2B5EF4-FFF2-40B4-BE49-F238E27FC236}">
              <a16:creationId xmlns:a16="http://schemas.microsoft.com/office/drawing/2014/main" id="{D943D239-BA9E-4570-9CA4-3816F244B9E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a:extLst>
            <a:ext uri="{FF2B5EF4-FFF2-40B4-BE49-F238E27FC236}">
              <a16:creationId xmlns:a16="http://schemas.microsoft.com/office/drawing/2014/main" id="{C57EE703-C2A2-4041-A8CA-818941FF472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0" name="直線コネクタ 429">
          <a:extLst>
            <a:ext uri="{FF2B5EF4-FFF2-40B4-BE49-F238E27FC236}">
              <a16:creationId xmlns:a16="http://schemas.microsoft.com/office/drawing/2014/main" id="{297F134E-DDA4-4CD9-97A2-22FB9E4EF50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1" name="テキスト ボックス 430">
          <a:extLst>
            <a:ext uri="{FF2B5EF4-FFF2-40B4-BE49-F238E27FC236}">
              <a16:creationId xmlns:a16="http://schemas.microsoft.com/office/drawing/2014/main" id="{985B9645-F802-4707-9965-02AA51E00CA4}"/>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2" name="直線コネクタ 431">
          <a:extLst>
            <a:ext uri="{FF2B5EF4-FFF2-40B4-BE49-F238E27FC236}">
              <a16:creationId xmlns:a16="http://schemas.microsoft.com/office/drawing/2014/main" id="{0BF145BA-17F2-4555-9D60-66F6A3ACCE2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3" name="テキスト ボックス 432">
          <a:extLst>
            <a:ext uri="{FF2B5EF4-FFF2-40B4-BE49-F238E27FC236}">
              <a16:creationId xmlns:a16="http://schemas.microsoft.com/office/drawing/2014/main" id="{6A63BBFF-5DFE-4778-A6B0-04C4E7357BF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4" name="直線コネクタ 433">
          <a:extLst>
            <a:ext uri="{FF2B5EF4-FFF2-40B4-BE49-F238E27FC236}">
              <a16:creationId xmlns:a16="http://schemas.microsoft.com/office/drawing/2014/main" id="{35ACC8AB-2E04-4FC2-82DA-86B476C1F66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5" name="テキスト ボックス 434">
          <a:extLst>
            <a:ext uri="{FF2B5EF4-FFF2-40B4-BE49-F238E27FC236}">
              <a16:creationId xmlns:a16="http://schemas.microsoft.com/office/drawing/2014/main" id="{C0A0A0E1-5CB0-4AF7-93D1-AFFEE1CE269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6" name="直線コネクタ 435">
          <a:extLst>
            <a:ext uri="{FF2B5EF4-FFF2-40B4-BE49-F238E27FC236}">
              <a16:creationId xmlns:a16="http://schemas.microsoft.com/office/drawing/2014/main" id="{1231FE58-B476-4EC5-8615-15885AC3BFF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7" name="テキスト ボックス 436">
          <a:extLst>
            <a:ext uri="{FF2B5EF4-FFF2-40B4-BE49-F238E27FC236}">
              <a16:creationId xmlns:a16="http://schemas.microsoft.com/office/drawing/2014/main" id="{07124EE5-A61B-4193-8C7B-DB37E225241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8" name="直線コネクタ 437">
          <a:extLst>
            <a:ext uri="{FF2B5EF4-FFF2-40B4-BE49-F238E27FC236}">
              <a16:creationId xmlns:a16="http://schemas.microsoft.com/office/drawing/2014/main" id="{46B3AEC7-2B4E-494C-8075-FACA99975DC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9" name="テキスト ボックス 438">
          <a:extLst>
            <a:ext uri="{FF2B5EF4-FFF2-40B4-BE49-F238E27FC236}">
              <a16:creationId xmlns:a16="http://schemas.microsoft.com/office/drawing/2014/main" id="{1CEC8BDA-DD8F-43B9-939F-58A97162122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0" name="直線コネクタ 439">
          <a:extLst>
            <a:ext uri="{FF2B5EF4-FFF2-40B4-BE49-F238E27FC236}">
              <a16:creationId xmlns:a16="http://schemas.microsoft.com/office/drawing/2014/main" id="{832F05F0-0F74-41EA-ACB8-65D4322356B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1" name="テキスト ボックス 440">
          <a:extLst>
            <a:ext uri="{FF2B5EF4-FFF2-40B4-BE49-F238E27FC236}">
              <a16:creationId xmlns:a16="http://schemas.microsoft.com/office/drawing/2014/main" id="{7D26D873-2BB1-481D-BE09-488E76032A3F}"/>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a:extLst>
            <a:ext uri="{FF2B5EF4-FFF2-40B4-BE49-F238E27FC236}">
              <a16:creationId xmlns:a16="http://schemas.microsoft.com/office/drawing/2014/main" id="{E32EF383-DDE8-4E5A-8E67-4490537ED0C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a:extLst>
            <a:ext uri="{FF2B5EF4-FFF2-40B4-BE49-F238E27FC236}">
              <a16:creationId xmlns:a16="http://schemas.microsoft.com/office/drawing/2014/main" id="{A50E4A68-3B68-4B38-B786-7B7DD5736C6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a:extLst>
            <a:ext uri="{FF2B5EF4-FFF2-40B4-BE49-F238E27FC236}">
              <a16:creationId xmlns:a16="http://schemas.microsoft.com/office/drawing/2014/main" id="{04E8F556-A7A0-4837-9DA0-5BA4A0C00BB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45" name="直線コネクタ 444">
          <a:extLst>
            <a:ext uri="{FF2B5EF4-FFF2-40B4-BE49-F238E27FC236}">
              <a16:creationId xmlns:a16="http://schemas.microsoft.com/office/drawing/2014/main" id="{19D0B110-6576-4D3B-91CA-DF40D611F019}"/>
            </a:ext>
          </a:extLst>
        </xdr:cNvPr>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46" name="【一般廃棄物処理施設】&#10;有形固定資産減価償却率最小値テキスト">
          <a:extLst>
            <a:ext uri="{FF2B5EF4-FFF2-40B4-BE49-F238E27FC236}">
              <a16:creationId xmlns:a16="http://schemas.microsoft.com/office/drawing/2014/main" id="{825D84F5-D25D-492C-987D-3A219C8286E3}"/>
            </a:ext>
          </a:extLst>
        </xdr:cNvPr>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47" name="直線コネクタ 446">
          <a:extLst>
            <a:ext uri="{FF2B5EF4-FFF2-40B4-BE49-F238E27FC236}">
              <a16:creationId xmlns:a16="http://schemas.microsoft.com/office/drawing/2014/main" id="{C277C648-B105-4998-9584-EAF5C0E65425}"/>
            </a:ext>
          </a:extLst>
        </xdr:cNvPr>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48" name="【一般廃棄物処理施設】&#10;有形固定資産減価償却率最大値テキスト">
          <a:extLst>
            <a:ext uri="{FF2B5EF4-FFF2-40B4-BE49-F238E27FC236}">
              <a16:creationId xmlns:a16="http://schemas.microsoft.com/office/drawing/2014/main" id="{5CF4753E-8769-4F57-9F23-E9EC9CA193CD}"/>
            </a:ext>
          </a:extLst>
        </xdr:cNvPr>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49" name="直線コネクタ 448">
          <a:extLst>
            <a:ext uri="{FF2B5EF4-FFF2-40B4-BE49-F238E27FC236}">
              <a16:creationId xmlns:a16="http://schemas.microsoft.com/office/drawing/2014/main" id="{73F00F80-3E17-406F-BE11-42E6A6DDC5AE}"/>
            </a:ext>
          </a:extLst>
        </xdr:cNvPr>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50" name="【一般廃棄物処理施設】&#10;有形固定資産減価償却率平均値テキスト">
          <a:extLst>
            <a:ext uri="{FF2B5EF4-FFF2-40B4-BE49-F238E27FC236}">
              <a16:creationId xmlns:a16="http://schemas.microsoft.com/office/drawing/2014/main" id="{0808C486-59E5-48B7-B20B-0397E5D3F992}"/>
            </a:ext>
          </a:extLst>
        </xdr:cNvPr>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51" name="フローチャート: 判断 450">
          <a:extLst>
            <a:ext uri="{FF2B5EF4-FFF2-40B4-BE49-F238E27FC236}">
              <a16:creationId xmlns:a16="http://schemas.microsoft.com/office/drawing/2014/main" id="{E25DBAAA-15B4-4A77-B515-F64EF955A347}"/>
            </a:ext>
          </a:extLst>
        </xdr:cNvPr>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52" name="フローチャート: 判断 451">
          <a:extLst>
            <a:ext uri="{FF2B5EF4-FFF2-40B4-BE49-F238E27FC236}">
              <a16:creationId xmlns:a16="http://schemas.microsoft.com/office/drawing/2014/main" id="{86A2E6C0-45F3-49CE-AF49-87F36D0E2F38}"/>
            </a:ext>
          </a:extLst>
        </xdr:cNvPr>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53" name="フローチャート: 判断 452">
          <a:extLst>
            <a:ext uri="{FF2B5EF4-FFF2-40B4-BE49-F238E27FC236}">
              <a16:creationId xmlns:a16="http://schemas.microsoft.com/office/drawing/2014/main" id="{E5CBC279-0452-4137-A46E-7575A5CACF84}"/>
            </a:ext>
          </a:extLst>
        </xdr:cNvPr>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54" name="フローチャート: 判断 453">
          <a:extLst>
            <a:ext uri="{FF2B5EF4-FFF2-40B4-BE49-F238E27FC236}">
              <a16:creationId xmlns:a16="http://schemas.microsoft.com/office/drawing/2014/main" id="{61B82D90-CCEB-4FB9-96FA-7B1396E9EC83}"/>
            </a:ext>
          </a:extLst>
        </xdr:cNvPr>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8B8D72DE-A0AF-4F13-8CBE-E724BCA55DE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2810E135-6BFC-4D35-8408-A658E228A7A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C0149C97-7D45-4758-972B-8F82E4ECA7A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876DF59E-5D84-40FC-9CFA-F3604474878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68E45952-1779-4E6D-9864-2CFB869DDC8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131536</xdr:rowOff>
    </xdr:from>
    <xdr:to>
      <xdr:col>85</xdr:col>
      <xdr:colOff>177800</xdr:colOff>
      <xdr:row>37</xdr:row>
      <xdr:rowOff>61686</xdr:rowOff>
    </xdr:to>
    <xdr:sp macro="" textlink="">
      <xdr:nvSpPr>
        <xdr:cNvPr id="460" name="楕円 459">
          <a:extLst>
            <a:ext uri="{FF2B5EF4-FFF2-40B4-BE49-F238E27FC236}">
              <a16:creationId xmlns:a16="http://schemas.microsoft.com/office/drawing/2014/main" id="{40288D31-DCE5-46BB-B413-07F54564BF89}"/>
            </a:ext>
          </a:extLst>
        </xdr:cNvPr>
        <xdr:cNvSpPr/>
      </xdr:nvSpPr>
      <xdr:spPr>
        <a:xfrm>
          <a:off x="162687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154413</xdr:rowOff>
    </xdr:from>
    <xdr:ext cx="405111" cy="259045"/>
    <xdr:sp macro="" textlink="">
      <xdr:nvSpPr>
        <xdr:cNvPr id="461" name="【一般廃棄物処理施設】&#10;有形固定資産減価償却率該当値テキスト">
          <a:extLst>
            <a:ext uri="{FF2B5EF4-FFF2-40B4-BE49-F238E27FC236}">
              <a16:creationId xmlns:a16="http://schemas.microsoft.com/office/drawing/2014/main" id="{BCE2E268-F38B-4717-AF3D-7981925E70F1}"/>
            </a:ext>
          </a:extLst>
        </xdr:cNvPr>
        <xdr:cNvSpPr txBox="1"/>
      </xdr:nvSpPr>
      <xdr:spPr>
        <a:xfrm>
          <a:off x="16357600" y="615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162560</xdr:rowOff>
    </xdr:from>
    <xdr:to>
      <xdr:col>81</xdr:col>
      <xdr:colOff>101600</xdr:colOff>
      <xdr:row>37</xdr:row>
      <xdr:rowOff>92710</xdr:rowOff>
    </xdr:to>
    <xdr:sp macro="" textlink="">
      <xdr:nvSpPr>
        <xdr:cNvPr id="462" name="楕円 461">
          <a:extLst>
            <a:ext uri="{FF2B5EF4-FFF2-40B4-BE49-F238E27FC236}">
              <a16:creationId xmlns:a16="http://schemas.microsoft.com/office/drawing/2014/main" id="{A03F4C53-C386-4C08-AC2A-87B58260324A}"/>
            </a:ext>
          </a:extLst>
        </xdr:cNvPr>
        <xdr:cNvSpPr/>
      </xdr:nvSpPr>
      <xdr:spPr>
        <a:xfrm>
          <a:off x="1543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10886</xdr:rowOff>
    </xdr:from>
    <xdr:to>
      <xdr:col>85</xdr:col>
      <xdr:colOff>127000</xdr:colOff>
      <xdr:row>37</xdr:row>
      <xdr:rowOff>41910</xdr:rowOff>
    </xdr:to>
    <xdr:cxnSp macro="">
      <xdr:nvCxnSpPr>
        <xdr:cNvPr id="463" name="直線コネクタ 462">
          <a:extLst>
            <a:ext uri="{FF2B5EF4-FFF2-40B4-BE49-F238E27FC236}">
              <a16:creationId xmlns:a16="http://schemas.microsoft.com/office/drawing/2014/main" id="{06E0675B-BB2A-4EE0-B8C6-7312D828DF1A}"/>
            </a:ext>
          </a:extLst>
        </xdr:cNvPr>
        <xdr:cNvCxnSpPr/>
      </xdr:nvCxnSpPr>
      <xdr:spPr>
        <a:xfrm flipV="1">
          <a:off x="15481300" y="635453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12337</xdr:rowOff>
    </xdr:from>
    <xdr:to>
      <xdr:col>76</xdr:col>
      <xdr:colOff>165100</xdr:colOff>
      <xdr:row>37</xdr:row>
      <xdr:rowOff>113937</xdr:rowOff>
    </xdr:to>
    <xdr:sp macro="" textlink="">
      <xdr:nvSpPr>
        <xdr:cNvPr id="464" name="楕円 463">
          <a:extLst>
            <a:ext uri="{FF2B5EF4-FFF2-40B4-BE49-F238E27FC236}">
              <a16:creationId xmlns:a16="http://schemas.microsoft.com/office/drawing/2014/main" id="{F09197AB-D48B-4F4D-BD10-728BEFD60864}"/>
            </a:ext>
          </a:extLst>
        </xdr:cNvPr>
        <xdr:cNvSpPr/>
      </xdr:nvSpPr>
      <xdr:spPr>
        <a:xfrm>
          <a:off x="14541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63137</xdr:rowOff>
    </xdr:to>
    <xdr:cxnSp macro="">
      <xdr:nvCxnSpPr>
        <xdr:cNvPr id="465" name="直線コネクタ 464">
          <a:extLst>
            <a:ext uri="{FF2B5EF4-FFF2-40B4-BE49-F238E27FC236}">
              <a16:creationId xmlns:a16="http://schemas.microsoft.com/office/drawing/2014/main" id="{32FE2047-33FE-46AC-8B8F-C8EAB1B3A4E0}"/>
            </a:ext>
          </a:extLst>
        </xdr:cNvPr>
        <xdr:cNvCxnSpPr/>
      </xdr:nvCxnSpPr>
      <xdr:spPr>
        <a:xfrm flipV="1">
          <a:off x="14592300" y="638556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66" name="n_1aveValue【一般廃棄物処理施設】&#10;有形固定資産減価償却率">
          <a:extLst>
            <a:ext uri="{FF2B5EF4-FFF2-40B4-BE49-F238E27FC236}">
              <a16:creationId xmlns:a16="http://schemas.microsoft.com/office/drawing/2014/main" id="{D08063B3-4C8B-4AA3-8E85-D70DBD843AE8}"/>
            </a:ext>
          </a:extLst>
        </xdr:cNvPr>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67" name="n_2aveValue【一般廃棄物処理施設】&#10;有形固定資産減価償却率">
          <a:extLst>
            <a:ext uri="{FF2B5EF4-FFF2-40B4-BE49-F238E27FC236}">
              <a16:creationId xmlns:a16="http://schemas.microsoft.com/office/drawing/2014/main" id="{2F5CDDED-22A7-4995-ABDF-2A6141BE6479}"/>
            </a:ext>
          </a:extLst>
        </xdr:cNvPr>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68" name="n_3aveValue【一般廃棄物処理施設】&#10;有形固定資産減価償却率">
          <a:extLst>
            <a:ext uri="{FF2B5EF4-FFF2-40B4-BE49-F238E27FC236}">
              <a16:creationId xmlns:a16="http://schemas.microsoft.com/office/drawing/2014/main" id="{93FD14CC-EDF5-4A95-ADD9-C2004751C28B}"/>
            </a:ext>
          </a:extLst>
        </xdr:cNvPr>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109237</xdr:rowOff>
    </xdr:from>
    <xdr:ext cx="405111" cy="259045"/>
    <xdr:sp macro="" textlink="">
      <xdr:nvSpPr>
        <xdr:cNvPr id="469" name="n_1mainValue【一般廃棄物処理施設】&#10;有形固定資産減価償却率">
          <a:extLst>
            <a:ext uri="{FF2B5EF4-FFF2-40B4-BE49-F238E27FC236}">
              <a16:creationId xmlns:a16="http://schemas.microsoft.com/office/drawing/2014/main" id="{56C953B0-6B97-47CA-A9B5-FDFF6433E598}"/>
            </a:ext>
          </a:extLst>
        </xdr:cNvPr>
        <xdr:cNvSpPr txBox="1"/>
      </xdr:nvSpPr>
      <xdr:spPr>
        <a:xfrm>
          <a:off x="15266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105064</xdr:rowOff>
    </xdr:from>
    <xdr:ext cx="405111" cy="259045"/>
    <xdr:sp macro="" textlink="">
      <xdr:nvSpPr>
        <xdr:cNvPr id="470" name="n_2mainValue【一般廃棄物処理施設】&#10;有形固定資産減価償却率">
          <a:extLst>
            <a:ext uri="{FF2B5EF4-FFF2-40B4-BE49-F238E27FC236}">
              <a16:creationId xmlns:a16="http://schemas.microsoft.com/office/drawing/2014/main" id="{17091FDD-D5F6-417F-9527-71B711ED1B5F}"/>
            </a:ext>
          </a:extLst>
        </xdr:cNvPr>
        <xdr:cNvSpPr txBox="1"/>
      </xdr:nvSpPr>
      <xdr:spPr>
        <a:xfrm>
          <a:off x="14389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a:extLst>
            <a:ext uri="{FF2B5EF4-FFF2-40B4-BE49-F238E27FC236}">
              <a16:creationId xmlns:a16="http://schemas.microsoft.com/office/drawing/2014/main" id="{3E4B85A6-EAA3-430A-8FEA-57479301368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a:extLst>
            <a:ext uri="{FF2B5EF4-FFF2-40B4-BE49-F238E27FC236}">
              <a16:creationId xmlns:a16="http://schemas.microsoft.com/office/drawing/2014/main" id="{E9C65CCC-9B3E-47D9-8F2E-E17588B355E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a:extLst>
            <a:ext uri="{FF2B5EF4-FFF2-40B4-BE49-F238E27FC236}">
              <a16:creationId xmlns:a16="http://schemas.microsoft.com/office/drawing/2014/main" id="{48955113-9C74-41F6-BDA0-454CD3C99D2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a:extLst>
            <a:ext uri="{FF2B5EF4-FFF2-40B4-BE49-F238E27FC236}">
              <a16:creationId xmlns:a16="http://schemas.microsoft.com/office/drawing/2014/main" id="{D609F322-3A71-4B4A-B0E3-4E6A7A27FC8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a:extLst>
            <a:ext uri="{FF2B5EF4-FFF2-40B4-BE49-F238E27FC236}">
              <a16:creationId xmlns:a16="http://schemas.microsoft.com/office/drawing/2014/main" id="{E71C64D0-5B04-4988-99C4-9251BB7264B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a:extLst>
            <a:ext uri="{FF2B5EF4-FFF2-40B4-BE49-F238E27FC236}">
              <a16:creationId xmlns:a16="http://schemas.microsoft.com/office/drawing/2014/main" id="{E3A26BA1-62E1-486A-A429-027D9E6CEFB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a:extLst>
            <a:ext uri="{FF2B5EF4-FFF2-40B4-BE49-F238E27FC236}">
              <a16:creationId xmlns:a16="http://schemas.microsoft.com/office/drawing/2014/main" id="{FB03247E-E506-40BC-8F51-A15BE2DD2BE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a:extLst>
            <a:ext uri="{FF2B5EF4-FFF2-40B4-BE49-F238E27FC236}">
              <a16:creationId xmlns:a16="http://schemas.microsoft.com/office/drawing/2014/main" id="{F3E51F72-11E6-4526-9BFE-1B68D7B0AB5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a:extLst>
            <a:ext uri="{FF2B5EF4-FFF2-40B4-BE49-F238E27FC236}">
              <a16:creationId xmlns:a16="http://schemas.microsoft.com/office/drawing/2014/main" id="{E0531CCF-4626-4B86-B684-4C45AD4D807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a:extLst>
            <a:ext uri="{FF2B5EF4-FFF2-40B4-BE49-F238E27FC236}">
              <a16:creationId xmlns:a16="http://schemas.microsoft.com/office/drawing/2014/main" id="{70986A92-CE49-4540-9CE0-A74693E245B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1" name="直線コネクタ 480">
          <a:extLst>
            <a:ext uri="{FF2B5EF4-FFF2-40B4-BE49-F238E27FC236}">
              <a16:creationId xmlns:a16="http://schemas.microsoft.com/office/drawing/2014/main" id="{F004804D-D601-4EE0-A25E-95F3BB62E47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2" name="テキスト ボックス 481">
          <a:extLst>
            <a:ext uri="{FF2B5EF4-FFF2-40B4-BE49-F238E27FC236}">
              <a16:creationId xmlns:a16="http://schemas.microsoft.com/office/drawing/2014/main" id="{5FA333E7-6282-498C-A25C-EA382780F295}"/>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3" name="直線コネクタ 482">
          <a:extLst>
            <a:ext uri="{FF2B5EF4-FFF2-40B4-BE49-F238E27FC236}">
              <a16:creationId xmlns:a16="http://schemas.microsoft.com/office/drawing/2014/main" id="{1CCD0855-5061-4F79-B2BC-22E086DED1B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84" name="テキスト ボックス 483">
          <a:extLst>
            <a:ext uri="{FF2B5EF4-FFF2-40B4-BE49-F238E27FC236}">
              <a16:creationId xmlns:a16="http://schemas.microsoft.com/office/drawing/2014/main" id="{E3E89FB9-2A1F-44B7-A7F3-5F78874CE957}"/>
            </a:ext>
          </a:extLst>
        </xdr:cNvPr>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5" name="直線コネクタ 484">
          <a:extLst>
            <a:ext uri="{FF2B5EF4-FFF2-40B4-BE49-F238E27FC236}">
              <a16:creationId xmlns:a16="http://schemas.microsoft.com/office/drawing/2014/main" id="{82017E93-E392-42D8-8904-D4D4C59992F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86" name="テキスト ボックス 485">
          <a:extLst>
            <a:ext uri="{FF2B5EF4-FFF2-40B4-BE49-F238E27FC236}">
              <a16:creationId xmlns:a16="http://schemas.microsoft.com/office/drawing/2014/main" id="{C7C35639-BD1D-4719-95E5-EB19961426B9}"/>
            </a:ext>
          </a:extLst>
        </xdr:cNvPr>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7" name="直線コネクタ 486">
          <a:extLst>
            <a:ext uri="{FF2B5EF4-FFF2-40B4-BE49-F238E27FC236}">
              <a16:creationId xmlns:a16="http://schemas.microsoft.com/office/drawing/2014/main" id="{26865F9A-6D6D-439D-8744-8AB0AB89329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88" name="テキスト ボックス 487">
          <a:extLst>
            <a:ext uri="{FF2B5EF4-FFF2-40B4-BE49-F238E27FC236}">
              <a16:creationId xmlns:a16="http://schemas.microsoft.com/office/drawing/2014/main" id="{794D334A-1B66-4CE7-ABFC-E65F61F33A1A}"/>
            </a:ext>
          </a:extLst>
        </xdr:cNvPr>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9" name="直線コネクタ 488">
          <a:extLst>
            <a:ext uri="{FF2B5EF4-FFF2-40B4-BE49-F238E27FC236}">
              <a16:creationId xmlns:a16="http://schemas.microsoft.com/office/drawing/2014/main" id="{67D602F9-9B04-4537-877A-CF80541989D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90" name="テキスト ボックス 489">
          <a:extLst>
            <a:ext uri="{FF2B5EF4-FFF2-40B4-BE49-F238E27FC236}">
              <a16:creationId xmlns:a16="http://schemas.microsoft.com/office/drawing/2014/main" id="{5A63DEBF-AAA0-4808-BE06-AA2BD4330446}"/>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1" name="直線コネクタ 490">
          <a:extLst>
            <a:ext uri="{FF2B5EF4-FFF2-40B4-BE49-F238E27FC236}">
              <a16:creationId xmlns:a16="http://schemas.microsoft.com/office/drawing/2014/main" id="{3430A504-9BD9-4905-9B78-23BD0404C09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92" name="テキスト ボックス 491">
          <a:extLst>
            <a:ext uri="{FF2B5EF4-FFF2-40B4-BE49-F238E27FC236}">
              <a16:creationId xmlns:a16="http://schemas.microsoft.com/office/drawing/2014/main" id="{8F8CC74B-6EEA-455B-97CD-649F02E94759}"/>
            </a:ext>
          </a:extLst>
        </xdr:cNvPr>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a:extLst>
            <a:ext uri="{FF2B5EF4-FFF2-40B4-BE49-F238E27FC236}">
              <a16:creationId xmlns:a16="http://schemas.microsoft.com/office/drawing/2014/main" id="{314FC2C3-D200-49E1-8AAC-569734D10F5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94" name="テキスト ボックス 493">
          <a:extLst>
            <a:ext uri="{FF2B5EF4-FFF2-40B4-BE49-F238E27FC236}">
              <a16:creationId xmlns:a16="http://schemas.microsoft.com/office/drawing/2014/main" id="{AF400466-0872-4A6E-B720-34AC00A4FF7A}"/>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a:extLst>
            <a:ext uri="{FF2B5EF4-FFF2-40B4-BE49-F238E27FC236}">
              <a16:creationId xmlns:a16="http://schemas.microsoft.com/office/drawing/2014/main" id="{86732FA4-C9CB-464D-9282-A413C71B7B1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96" name="直線コネクタ 495">
          <a:extLst>
            <a:ext uri="{FF2B5EF4-FFF2-40B4-BE49-F238E27FC236}">
              <a16:creationId xmlns:a16="http://schemas.microsoft.com/office/drawing/2014/main" id="{515D90C9-933E-4469-A3BD-C3642EDC646A}"/>
            </a:ext>
          </a:extLst>
        </xdr:cNvPr>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97" name="【一般廃棄物処理施設】&#10;一人当たり有形固定資産（償却資産）額最小値テキスト">
          <a:extLst>
            <a:ext uri="{FF2B5EF4-FFF2-40B4-BE49-F238E27FC236}">
              <a16:creationId xmlns:a16="http://schemas.microsoft.com/office/drawing/2014/main" id="{3AEE40C9-76F3-48B6-8912-C2CD41E34FE8}"/>
            </a:ext>
          </a:extLst>
        </xdr:cNvPr>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98" name="直線コネクタ 497">
          <a:extLst>
            <a:ext uri="{FF2B5EF4-FFF2-40B4-BE49-F238E27FC236}">
              <a16:creationId xmlns:a16="http://schemas.microsoft.com/office/drawing/2014/main" id="{FDB12DE0-50B4-4714-9F1A-093AA0F06DB9}"/>
            </a:ext>
          </a:extLst>
        </xdr:cNvPr>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99" name="【一般廃棄物処理施設】&#10;一人当たり有形固定資産（償却資産）額最大値テキスト">
          <a:extLst>
            <a:ext uri="{FF2B5EF4-FFF2-40B4-BE49-F238E27FC236}">
              <a16:creationId xmlns:a16="http://schemas.microsoft.com/office/drawing/2014/main" id="{FD861301-F456-4F19-B0FF-254CAAB14562}"/>
            </a:ext>
          </a:extLst>
        </xdr:cNvPr>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00" name="直線コネクタ 499">
          <a:extLst>
            <a:ext uri="{FF2B5EF4-FFF2-40B4-BE49-F238E27FC236}">
              <a16:creationId xmlns:a16="http://schemas.microsoft.com/office/drawing/2014/main" id="{07DECE20-4295-4650-9535-31001760A59F}"/>
            </a:ext>
          </a:extLst>
        </xdr:cNvPr>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01" name="【一般廃棄物処理施設】&#10;一人当たり有形固定資産（償却資産）額平均値テキスト">
          <a:extLst>
            <a:ext uri="{FF2B5EF4-FFF2-40B4-BE49-F238E27FC236}">
              <a16:creationId xmlns:a16="http://schemas.microsoft.com/office/drawing/2014/main" id="{1F00EB3A-2FE8-4192-8194-CC3A35110C89}"/>
            </a:ext>
          </a:extLst>
        </xdr:cNvPr>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02" name="フローチャート: 判断 501">
          <a:extLst>
            <a:ext uri="{FF2B5EF4-FFF2-40B4-BE49-F238E27FC236}">
              <a16:creationId xmlns:a16="http://schemas.microsoft.com/office/drawing/2014/main" id="{9CAAC64B-E3FC-404B-90CC-5C5A8C9FDC90}"/>
            </a:ext>
          </a:extLst>
        </xdr:cNvPr>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03" name="フローチャート: 判断 502">
          <a:extLst>
            <a:ext uri="{FF2B5EF4-FFF2-40B4-BE49-F238E27FC236}">
              <a16:creationId xmlns:a16="http://schemas.microsoft.com/office/drawing/2014/main" id="{47CE0DB5-4467-438A-BDB3-BECC76339DE9}"/>
            </a:ext>
          </a:extLst>
        </xdr:cNvPr>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04" name="フローチャート: 判断 503">
          <a:extLst>
            <a:ext uri="{FF2B5EF4-FFF2-40B4-BE49-F238E27FC236}">
              <a16:creationId xmlns:a16="http://schemas.microsoft.com/office/drawing/2014/main" id="{393B3114-9688-4A66-83C9-BEC809F69B07}"/>
            </a:ext>
          </a:extLst>
        </xdr:cNvPr>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05" name="フローチャート: 判断 504">
          <a:extLst>
            <a:ext uri="{FF2B5EF4-FFF2-40B4-BE49-F238E27FC236}">
              <a16:creationId xmlns:a16="http://schemas.microsoft.com/office/drawing/2014/main" id="{9CFF7567-49FF-4487-8375-035470676EE2}"/>
            </a:ext>
          </a:extLst>
        </xdr:cNvPr>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A98F9DAA-5F59-4ED3-BFEE-3187F84F3AA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2F7FB896-2729-4765-8517-488F2272741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58EFBCD7-93ED-44DD-B10A-B3100C9DF44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FA8C5346-EC20-47DD-802E-A0166BDC37E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7FA7749F-A2E8-4BA0-A37E-6E8A44AA250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23301</xdr:rowOff>
    </xdr:from>
    <xdr:to>
      <xdr:col>116</xdr:col>
      <xdr:colOff>114300</xdr:colOff>
      <xdr:row>42</xdr:row>
      <xdr:rowOff>124901</xdr:rowOff>
    </xdr:to>
    <xdr:sp macro="" textlink="">
      <xdr:nvSpPr>
        <xdr:cNvPr id="511" name="楕円 510">
          <a:extLst>
            <a:ext uri="{FF2B5EF4-FFF2-40B4-BE49-F238E27FC236}">
              <a16:creationId xmlns:a16="http://schemas.microsoft.com/office/drawing/2014/main" id="{D4839D12-D5F9-4F99-A8B3-606CDC758BDE}"/>
            </a:ext>
          </a:extLst>
        </xdr:cNvPr>
        <xdr:cNvSpPr/>
      </xdr:nvSpPr>
      <xdr:spPr>
        <a:xfrm>
          <a:off x="22110700" y="722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99010" cy="259045"/>
    <xdr:sp macro="" textlink="">
      <xdr:nvSpPr>
        <xdr:cNvPr id="512" name="【一般廃棄物処理施設】&#10;一人当たり有形固定資産（償却資産）額該当値テキスト">
          <a:extLst>
            <a:ext uri="{FF2B5EF4-FFF2-40B4-BE49-F238E27FC236}">
              <a16:creationId xmlns:a16="http://schemas.microsoft.com/office/drawing/2014/main" id="{683D4D65-6C16-4FB8-8A00-E12A57CAF883}"/>
            </a:ext>
          </a:extLst>
        </xdr:cNvPr>
        <xdr:cNvSpPr txBox="1"/>
      </xdr:nvSpPr>
      <xdr:spPr>
        <a:xfrm>
          <a:off x="22199600" y="718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23852</xdr:rowOff>
    </xdr:from>
    <xdr:to>
      <xdr:col>112</xdr:col>
      <xdr:colOff>38100</xdr:colOff>
      <xdr:row>42</xdr:row>
      <xdr:rowOff>125452</xdr:rowOff>
    </xdr:to>
    <xdr:sp macro="" textlink="">
      <xdr:nvSpPr>
        <xdr:cNvPr id="513" name="楕円 512">
          <a:extLst>
            <a:ext uri="{FF2B5EF4-FFF2-40B4-BE49-F238E27FC236}">
              <a16:creationId xmlns:a16="http://schemas.microsoft.com/office/drawing/2014/main" id="{9F58322D-B812-4E87-B2F0-32BB902492A8}"/>
            </a:ext>
          </a:extLst>
        </xdr:cNvPr>
        <xdr:cNvSpPr/>
      </xdr:nvSpPr>
      <xdr:spPr>
        <a:xfrm>
          <a:off x="21272500" y="72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74101</xdr:rowOff>
    </xdr:from>
    <xdr:to>
      <xdr:col>116</xdr:col>
      <xdr:colOff>63500</xdr:colOff>
      <xdr:row>42</xdr:row>
      <xdr:rowOff>74652</xdr:rowOff>
    </xdr:to>
    <xdr:cxnSp macro="">
      <xdr:nvCxnSpPr>
        <xdr:cNvPr id="514" name="直線コネクタ 513">
          <a:extLst>
            <a:ext uri="{FF2B5EF4-FFF2-40B4-BE49-F238E27FC236}">
              <a16:creationId xmlns:a16="http://schemas.microsoft.com/office/drawing/2014/main" id="{9E817049-96F5-45A2-B4E1-C9B379EFA5F9}"/>
            </a:ext>
          </a:extLst>
        </xdr:cNvPr>
        <xdr:cNvCxnSpPr/>
      </xdr:nvCxnSpPr>
      <xdr:spPr>
        <a:xfrm flipV="1">
          <a:off x="21323300" y="7275001"/>
          <a:ext cx="838200" cy="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30785</xdr:rowOff>
    </xdr:from>
    <xdr:to>
      <xdr:col>107</xdr:col>
      <xdr:colOff>101600</xdr:colOff>
      <xdr:row>42</xdr:row>
      <xdr:rowOff>132385</xdr:rowOff>
    </xdr:to>
    <xdr:sp macro="" textlink="">
      <xdr:nvSpPr>
        <xdr:cNvPr id="515" name="楕円 514">
          <a:extLst>
            <a:ext uri="{FF2B5EF4-FFF2-40B4-BE49-F238E27FC236}">
              <a16:creationId xmlns:a16="http://schemas.microsoft.com/office/drawing/2014/main" id="{649DDD40-DF4B-4DF8-A3AD-BC22CC2225D1}"/>
            </a:ext>
          </a:extLst>
        </xdr:cNvPr>
        <xdr:cNvSpPr/>
      </xdr:nvSpPr>
      <xdr:spPr>
        <a:xfrm>
          <a:off x="20383500" y="72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74652</xdr:rowOff>
    </xdr:from>
    <xdr:to>
      <xdr:col>111</xdr:col>
      <xdr:colOff>177800</xdr:colOff>
      <xdr:row>42</xdr:row>
      <xdr:rowOff>81585</xdr:rowOff>
    </xdr:to>
    <xdr:cxnSp macro="">
      <xdr:nvCxnSpPr>
        <xdr:cNvPr id="516" name="直線コネクタ 515">
          <a:extLst>
            <a:ext uri="{FF2B5EF4-FFF2-40B4-BE49-F238E27FC236}">
              <a16:creationId xmlns:a16="http://schemas.microsoft.com/office/drawing/2014/main" id="{4DFACE24-5AF5-49D3-B207-53687987677F}"/>
            </a:ext>
          </a:extLst>
        </xdr:cNvPr>
        <xdr:cNvCxnSpPr/>
      </xdr:nvCxnSpPr>
      <xdr:spPr>
        <a:xfrm flipV="1">
          <a:off x="20434300" y="7275552"/>
          <a:ext cx="8890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17" name="n_1aveValue【一般廃棄物処理施設】&#10;一人当たり有形固定資産（償却資産）額">
          <a:extLst>
            <a:ext uri="{FF2B5EF4-FFF2-40B4-BE49-F238E27FC236}">
              <a16:creationId xmlns:a16="http://schemas.microsoft.com/office/drawing/2014/main" id="{17C6906D-1B1E-4CBC-B4DA-B878164CC84E}"/>
            </a:ext>
          </a:extLst>
        </xdr:cNvPr>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18" name="n_2aveValue【一般廃棄物処理施設】&#10;一人当たり有形固定資産（償却資産）額">
          <a:extLst>
            <a:ext uri="{FF2B5EF4-FFF2-40B4-BE49-F238E27FC236}">
              <a16:creationId xmlns:a16="http://schemas.microsoft.com/office/drawing/2014/main" id="{CB2DEC1C-E845-43AF-ADA5-F1000A777E93}"/>
            </a:ext>
          </a:extLst>
        </xdr:cNvPr>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19" name="n_3aveValue【一般廃棄物処理施設】&#10;一人当たり有形固定資産（償却資産）額">
          <a:extLst>
            <a:ext uri="{FF2B5EF4-FFF2-40B4-BE49-F238E27FC236}">
              <a16:creationId xmlns:a16="http://schemas.microsoft.com/office/drawing/2014/main" id="{9F869E9C-D60C-495A-B71F-191BC2ECD7C0}"/>
            </a:ext>
          </a:extLst>
        </xdr:cNvPr>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116579</xdr:rowOff>
    </xdr:from>
    <xdr:ext cx="599010" cy="259045"/>
    <xdr:sp macro="" textlink="">
      <xdr:nvSpPr>
        <xdr:cNvPr id="520" name="n_1mainValue【一般廃棄物処理施設】&#10;一人当たり有形固定資産（償却資産）額">
          <a:extLst>
            <a:ext uri="{FF2B5EF4-FFF2-40B4-BE49-F238E27FC236}">
              <a16:creationId xmlns:a16="http://schemas.microsoft.com/office/drawing/2014/main" id="{2F0CBA47-E6A0-4139-BCAD-8BC0C3EE30EF}"/>
            </a:ext>
          </a:extLst>
        </xdr:cNvPr>
        <xdr:cNvSpPr txBox="1"/>
      </xdr:nvSpPr>
      <xdr:spPr>
        <a:xfrm>
          <a:off x="21011095" y="731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123512</xdr:rowOff>
    </xdr:from>
    <xdr:ext cx="534377" cy="259045"/>
    <xdr:sp macro="" textlink="">
      <xdr:nvSpPr>
        <xdr:cNvPr id="521" name="n_2mainValue【一般廃棄物処理施設】&#10;一人当たり有形固定資産（償却資産）額">
          <a:extLst>
            <a:ext uri="{FF2B5EF4-FFF2-40B4-BE49-F238E27FC236}">
              <a16:creationId xmlns:a16="http://schemas.microsoft.com/office/drawing/2014/main" id="{2D9CB187-F91B-410E-84B2-4CD128507F04}"/>
            </a:ext>
          </a:extLst>
        </xdr:cNvPr>
        <xdr:cNvSpPr txBox="1"/>
      </xdr:nvSpPr>
      <xdr:spPr>
        <a:xfrm>
          <a:off x="20167111" y="732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a:extLst>
            <a:ext uri="{FF2B5EF4-FFF2-40B4-BE49-F238E27FC236}">
              <a16:creationId xmlns:a16="http://schemas.microsoft.com/office/drawing/2014/main" id="{139F61AE-949A-4C2E-A617-0E6F62C72D3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a:extLst>
            <a:ext uri="{FF2B5EF4-FFF2-40B4-BE49-F238E27FC236}">
              <a16:creationId xmlns:a16="http://schemas.microsoft.com/office/drawing/2014/main" id="{868521C1-A22D-41DC-B8AB-8DB9F036599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a:extLst>
            <a:ext uri="{FF2B5EF4-FFF2-40B4-BE49-F238E27FC236}">
              <a16:creationId xmlns:a16="http://schemas.microsoft.com/office/drawing/2014/main" id="{BB5D93AF-A295-4724-B232-C19675A55CB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a:extLst>
            <a:ext uri="{FF2B5EF4-FFF2-40B4-BE49-F238E27FC236}">
              <a16:creationId xmlns:a16="http://schemas.microsoft.com/office/drawing/2014/main" id="{498B4F65-7590-4EDF-A52D-50505C22317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a:extLst>
            <a:ext uri="{FF2B5EF4-FFF2-40B4-BE49-F238E27FC236}">
              <a16:creationId xmlns:a16="http://schemas.microsoft.com/office/drawing/2014/main" id="{FFA65B87-0131-4BF0-99BE-5F741B23EC5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a:extLst>
            <a:ext uri="{FF2B5EF4-FFF2-40B4-BE49-F238E27FC236}">
              <a16:creationId xmlns:a16="http://schemas.microsoft.com/office/drawing/2014/main" id="{77DCA32F-1932-45A5-B01D-CE5B59AE316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a:extLst>
            <a:ext uri="{FF2B5EF4-FFF2-40B4-BE49-F238E27FC236}">
              <a16:creationId xmlns:a16="http://schemas.microsoft.com/office/drawing/2014/main" id="{E7BDDC91-DEE3-499B-BE82-509AB4BDDD7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a:extLst>
            <a:ext uri="{FF2B5EF4-FFF2-40B4-BE49-F238E27FC236}">
              <a16:creationId xmlns:a16="http://schemas.microsoft.com/office/drawing/2014/main" id="{A504F3F6-35A1-4CD9-8ED6-04EBD88E5C9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a:extLst>
            <a:ext uri="{FF2B5EF4-FFF2-40B4-BE49-F238E27FC236}">
              <a16:creationId xmlns:a16="http://schemas.microsoft.com/office/drawing/2014/main" id="{0F3DBBB4-6C9C-4775-939C-8F7FD35C1BC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a:extLst>
            <a:ext uri="{FF2B5EF4-FFF2-40B4-BE49-F238E27FC236}">
              <a16:creationId xmlns:a16="http://schemas.microsoft.com/office/drawing/2014/main" id="{AA9E294D-5DE1-4283-90D5-8DCD54FFCCD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a:extLst>
            <a:ext uri="{FF2B5EF4-FFF2-40B4-BE49-F238E27FC236}">
              <a16:creationId xmlns:a16="http://schemas.microsoft.com/office/drawing/2014/main" id="{78D62D3C-E6F4-4CE1-9947-787E6BD3D28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3" name="テキスト ボックス 532">
          <a:extLst>
            <a:ext uri="{FF2B5EF4-FFF2-40B4-BE49-F238E27FC236}">
              <a16:creationId xmlns:a16="http://schemas.microsoft.com/office/drawing/2014/main" id="{A5083E50-32A9-4C0A-B907-623B7E3116E4}"/>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a:extLst>
            <a:ext uri="{FF2B5EF4-FFF2-40B4-BE49-F238E27FC236}">
              <a16:creationId xmlns:a16="http://schemas.microsoft.com/office/drawing/2014/main" id="{53BE9B31-CBF1-45DD-A773-D7653213FCE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a:extLst>
            <a:ext uri="{FF2B5EF4-FFF2-40B4-BE49-F238E27FC236}">
              <a16:creationId xmlns:a16="http://schemas.microsoft.com/office/drawing/2014/main" id="{C465A34E-5E41-4E5F-9AC5-4EDCE1DD220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a:extLst>
            <a:ext uri="{FF2B5EF4-FFF2-40B4-BE49-F238E27FC236}">
              <a16:creationId xmlns:a16="http://schemas.microsoft.com/office/drawing/2014/main" id="{152F9E4C-0DDE-41C2-AA2F-EF178B6230E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a:extLst>
            <a:ext uri="{FF2B5EF4-FFF2-40B4-BE49-F238E27FC236}">
              <a16:creationId xmlns:a16="http://schemas.microsoft.com/office/drawing/2014/main" id="{950A3C8E-2652-4832-B82E-5A0878850D3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a:extLst>
            <a:ext uri="{FF2B5EF4-FFF2-40B4-BE49-F238E27FC236}">
              <a16:creationId xmlns:a16="http://schemas.microsoft.com/office/drawing/2014/main" id="{D01C7B1C-58BE-4668-9F47-BCCB0C48A87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a:extLst>
            <a:ext uri="{FF2B5EF4-FFF2-40B4-BE49-F238E27FC236}">
              <a16:creationId xmlns:a16="http://schemas.microsoft.com/office/drawing/2014/main" id="{50CF5EAB-6038-41FE-A496-3AF733AE58D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a:extLst>
            <a:ext uri="{FF2B5EF4-FFF2-40B4-BE49-F238E27FC236}">
              <a16:creationId xmlns:a16="http://schemas.microsoft.com/office/drawing/2014/main" id="{72A659B4-EE6F-461B-A1AB-BC7F744B492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a:extLst>
            <a:ext uri="{FF2B5EF4-FFF2-40B4-BE49-F238E27FC236}">
              <a16:creationId xmlns:a16="http://schemas.microsoft.com/office/drawing/2014/main" id="{0E228333-1D66-431F-BF43-970F150BA28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a:extLst>
            <a:ext uri="{FF2B5EF4-FFF2-40B4-BE49-F238E27FC236}">
              <a16:creationId xmlns:a16="http://schemas.microsoft.com/office/drawing/2014/main" id="{B5D68018-E6CA-4417-9D09-FB5DBCCEACC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3" name="テキスト ボックス 542">
          <a:extLst>
            <a:ext uri="{FF2B5EF4-FFF2-40B4-BE49-F238E27FC236}">
              <a16:creationId xmlns:a16="http://schemas.microsoft.com/office/drawing/2014/main" id="{50F55077-71FE-45BD-AA7C-88B8AC178F0D}"/>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a:extLst>
            <a:ext uri="{FF2B5EF4-FFF2-40B4-BE49-F238E27FC236}">
              <a16:creationId xmlns:a16="http://schemas.microsoft.com/office/drawing/2014/main" id="{4429E5E7-80FC-43FC-B9AA-A5A5B853B0D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a:extLst>
            <a:ext uri="{FF2B5EF4-FFF2-40B4-BE49-F238E27FC236}">
              <a16:creationId xmlns:a16="http://schemas.microsoft.com/office/drawing/2014/main" id="{86BAB59E-7F7E-45F6-841D-BCDD0CD1B06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a:extLst>
            <a:ext uri="{FF2B5EF4-FFF2-40B4-BE49-F238E27FC236}">
              <a16:creationId xmlns:a16="http://schemas.microsoft.com/office/drawing/2014/main" id="{10207D7C-1F79-4E46-B328-4DFEBB0D45A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47" name="直線コネクタ 546">
          <a:extLst>
            <a:ext uri="{FF2B5EF4-FFF2-40B4-BE49-F238E27FC236}">
              <a16:creationId xmlns:a16="http://schemas.microsoft.com/office/drawing/2014/main" id="{F1053C9E-6770-480C-A2C0-60207B83A654}"/>
            </a:ext>
          </a:extLst>
        </xdr:cNvPr>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48" name="【保健センター・保健所】&#10;有形固定資産減価償却率最小値テキスト">
          <a:extLst>
            <a:ext uri="{FF2B5EF4-FFF2-40B4-BE49-F238E27FC236}">
              <a16:creationId xmlns:a16="http://schemas.microsoft.com/office/drawing/2014/main" id="{AC3EFEF4-8B87-4112-BCD2-4FB144A40C3B}"/>
            </a:ext>
          </a:extLst>
        </xdr:cNvPr>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49" name="直線コネクタ 548">
          <a:extLst>
            <a:ext uri="{FF2B5EF4-FFF2-40B4-BE49-F238E27FC236}">
              <a16:creationId xmlns:a16="http://schemas.microsoft.com/office/drawing/2014/main" id="{339D40D0-595F-4E74-924E-E58E18DEE84C}"/>
            </a:ext>
          </a:extLst>
        </xdr:cNvPr>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50" name="【保健センター・保健所】&#10;有形固定資産減価償却率最大値テキスト">
          <a:extLst>
            <a:ext uri="{FF2B5EF4-FFF2-40B4-BE49-F238E27FC236}">
              <a16:creationId xmlns:a16="http://schemas.microsoft.com/office/drawing/2014/main" id="{B3DEE271-6972-43B6-8A9E-CA5C36D872EE}"/>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51" name="直線コネクタ 550">
          <a:extLst>
            <a:ext uri="{FF2B5EF4-FFF2-40B4-BE49-F238E27FC236}">
              <a16:creationId xmlns:a16="http://schemas.microsoft.com/office/drawing/2014/main" id="{DD50EDBE-653E-4C4B-BF89-6607343E216A}"/>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552" name="【保健センター・保健所】&#10;有形固定資産減価償却率平均値テキスト">
          <a:extLst>
            <a:ext uri="{FF2B5EF4-FFF2-40B4-BE49-F238E27FC236}">
              <a16:creationId xmlns:a16="http://schemas.microsoft.com/office/drawing/2014/main" id="{D0A53703-5EB8-4893-80FC-D012E93FCB46}"/>
            </a:ext>
          </a:extLst>
        </xdr:cNvPr>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53" name="フローチャート: 判断 552">
          <a:extLst>
            <a:ext uri="{FF2B5EF4-FFF2-40B4-BE49-F238E27FC236}">
              <a16:creationId xmlns:a16="http://schemas.microsoft.com/office/drawing/2014/main" id="{20DE3744-B213-45A6-BA21-0BB4C8214072}"/>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54" name="フローチャート: 判断 553">
          <a:extLst>
            <a:ext uri="{FF2B5EF4-FFF2-40B4-BE49-F238E27FC236}">
              <a16:creationId xmlns:a16="http://schemas.microsoft.com/office/drawing/2014/main" id="{79150155-4E80-4558-8FD8-2F0626C4015E}"/>
            </a:ext>
          </a:extLst>
        </xdr:cNvPr>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5" name="フローチャート: 判断 554">
          <a:extLst>
            <a:ext uri="{FF2B5EF4-FFF2-40B4-BE49-F238E27FC236}">
              <a16:creationId xmlns:a16="http://schemas.microsoft.com/office/drawing/2014/main" id="{479CB367-E690-4FC8-9857-0907E20A01D2}"/>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56" name="フローチャート: 判断 555">
          <a:extLst>
            <a:ext uri="{FF2B5EF4-FFF2-40B4-BE49-F238E27FC236}">
              <a16:creationId xmlns:a16="http://schemas.microsoft.com/office/drawing/2014/main" id="{005D6082-C5DC-49B5-AD69-F4F3704537E9}"/>
            </a:ext>
          </a:extLst>
        </xdr:cNvPr>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DB31C733-5C1E-4D28-BFDE-A1748C4CB1F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209A6F1F-B060-4B46-82D5-DD0DF908CAA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AB6098E-9A2B-4208-9BE7-3A22C4C9BE8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AF8F71A8-72ED-49BF-915C-E47EEA7158D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8BC56BD0-DBDE-414C-9B5A-51AB5B6F3D8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154940</xdr:rowOff>
    </xdr:from>
    <xdr:to>
      <xdr:col>85</xdr:col>
      <xdr:colOff>177800</xdr:colOff>
      <xdr:row>61</xdr:row>
      <xdr:rowOff>85090</xdr:rowOff>
    </xdr:to>
    <xdr:sp macro="" textlink="">
      <xdr:nvSpPr>
        <xdr:cNvPr id="562" name="楕円 561">
          <a:extLst>
            <a:ext uri="{FF2B5EF4-FFF2-40B4-BE49-F238E27FC236}">
              <a16:creationId xmlns:a16="http://schemas.microsoft.com/office/drawing/2014/main" id="{9FF4FBF8-9BE9-4A65-8EA5-72E51A3685E5}"/>
            </a:ext>
          </a:extLst>
        </xdr:cNvPr>
        <xdr:cNvSpPr/>
      </xdr:nvSpPr>
      <xdr:spPr>
        <a:xfrm>
          <a:off x="16268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133367</xdr:rowOff>
    </xdr:from>
    <xdr:ext cx="405111" cy="259045"/>
    <xdr:sp macro="" textlink="">
      <xdr:nvSpPr>
        <xdr:cNvPr id="563" name="【保健センター・保健所】&#10;有形固定資産減価償却率該当値テキスト">
          <a:extLst>
            <a:ext uri="{FF2B5EF4-FFF2-40B4-BE49-F238E27FC236}">
              <a16:creationId xmlns:a16="http://schemas.microsoft.com/office/drawing/2014/main" id="{8F868188-2786-4BCB-AFC4-8E422AA6B3E1}"/>
            </a:ext>
          </a:extLst>
        </xdr:cNvPr>
        <xdr:cNvSpPr txBox="1"/>
      </xdr:nvSpPr>
      <xdr:spPr>
        <a:xfrm>
          <a:off x="16357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19413</xdr:rowOff>
    </xdr:from>
    <xdr:to>
      <xdr:col>81</xdr:col>
      <xdr:colOff>101600</xdr:colOff>
      <xdr:row>61</xdr:row>
      <xdr:rowOff>121013</xdr:rowOff>
    </xdr:to>
    <xdr:sp macro="" textlink="">
      <xdr:nvSpPr>
        <xdr:cNvPr id="564" name="楕円 563">
          <a:extLst>
            <a:ext uri="{FF2B5EF4-FFF2-40B4-BE49-F238E27FC236}">
              <a16:creationId xmlns:a16="http://schemas.microsoft.com/office/drawing/2014/main" id="{7FF03EAB-0902-4303-B834-67DBAB05D066}"/>
            </a:ext>
          </a:extLst>
        </xdr:cNvPr>
        <xdr:cNvSpPr/>
      </xdr:nvSpPr>
      <xdr:spPr>
        <a:xfrm>
          <a:off x="15430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34290</xdr:rowOff>
    </xdr:from>
    <xdr:to>
      <xdr:col>85</xdr:col>
      <xdr:colOff>127000</xdr:colOff>
      <xdr:row>61</xdr:row>
      <xdr:rowOff>70213</xdr:rowOff>
    </xdr:to>
    <xdr:cxnSp macro="">
      <xdr:nvCxnSpPr>
        <xdr:cNvPr id="565" name="直線コネクタ 564">
          <a:extLst>
            <a:ext uri="{FF2B5EF4-FFF2-40B4-BE49-F238E27FC236}">
              <a16:creationId xmlns:a16="http://schemas.microsoft.com/office/drawing/2014/main" id="{A6FBE2DA-9A3D-49F3-AC07-C66B81C34781}"/>
            </a:ext>
          </a:extLst>
        </xdr:cNvPr>
        <xdr:cNvCxnSpPr/>
      </xdr:nvCxnSpPr>
      <xdr:spPr>
        <a:xfrm flipV="1">
          <a:off x="15481300" y="104927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55335</xdr:rowOff>
    </xdr:from>
    <xdr:to>
      <xdr:col>76</xdr:col>
      <xdr:colOff>165100</xdr:colOff>
      <xdr:row>61</xdr:row>
      <xdr:rowOff>156935</xdr:rowOff>
    </xdr:to>
    <xdr:sp macro="" textlink="">
      <xdr:nvSpPr>
        <xdr:cNvPr id="566" name="楕円 565">
          <a:extLst>
            <a:ext uri="{FF2B5EF4-FFF2-40B4-BE49-F238E27FC236}">
              <a16:creationId xmlns:a16="http://schemas.microsoft.com/office/drawing/2014/main" id="{1FA0EB61-840A-4877-B8D3-A9CDC71C255D}"/>
            </a:ext>
          </a:extLst>
        </xdr:cNvPr>
        <xdr:cNvSpPr/>
      </xdr:nvSpPr>
      <xdr:spPr>
        <a:xfrm>
          <a:off x="14541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70213</xdr:rowOff>
    </xdr:from>
    <xdr:to>
      <xdr:col>81</xdr:col>
      <xdr:colOff>50800</xdr:colOff>
      <xdr:row>61</xdr:row>
      <xdr:rowOff>106135</xdr:rowOff>
    </xdr:to>
    <xdr:cxnSp macro="">
      <xdr:nvCxnSpPr>
        <xdr:cNvPr id="567" name="直線コネクタ 566">
          <a:extLst>
            <a:ext uri="{FF2B5EF4-FFF2-40B4-BE49-F238E27FC236}">
              <a16:creationId xmlns:a16="http://schemas.microsoft.com/office/drawing/2014/main" id="{63088C3F-9B53-4E30-93FB-A555881EFD53}"/>
            </a:ext>
          </a:extLst>
        </xdr:cNvPr>
        <xdr:cNvCxnSpPr/>
      </xdr:nvCxnSpPr>
      <xdr:spPr>
        <a:xfrm flipV="1">
          <a:off x="14592300" y="105286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568" name="n_1aveValue【保健センター・保健所】&#10;有形固定資産減価償却率">
          <a:extLst>
            <a:ext uri="{FF2B5EF4-FFF2-40B4-BE49-F238E27FC236}">
              <a16:creationId xmlns:a16="http://schemas.microsoft.com/office/drawing/2014/main" id="{CCBD2ECC-CD84-4F97-B0CE-68D876421773}"/>
            </a:ext>
          </a:extLst>
        </xdr:cNvPr>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69" name="n_2aveValue【保健センター・保健所】&#10;有形固定資産減価償却率">
          <a:extLst>
            <a:ext uri="{FF2B5EF4-FFF2-40B4-BE49-F238E27FC236}">
              <a16:creationId xmlns:a16="http://schemas.microsoft.com/office/drawing/2014/main" id="{D91A20D9-C5CF-4A73-B32A-349781488267}"/>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570" name="n_3aveValue【保健センター・保健所】&#10;有形固定資産減価償却率">
          <a:extLst>
            <a:ext uri="{FF2B5EF4-FFF2-40B4-BE49-F238E27FC236}">
              <a16:creationId xmlns:a16="http://schemas.microsoft.com/office/drawing/2014/main" id="{A90E8D14-EA68-45BF-ADDD-E97653EC4FD6}"/>
            </a:ext>
          </a:extLst>
        </xdr:cNvPr>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112140</xdr:rowOff>
    </xdr:from>
    <xdr:ext cx="405111" cy="259045"/>
    <xdr:sp macro="" textlink="">
      <xdr:nvSpPr>
        <xdr:cNvPr id="571" name="n_1mainValue【保健センター・保健所】&#10;有形固定資産減価償却率">
          <a:extLst>
            <a:ext uri="{FF2B5EF4-FFF2-40B4-BE49-F238E27FC236}">
              <a16:creationId xmlns:a16="http://schemas.microsoft.com/office/drawing/2014/main" id="{EDB5FE63-11F5-4C05-888A-17A5355228D2}"/>
            </a:ext>
          </a:extLst>
        </xdr:cNvPr>
        <xdr:cNvSpPr txBox="1"/>
      </xdr:nvSpPr>
      <xdr:spPr>
        <a:xfrm>
          <a:off x="15266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148062</xdr:rowOff>
    </xdr:from>
    <xdr:ext cx="405111" cy="259045"/>
    <xdr:sp macro="" textlink="">
      <xdr:nvSpPr>
        <xdr:cNvPr id="572" name="n_2mainValue【保健センター・保健所】&#10;有形固定資産減価償却率">
          <a:extLst>
            <a:ext uri="{FF2B5EF4-FFF2-40B4-BE49-F238E27FC236}">
              <a16:creationId xmlns:a16="http://schemas.microsoft.com/office/drawing/2014/main" id="{F26C0600-9419-4B0F-9B59-97A9BAA188CC}"/>
            </a:ext>
          </a:extLst>
        </xdr:cNvPr>
        <xdr:cNvSpPr txBox="1"/>
      </xdr:nvSpPr>
      <xdr:spPr>
        <a:xfrm>
          <a:off x="14389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FCB1F19C-C293-41D5-A7B1-4B859996DE9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711D1790-9E1E-478B-A66A-3D33B8C93FA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4CDA72D1-A027-493E-BB3B-348E0478E8B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F6274841-14FE-4683-8D25-860326D5942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C053C54E-2534-4DEE-8504-069313058C1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262C75BD-BA50-4001-B874-BF488A807B0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393540C0-0DB9-4354-A0EC-5370790BD3C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63EBF428-B5F5-4A02-8448-79CC3CC9C93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F074C14F-7A3E-4851-9688-18B74219C58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33135D16-A119-43D2-B022-C17F4D81774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a:extLst>
            <a:ext uri="{FF2B5EF4-FFF2-40B4-BE49-F238E27FC236}">
              <a16:creationId xmlns:a16="http://schemas.microsoft.com/office/drawing/2014/main" id="{C5134552-4574-44DC-B725-D8D6E6D71D6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a:extLst>
            <a:ext uri="{FF2B5EF4-FFF2-40B4-BE49-F238E27FC236}">
              <a16:creationId xmlns:a16="http://schemas.microsoft.com/office/drawing/2014/main" id="{C35D53EE-03C6-40FA-BA2C-72C3DA9F9C8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a:extLst>
            <a:ext uri="{FF2B5EF4-FFF2-40B4-BE49-F238E27FC236}">
              <a16:creationId xmlns:a16="http://schemas.microsoft.com/office/drawing/2014/main" id="{B07CE549-FF77-459B-B856-76D14C903B4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a:extLst>
            <a:ext uri="{FF2B5EF4-FFF2-40B4-BE49-F238E27FC236}">
              <a16:creationId xmlns:a16="http://schemas.microsoft.com/office/drawing/2014/main" id="{F770A7EB-6BE8-4CB3-8E1F-69368FE75CE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a:extLst>
            <a:ext uri="{FF2B5EF4-FFF2-40B4-BE49-F238E27FC236}">
              <a16:creationId xmlns:a16="http://schemas.microsoft.com/office/drawing/2014/main" id="{242EC974-52D4-4F3C-8B65-71AFD7DFDDD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a:extLst>
            <a:ext uri="{FF2B5EF4-FFF2-40B4-BE49-F238E27FC236}">
              <a16:creationId xmlns:a16="http://schemas.microsoft.com/office/drawing/2014/main" id="{0D38C979-A441-4972-AE65-877C013ECEE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a:extLst>
            <a:ext uri="{FF2B5EF4-FFF2-40B4-BE49-F238E27FC236}">
              <a16:creationId xmlns:a16="http://schemas.microsoft.com/office/drawing/2014/main" id="{136C8129-EBC2-4045-A72D-FAEDB6E674C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a:extLst>
            <a:ext uri="{FF2B5EF4-FFF2-40B4-BE49-F238E27FC236}">
              <a16:creationId xmlns:a16="http://schemas.microsoft.com/office/drawing/2014/main" id="{CAA3FD3D-F3F4-4241-8B8A-9F8D27792C7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a:extLst>
            <a:ext uri="{FF2B5EF4-FFF2-40B4-BE49-F238E27FC236}">
              <a16:creationId xmlns:a16="http://schemas.microsoft.com/office/drawing/2014/main" id="{7DF629A5-8311-4521-96A9-5DD8E26FF3D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a:extLst>
            <a:ext uri="{FF2B5EF4-FFF2-40B4-BE49-F238E27FC236}">
              <a16:creationId xmlns:a16="http://schemas.microsoft.com/office/drawing/2014/main" id="{3DDFD855-D1B1-4B62-8A1F-92A1BDC6237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D9139D71-F13E-41C7-981D-C7F0E210CA5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96C16A60-AA7E-43DB-91D7-26B519B2485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a:extLst>
            <a:ext uri="{FF2B5EF4-FFF2-40B4-BE49-F238E27FC236}">
              <a16:creationId xmlns:a16="http://schemas.microsoft.com/office/drawing/2014/main" id="{47516143-D953-4BA9-A020-363B73B805F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96" name="直線コネクタ 595">
          <a:extLst>
            <a:ext uri="{FF2B5EF4-FFF2-40B4-BE49-F238E27FC236}">
              <a16:creationId xmlns:a16="http://schemas.microsoft.com/office/drawing/2014/main" id="{F5A47A2C-1097-42BB-9B3D-A9F26C4FDF88}"/>
            </a:ext>
          </a:extLst>
        </xdr:cNvPr>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7" name="【保健センター・保健所】&#10;一人当たり面積最小値テキスト">
          <a:extLst>
            <a:ext uri="{FF2B5EF4-FFF2-40B4-BE49-F238E27FC236}">
              <a16:creationId xmlns:a16="http://schemas.microsoft.com/office/drawing/2014/main" id="{DD90EECB-1348-4DF9-A7E1-BABA48DE1E65}"/>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8" name="直線コネクタ 597">
          <a:extLst>
            <a:ext uri="{FF2B5EF4-FFF2-40B4-BE49-F238E27FC236}">
              <a16:creationId xmlns:a16="http://schemas.microsoft.com/office/drawing/2014/main" id="{7F3C6A2A-D38F-42D2-8E7B-3F71FC8669D1}"/>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99" name="【保健センター・保健所】&#10;一人当たり面積最大値テキスト">
          <a:extLst>
            <a:ext uri="{FF2B5EF4-FFF2-40B4-BE49-F238E27FC236}">
              <a16:creationId xmlns:a16="http://schemas.microsoft.com/office/drawing/2014/main" id="{914839A5-CBFF-4B28-8FBD-46567D88AD10}"/>
            </a:ext>
          </a:extLst>
        </xdr:cNvPr>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00" name="直線コネクタ 599">
          <a:extLst>
            <a:ext uri="{FF2B5EF4-FFF2-40B4-BE49-F238E27FC236}">
              <a16:creationId xmlns:a16="http://schemas.microsoft.com/office/drawing/2014/main" id="{0865F19D-FD2F-4975-A3DC-0687C2687FF0}"/>
            </a:ext>
          </a:extLst>
        </xdr:cNvPr>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601" name="【保健センター・保健所】&#10;一人当たり面積平均値テキスト">
          <a:extLst>
            <a:ext uri="{FF2B5EF4-FFF2-40B4-BE49-F238E27FC236}">
              <a16:creationId xmlns:a16="http://schemas.microsoft.com/office/drawing/2014/main" id="{33DCC036-9977-41BC-B680-B77DE89A9F1E}"/>
            </a:ext>
          </a:extLst>
        </xdr:cNvPr>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02" name="フローチャート: 判断 601">
          <a:extLst>
            <a:ext uri="{FF2B5EF4-FFF2-40B4-BE49-F238E27FC236}">
              <a16:creationId xmlns:a16="http://schemas.microsoft.com/office/drawing/2014/main" id="{F738025C-5B15-41BE-94DD-DBB0B41851A8}"/>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03" name="フローチャート: 判断 602">
          <a:extLst>
            <a:ext uri="{FF2B5EF4-FFF2-40B4-BE49-F238E27FC236}">
              <a16:creationId xmlns:a16="http://schemas.microsoft.com/office/drawing/2014/main" id="{CA449D69-1208-4F89-9515-28B0EE0CFDF4}"/>
            </a:ext>
          </a:extLst>
        </xdr:cNvPr>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04" name="フローチャート: 判断 603">
          <a:extLst>
            <a:ext uri="{FF2B5EF4-FFF2-40B4-BE49-F238E27FC236}">
              <a16:creationId xmlns:a16="http://schemas.microsoft.com/office/drawing/2014/main" id="{84DD8E94-AF4B-4FBC-A7C0-1EC69D931502}"/>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05" name="フローチャート: 判断 604">
          <a:extLst>
            <a:ext uri="{FF2B5EF4-FFF2-40B4-BE49-F238E27FC236}">
              <a16:creationId xmlns:a16="http://schemas.microsoft.com/office/drawing/2014/main" id="{66442463-9ABC-422A-AC8C-130680327084}"/>
            </a:ext>
          </a:extLst>
        </xdr:cNvPr>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CAA50B7-6C8C-448A-B376-66D851B2917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178B8BFC-E44D-4E41-B51A-957AAC72BE0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72D59562-6B29-490C-8AA6-489C03C7395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FE2B87DE-BD67-4B9E-856C-88460C1EFB4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BA7181F3-9752-464C-8BBA-EFB89C9290C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93980</xdr:rowOff>
    </xdr:from>
    <xdr:to>
      <xdr:col>116</xdr:col>
      <xdr:colOff>114300</xdr:colOff>
      <xdr:row>64</xdr:row>
      <xdr:rowOff>24130</xdr:rowOff>
    </xdr:to>
    <xdr:sp macro="" textlink="">
      <xdr:nvSpPr>
        <xdr:cNvPr id="611" name="楕円 610">
          <a:extLst>
            <a:ext uri="{FF2B5EF4-FFF2-40B4-BE49-F238E27FC236}">
              <a16:creationId xmlns:a16="http://schemas.microsoft.com/office/drawing/2014/main" id="{A2EF7855-0464-4FAE-82AC-8AFE2F1D6BB0}"/>
            </a:ext>
          </a:extLst>
        </xdr:cNvPr>
        <xdr:cNvSpPr/>
      </xdr:nvSpPr>
      <xdr:spPr>
        <a:xfrm>
          <a:off x="221107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8907</xdr:rowOff>
    </xdr:from>
    <xdr:ext cx="469744" cy="259045"/>
    <xdr:sp macro="" textlink="">
      <xdr:nvSpPr>
        <xdr:cNvPr id="612" name="【保健センター・保健所】&#10;一人当たり面積該当値テキスト">
          <a:extLst>
            <a:ext uri="{FF2B5EF4-FFF2-40B4-BE49-F238E27FC236}">
              <a16:creationId xmlns:a16="http://schemas.microsoft.com/office/drawing/2014/main" id="{FD7FD6F2-E016-4EB8-92D0-863A12B43F5E}"/>
            </a:ext>
          </a:extLst>
        </xdr:cNvPr>
        <xdr:cNvSpPr txBox="1"/>
      </xdr:nvSpPr>
      <xdr:spPr>
        <a:xfrm>
          <a:off x="22199600" y="1081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97790</xdr:rowOff>
    </xdr:from>
    <xdr:to>
      <xdr:col>112</xdr:col>
      <xdr:colOff>38100</xdr:colOff>
      <xdr:row>64</xdr:row>
      <xdr:rowOff>27940</xdr:rowOff>
    </xdr:to>
    <xdr:sp macro="" textlink="">
      <xdr:nvSpPr>
        <xdr:cNvPr id="613" name="楕円 612">
          <a:extLst>
            <a:ext uri="{FF2B5EF4-FFF2-40B4-BE49-F238E27FC236}">
              <a16:creationId xmlns:a16="http://schemas.microsoft.com/office/drawing/2014/main" id="{759CDEB0-08C0-4024-AC29-8DCD996E927C}"/>
            </a:ext>
          </a:extLst>
        </xdr:cNvPr>
        <xdr:cNvSpPr/>
      </xdr:nvSpPr>
      <xdr:spPr>
        <a:xfrm>
          <a:off x="21272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144780</xdr:rowOff>
    </xdr:from>
    <xdr:to>
      <xdr:col>116</xdr:col>
      <xdr:colOff>63500</xdr:colOff>
      <xdr:row>63</xdr:row>
      <xdr:rowOff>148590</xdr:rowOff>
    </xdr:to>
    <xdr:cxnSp macro="">
      <xdr:nvCxnSpPr>
        <xdr:cNvPr id="614" name="直線コネクタ 613">
          <a:extLst>
            <a:ext uri="{FF2B5EF4-FFF2-40B4-BE49-F238E27FC236}">
              <a16:creationId xmlns:a16="http://schemas.microsoft.com/office/drawing/2014/main" id="{36123158-FA2A-462C-BC15-7B4A0BD1EF42}"/>
            </a:ext>
          </a:extLst>
        </xdr:cNvPr>
        <xdr:cNvCxnSpPr/>
      </xdr:nvCxnSpPr>
      <xdr:spPr>
        <a:xfrm flipV="1">
          <a:off x="21323300" y="109461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xdr:rowOff>
    </xdr:from>
    <xdr:to>
      <xdr:col>107</xdr:col>
      <xdr:colOff>101600</xdr:colOff>
      <xdr:row>63</xdr:row>
      <xdr:rowOff>104140</xdr:rowOff>
    </xdr:to>
    <xdr:sp macro="" textlink="">
      <xdr:nvSpPr>
        <xdr:cNvPr id="615" name="楕円 614">
          <a:extLst>
            <a:ext uri="{FF2B5EF4-FFF2-40B4-BE49-F238E27FC236}">
              <a16:creationId xmlns:a16="http://schemas.microsoft.com/office/drawing/2014/main" id="{12F40D9A-4121-42C9-BD59-D7F26D2A4A8A}"/>
            </a:ext>
          </a:extLst>
        </xdr:cNvPr>
        <xdr:cNvSpPr/>
      </xdr:nvSpPr>
      <xdr:spPr>
        <a:xfrm>
          <a:off x="20383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53340</xdr:rowOff>
    </xdr:from>
    <xdr:to>
      <xdr:col>111</xdr:col>
      <xdr:colOff>177800</xdr:colOff>
      <xdr:row>63</xdr:row>
      <xdr:rowOff>148590</xdr:rowOff>
    </xdr:to>
    <xdr:cxnSp macro="">
      <xdr:nvCxnSpPr>
        <xdr:cNvPr id="616" name="直線コネクタ 615">
          <a:extLst>
            <a:ext uri="{FF2B5EF4-FFF2-40B4-BE49-F238E27FC236}">
              <a16:creationId xmlns:a16="http://schemas.microsoft.com/office/drawing/2014/main" id="{EAB805A8-2FF7-4FC9-9A65-4D6450D39396}"/>
            </a:ext>
          </a:extLst>
        </xdr:cNvPr>
        <xdr:cNvCxnSpPr/>
      </xdr:nvCxnSpPr>
      <xdr:spPr>
        <a:xfrm>
          <a:off x="20434300" y="1085469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17" name="n_1aveValue【保健センター・保健所】&#10;一人当たり面積">
          <a:extLst>
            <a:ext uri="{FF2B5EF4-FFF2-40B4-BE49-F238E27FC236}">
              <a16:creationId xmlns:a16="http://schemas.microsoft.com/office/drawing/2014/main" id="{7BDD365A-4F34-42F5-8FEA-991F945A4ACC}"/>
            </a:ext>
          </a:extLst>
        </xdr:cNvPr>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18" name="n_2aveValue【保健センター・保健所】&#10;一人当たり面積">
          <a:extLst>
            <a:ext uri="{FF2B5EF4-FFF2-40B4-BE49-F238E27FC236}">
              <a16:creationId xmlns:a16="http://schemas.microsoft.com/office/drawing/2014/main" id="{EEF5C048-2428-4BC4-B0EB-87EC17CB072E}"/>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619" name="n_3aveValue【保健センター・保健所】&#10;一人当たり面積">
          <a:extLst>
            <a:ext uri="{FF2B5EF4-FFF2-40B4-BE49-F238E27FC236}">
              <a16:creationId xmlns:a16="http://schemas.microsoft.com/office/drawing/2014/main" id="{0F799016-D209-40A0-B8DD-E528DB28CDF5}"/>
            </a:ext>
          </a:extLst>
        </xdr:cNvPr>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19067</xdr:rowOff>
    </xdr:from>
    <xdr:ext cx="469744" cy="259045"/>
    <xdr:sp macro="" textlink="">
      <xdr:nvSpPr>
        <xdr:cNvPr id="620" name="n_1mainValue【保健センター・保健所】&#10;一人当たり面積">
          <a:extLst>
            <a:ext uri="{FF2B5EF4-FFF2-40B4-BE49-F238E27FC236}">
              <a16:creationId xmlns:a16="http://schemas.microsoft.com/office/drawing/2014/main" id="{7A7A7331-D883-4E49-8911-9D1B41CD1612}"/>
            </a:ext>
          </a:extLst>
        </xdr:cNvPr>
        <xdr:cNvSpPr txBox="1"/>
      </xdr:nvSpPr>
      <xdr:spPr>
        <a:xfrm>
          <a:off x="21075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95267</xdr:rowOff>
    </xdr:from>
    <xdr:ext cx="469744" cy="259045"/>
    <xdr:sp macro="" textlink="">
      <xdr:nvSpPr>
        <xdr:cNvPr id="621" name="n_2mainValue【保健センター・保健所】&#10;一人当たり面積">
          <a:extLst>
            <a:ext uri="{FF2B5EF4-FFF2-40B4-BE49-F238E27FC236}">
              <a16:creationId xmlns:a16="http://schemas.microsoft.com/office/drawing/2014/main" id="{D604C661-3639-43DE-86EE-BA334F952AEE}"/>
            </a:ext>
          </a:extLst>
        </xdr:cNvPr>
        <xdr:cNvSpPr txBox="1"/>
      </xdr:nvSpPr>
      <xdr:spPr>
        <a:xfrm>
          <a:off x="20199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FD80334A-21F9-4C45-8DCB-CC5B410E8F2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CCBFC1B1-7553-4662-A934-B13ECAB5290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A93BC40C-677C-44A6-AC73-204BCE41F26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EE319188-4268-43F4-833F-69FF37C636D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9664D469-4626-49BB-8207-401389C0D2E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F7CF0D63-875B-4F3B-9B12-895B9C6D68F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1297D488-4760-4025-B959-B371DC923B3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2814237-7D6A-4701-863A-9934C6DFCA0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775D1B83-2D01-4000-9C91-5E9C89BF881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6368B388-4EA2-49CD-A491-A89623ADED6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77A4E238-E1FC-4995-812D-19108623369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3" name="テキスト ボックス 632">
          <a:extLst>
            <a:ext uri="{FF2B5EF4-FFF2-40B4-BE49-F238E27FC236}">
              <a16:creationId xmlns:a16="http://schemas.microsoft.com/office/drawing/2014/main" id="{6B945C3C-CF6B-4999-A53B-D0EEE5B71C97}"/>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53838CCD-5EEC-413B-96E4-13E3CE03307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4DBE6301-E8CD-43FC-BD49-4DB1C35F9A9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E8FD2C56-6F36-4E91-A8EF-BEF505945D8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C59A9571-2533-4909-B9D5-01A2FD7ACA8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E7992FF1-D032-47B7-AF4C-52AE9A231E4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AE3547FE-D5E1-44E2-B06A-12119116DEE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EB12B4CF-02C1-46A8-BEDB-87D5A360BC4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481065D0-CEC6-4486-8568-9AD9A41BC73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B804B440-97D2-48D3-8646-9E3D8017556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3" name="テキスト ボックス 642">
          <a:extLst>
            <a:ext uri="{FF2B5EF4-FFF2-40B4-BE49-F238E27FC236}">
              <a16:creationId xmlns:a16="http://schemas.microsoft.com/office/drawing/2014/main" id="{98261B9A-EA48-45C9-9111-CEAE563B8E02}"/>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D1F2AFC1-0F2B-4445-ADDA-619D94CB829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a:extLst>
            <a:ext uri="{FF2B5EF4-FFF2-40B4-BE49-F238E27FC236}">
              <a16:creationId xmlns:a16="http://schemas.microsoft.com/office/drawing/2014/main" id="{5213A41B-70B9-4661-A8B0-0E1B280F269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AFB0B768-3236-4BE7-B8D8-BFADA958B02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47" name="直線コネクタ 646">
          <a:extLst>
            <a:ext uri="{FF2B5EF4-FFF2-40B4-BE49-F238E27FC236}">
              <a16:creationId xmlns:a16="http://schemas.microsoft.com/office/drawing/2014/main" id="{ECE5A690-3256-491A-A99D-1024BE4B6EA1}"/>
            </a:ext>
          </a:extLst>
        </xdr:cNvPr>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48" name="【消防施設】&#10;有形固定資産減価償却率最小値テキスト">
          <a:extLst>
            <a:ext uri="{FF2B5EF4-FFF2-40B4-BE49-F238E27FC236}">
              <a16:creationId xmlns:a16="http://schemas.microsoft.com/office/drawing/2014/main" id="{67737510-3C5F-4F49-AE25-D860B5C5DD93}"/>
            </a:ext>
          </a:extLst>
        </xdr:cNvPr>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49" name="直線コネクタ 648">
          <a:extLst>
            <a:ext uri="{FF2B5EF4-FFF2-40B4-BE49-F238E27FC236}">
              <a16:creationId xmlns:a16="http://schemas.microsoft.com/office/drawing/2014/main" id="{7A1F4B10-17B2-4077-8FF9-A39E48562DF6}"/>
            </a:ext>
          </a:extLst>
        </xdr:cNvPr>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9C4AA8A2-AD6A-4730-A675-00278BEE65AE}"/>
            </a:ext>
          </a:extLst>
        </xdr:cNvPr>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51" name="直線コネクタ 650">
          <a:extLst>
            <a:ext uri="{FF2B5EF4-FFF2-40B4-BE49-F238E27FC236}">
              <a16:creationId xmlns:a16="http://schemas.microsoft.com/office/drawing/2014/main" id="{BACA04E1-AFB4-4F95-B768-48F2353653E5}"/>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170197</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95B1C958-66D2-4578-A761-420B07B38F1F}"/>
            </a:ext>
          </a:extLst>
        </xdr:cNvPr>
        <xdr:cNvSpPr txBox="1"/>
      </xdr:nvSpPr>
      <xdr:spPr>
        <a:xfrm>
          <a:off x="16357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53" name="フローチャート: 判断 652">
          <a:extLst>
            <a:ext uri="{FF2B5EF4-FFF2-40B4-BE49-F238E27FC236}">
              <a16:creationId xmlns:a16="http://schemas.microsoft.com/office/drawing/2014/main" id="{1FDF0003-2E48-4560-A5AE-3774D0A74F5C}"/>
            </a:ext>
          </a:extLst>
        </xdr:cNvPr>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54" name="フローチャート: 判断 653">
          <a:extLst>
            <a:ext uri="{FF2B5EF4-FFF2-40B4-BE49-F238E27FC236}">
              <a16:creationId xmlns:a16="http://schemas.microsoft.com/office/drawing/2014/main" id="{62ECEC46-0639-469E-85A4-929D682B44BA}"/>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55" name="フローチャート: 判断 654">
          <a:extLst>
            <a:ext uri="{FF2B5EF4-FFF2-40B4-BE49-F238E27FC236}">
              <a16:creationId xmlns:a16="http://schemas.microsoft.com/office/drawing/2014/main" id="{93825BA3-5159-41C5-97A2-D8F75BC4A87D}"/>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56" name="フローチャート: 判断 655">
          <a:extLst>
            <a:ext uri="{FF2B5EF4-FFF2-40B4-BE49-F238E27FC236}">
              <a16:creationId xmlns:a16="http://schemas.microsoft.com/office/drawing/2014/main" id="{6BC6EC69-4521-40BD-A00C-6E63DFA96FBE}"/>
            </a:ext>
          </a:extLst>
        </xdr:cNvPr>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8706F09F-4AD9-4DCC-919C-1DA6CCC91C1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528A84FD-3222-4F23-9366-9873A63552D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E6E943D0-03B1-4CBE-9467-B5E879CCACA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671033AB-C12A-4AA0-ABCB-0ECA212387F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8FCE5DE7-D5E9-4912-9313-1462B22873E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82006</xdr:rowOff>
    </xdr:from>
    <xdr:to>
      <xdr:col>85</xdr:col>
      <xdr:colOff>177800</xdr:colOff>
      <xdr:row>85</xdr:row>
      <xdr:rowOff>12156</xdr:rowOff>
    </xdr:to>
    <xdr:sp macro="" textlink="">
      <xdr:nvSpPr>
        <xdr:cNvPr id="662" name="楕円 661">
          <a:extLst>
            <a:ext uri="{FF2B5EF4-FFF2-40B4-BE49-F238E27FC236}">
              <a16:creationId xmlns:a16="http://schemas.microsoft.com/office/drawing/2014/main" id="{4D15268B-9856-46FF-A3E6-5C5D3D2CFB7D}"/>
            </a:ext>
          </a:extLst>
        </xdr:cNvPr>
        <xdr:cNvSpPr/>
      </xdr:nvSpPr>
      <xdr:spPr>
        <a:xfrm>
          <a:off x="162687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60433</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CDF2F4D8-53F2-4D36-AC16-79658299B699}"/>
            </a:ext>
          </a:extLst>
        </xdr:cNvPr>
        <xdr:cNvSpPr txBox="1"/>
      </xdr:nvSpPr>
      <xdr:spPr>
        <a:xfrm>
          <a:off x="16357600"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103232</xdr:rowOff>
    </xdr:from>
    <xdr:to>
      <xdr:col>81</xdr:col>
      <xdr:colOff>101600</xdr:colOff>
      <xdr:row>85</xdr:row>
      <xdr:rowOff>33382</xdr:rowOff>
    </xdr:to>
    <xdr:sp macro="" textlink="">
      <xdr:nvSpPr>
        <xdr:cNvPr id="664" name="楕円 663">
          <a:extLst>
            <a:ext uri="{FF2B5EF4-FFF2-40B4-BE49-F238E27FC236}">
              <a16:creationId xmlns:a16="http://schemas.microsoft.com/office/drawing/2014/main" id="{B1C92067-18BA-46C3-A519-A340E8859756}"/>
            </a:ext>
          </a:extLst>
        </xdr:cNvPr>
        <xdr:cNvSpPr/>
      </xdr:nvSpPr>
      <xdr:spPr>
        <a:xfrm>
          <a:off x="15430500" y="145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132806</xdr:rowOff>
    </xdr:from>
    <xdr:to>
      <xdr:col>85</xdr:col>
      <xdr:colOff>127000</xdr:colOff>
      <xdr:row>84</xdr:row>
      <xdr:rowOff>154032</xdr:rowOff>
    </xdr:to>
    <xdr:cxnSp macro="">
      <xdr:nvCxnSpPr>
        <xdr:cNvPr id="665" name="直線コネクタ 664">
          <a:extLst>
            <a:ext uri="{FF2B5EF4-FFF2-40B4-BE49-F238E27FC236}">
              <a16:creationId xmlns:a16="http://schemas.microsoft.com/office/drawing/2014/main" id="{C18FD305-7D7D-4675-9213-98FF2F56413A}"/>
            </a:ext>
          </a:extLst>
        </xdr:cNvPr>
        <xdr:cNvCxnSpPr/>
      </xdr:nvCxnSpPr>
      <xdr:spPr>
        <a:xfrm flipV="1">
          <a:off x="15481300" y="14534606"/>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85271</xdr:rowOff>
    </xdr:from>
    <xdr:to>
      <xdr:col>76</xdr:col>
      <xdr:colOff>165100</xdr:colOff>
      <xdr:row>85</xdr:row>
      <xdr:rowOff>15421</xdr:rowOff>
    </xdr:to>
    <xdr:sp macro="" textlink="">
      <xdr:nvSpPr>
        <xdr:cNvPr id="666" name="楕円 665">
          <a:extLst>
            <a:ext uri="{FF2B5EF4-FFF2-40B4-BE49-F238E27FC236}">
              <a16:creationId xmlns:a16="http://schemas.microsoft.com/office/drawing/2014/main" id="{04FC57EB-BE2D-40F8-8374-24FEF63A092E}"/>
            </a:ext>
          </a:extLst>
        </xdr:cNvPr>
        <xdr:cNvSpPr/>
      </xdr:nvSpPr>
      <xdr:spPr>
        <a:xfrm>
          <a:off x="14541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136071</xdr:rowOff>
    </xdr:from>
    <xdr:to>
      <xdr:col>81</xdr:col>
      <xdr:colOff>50800</xdr:colOff>
      <xdr:row>84</xdr:row>
      <xdr:rowOff>154032</xdr:rowOff>
    </xdr:to>
    <xdr:cxnSp macro="">
      <xdr:nvCxnSpPr>
        <xdr:cNvPr id="667" name="直線コネクタ 666">
          <a:extLst>
            <a:ext uri="{FF2B5EF4-FFF2-40B4-BE49-F238E27FC236}">
              <a16:creationId xmlns:a16="http://schemas.microsoft.com/office/drawing/2014/main" id="{1163CED7-0E6E-49CD-9989-7CA80E3D1011}"/>
            </a:ext>
          </a:extLst>
        </xdr:cNvPr>
        <xdr:cNvCxnSpPr/>
      </xdr:nvCxnSpPr>
      <xdr:spPr>
        <a:xfrm>
          <a:off x="14592300" y="14537871"/>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68" name="n_1aveValue【消防施設】&#10;有形固定資産減価償却率">
          <a:extLst>
            <a:ext uri="{FF2B5EF4-FFF2-40B4-BE49-F238E27FC236}">
              <a16:creationId xmlns:a16="http://schemas.microsoft.com/office/drawing/2014/main" id="{5BC85DD1-E191-45F7-A99B-BAFB045048F7}"/>
            </a:ext>
          </a:extLst>
        </xdr:cNvPr>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69" name="n_2aveValue【消防施設】&#10;有形固定資産減価償却率">
          <a:extLst>
            <a:ext uri="{FF2B5EF4-FFF2-40B4-BE49-F238E27FC236}">
              <a16:creationId xmlns:a16="http://schemas.microsoft.com/office/drawing/2014/main" id="{CC1935FF-4135-45A4-BACA-8C74675A1516}"/>
            </a:ext>
          </a:extLst>
        </xdr:cNvPr>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70" name="n_3aveValue【消防施設】&#10;有形固定資産減価償却率">
          <a:extLst>
            <a:ext uri="{FF2B5EF4-FFF2-40B4-BE49-F238E27FC236}">
              <a16:creationId xmlns:a16="http://schemas.microsoft.com/office/drawing/2014/main" id="{3FE2FD3A-4891-4199-8F5B-2AEEB48E79AD}"/>
            </a:ext>
          </a:extLst>
        </xdr:cNvPr>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24509</xdr:rowOff>
    </xdr:from>
    <xdr:ext cx="405111" cy="259045"/>
    <xdr:sp macro="" textlink="">
      <xdr:nvSpPr>
        <xdr:cNvPr id="671" name="n_1mainValue【消防施設】&#10;有形固定資産減価償却率">
          <a:extLst>
            <a:ext uri="{FF2B5EF4-FFF2-40B4-BE49-F238E27FC236}">
              <a16:creationId xmlns:a16="http://schemas.microsoft.com/office/drawing/2014/main" id="{6D67381A-8CB2-4B2B-83D2-33A08513EA8F}"/>
            </a:ext>
          </a:extLst>
        </xdr:cNvPr>
        <xdr:cNvSpPr txBox="1"/>
      </xdr:nvSpPr>
      <xdr:spPr>
        <a:xfrm>
          <a:off x="15266044" y="1459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6548</xdr:rowOff>
    </xdr:from>
    <xdr:ext cx="405111" cy="259045"/>
    <xdr:sp macro="" textlink="">
      <xdr:nvSpPr>
        <xdr:cNvPr id="672" name="n_2mainValue【消防施設】&#10;有形固定資産減価償却率">
          <a:extLst>
            <a:ext uri="{FF2B5EF4-FFF2-40B4-BE49-F238E27FC236}">
              <a16:creationId xmlns:a16="http://schemas.microsoft.com/office/drawing/2014/main" id="{3881429F-37BA-4CD0-B208-0F3380C63BF6}"/>
            </a:ext>
          </a:extLst>
        </xdr:cNvPr>
        <xdr:cNvSpPr txBox="1"/>
      </xdr:nvSpPr>
      <xdr:spPr>
        <a:xfrm>
          <a:off x="14389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4E514E9D-38F7-4617-899C-8619CB184DD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C9B8B69B-2873-488B-A410-E286E124C91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DF38E358-24C8-49AF-9B8F-BFE5864B647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C92C1C00-2B3D-49CF-BD86-983F45F833A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CBE304EB-3EC6-4F96-81A5-9701735B4C1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CC80CCA1-DC06-4BBB-A1AF-03C6F8B049F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47689C50-911D-4321-82AC-97B2F968BEF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19DEC42E-D696-469B-BE85-4D9EF2018EA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A46DA13C-89FB-4131-8481-91AB75A9DC3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21257C7B-92CE-4825-BC66-14F2EB55A03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a:extLst>
            <a:ext uri="{FF2B5EF4-FFF2-40B4-BE49-F238E27FC236}">
              <a16:creationId xmlns:a16="http://schemas.microsoft.com/office/drawing/2014/main" id="{E33F0B79-384D-41FE-8ED5-95F23C4DE53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a:extLst>
            <a:ext uri="{FF2B5EF4-FFF2-40B4-BE49-F238E27FC236}">
              <a16:creationId xmlns:a16="http://schemas.microsoft.com/office/drawing/2014/main" id="{D0102FCB-57EE-490E-A03E-1680C6DE35F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a:extLst>
            <a:ext uri="{FF2B5EF4-FFF2-40B4-BE49-F238E27FC236}">
              <a16:creationId xmlns:a16="http://schemas.microsoft.com/office/drawing/2014/main" id="{B564B0A8-D231-4B23-9BBC-E3222A770FF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a:extLst>
            <a:ext uri="{FF2B5EF4-FFF2-40B4-BE49-F238E27FC236}">
              <a16:creationId xmlns:a16="http://schemas.microsoft.com/office/drawing/2014/main" id="{3A3CDAEF-1597-429C-A441-71251E9D773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a:extLst>
            <a:ext uri="{FF2B5EF4-FFF2-40B4-BE49-F238E27FC236}">
              <a16:creationId xmlns:a16="http://schemas.microsoft.com/office/drawing/2014/main" id="{83C24434-E62E-44E4-B701-A84B2B0706B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a:extLst>
            <a:ext uri="{FF2B5EF4-FFF2-40B4-BE49-F238E27FC236}">
              <a16:creationId xmlns:a16="http://schemas.microsoft.com/office/drawing/2014/main" id="{8D2979D4-2E47-439B-939E-655AB1B80F1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a:extLst>
            <a:ext uri="{FF2B5EF4-FFF2-40B4-BE49-F238E27FC236}">
              <a16:creationId xmlns:a16="http://schemas.microsoft.com/office/drawing/2014/main" id="{12BF90F5-BE53-4EF0-BECB-E7EC9D22D0A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a:extLst>
            <a:ext uri="{FF2B5EF4-FFF2-40B4-BE49-F238E27FC236}">
              <a16:creationId xmlns:a16="http://schemas.microsoft.com/office/drawing/2014/main" id="{508742AC-916A-4A9E-B065-B3FAC7535E2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D2B1613C-0796-437E-BC9F-B75FCD94C2C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628842EE-D797-4F67-BD6B-A3B39581106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a:extLst>
            <a:ext uri="{FF2B5EF4-FFF2-40B4-BE49-F238E27FC236}">
              <a16:creationId xmlns:a16="http://schemas.microsoft.com/office/drawing/2014/main" id="{64A9F3DE-A49D-4071-B2A7-1B7BEBD5330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94" name="直線コネクタ 693">
          <a:extLst>
            <a:ext uri="{FF2B5EF4-FFF2-40B4-BE49-F238E27FC236}">
              <a16:creationId xmlns:a16="http://schemas.microsoft.com/office/drawing/2014/main" id="{CE8B8AB7-CFCC-4FA9-891A-127BEEDE7C86}"/>
            </a:ext>
          </a:extLst>
        </xdr:cNvPr>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95" name="【消防施設】&#10;一人当たり面積最小値テキスト">
          <a:extLst>
            <a:ext uri="{FF2B5EF4-FFF2-40B4-BE49-F238E27FC236}">
              <a16:creationId xmlns:a16="http://schemas.microsoft.com/office/drawing/2014/main" id="{BB106C33-1302-4D37-99E8-6B764569AE2E}"/>
            </a:ext>
          </a:extLst>
        </xdr:cNvPr>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96" name="直線コネクタ 695">
          <a:extLst>
            <a:ext uri="{FF2B5EF4-FFF2-40B4-BE49-F238E27FC236}">
              <a16:creationId xmlns:a16="http://schemas.microsoft.com/office/drawing/2014/main" id="{4FFFD690-E22D-4A0C-BF3E-96BB7BB3086B}"/>
            </a:ext>
          </a:extLst>
        </xdr:cNvPr>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97" name="【消防施設】&#10;一人当たり面積最大値テキスト">
          <a:extLst>
            <a:ext uri="{FF2B5EF4-FFF2-40B4-BE49-F238E27FC236}">
              <a16:creationId xmlns:a16="http://schemas.microsoft.com/office/drawing/2014/main" id="{728CB25B-C366-4886-9B81-67C5DE09230D}"/>
            </a:ext>
          </a:extLst>
        </xdr:cNvPr>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98" name="直線コネクタ 697">
          <a:extLst>
            <a:ext uri="{FF2B5EF4-FFF2-40B4-BE49-F238E27FC236}">
              <a16:creationId xmlns:a16="http://schemas.microsoft.com/office/drawing/2014/main" id="{9CAD0E9D-F5D0-43D3-B235-E405E509DA20}"/>
            </a:ext>
          </a:extLst>
        </xdr:cNvPr>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99" name="【消防施設】&#10;一人当たり面積平均値テキスト">
          <a:extLst>
            <a:ext uri="{FF2B5EF4-FFF2-40B4-BE49-F238E27FC236}">
              <a16:creationId xmlns:a16="http://schemas.microsoft.com/office/drawing/2014/main" id="{6BB2E3A1-E1C5-435E-85A5-8067EF099597}"/>
            </a:ext>
          </a:extLst>
        </xdr:cNvPr>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00" name="フローチャート: 判断 699">
          <a:extLst>
            <a:ext uri="{FF2B5EF4-FFF2-40B4-BE49-F238E27FC236}">
              <a16:creationId xmlns:a16="http://schemas.microsoft.com/office/drawing/2014/main" id="{2D966347-8131-450F-821F-F2B850606CC2}"/>
            </a:ext>
          </a:extLst>
        </xdr:cNvPr>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01" name="フローチャート: 判断 700">
          <a:extLst>
            <a:ext uri="{FF2B5EF4-FFF2-40B4-BE49-F238E27FC236}">
              <a16:creationId xmlns:a16="http://schemas.microsoft.com/office/drawing/2014/main" id="{274ED41E-92A1-49D4-87EB-A5EBAA350689}"/>
            </a:ext>
          </a:extLst>
        </xdr:cNvPr>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02" name="フローチャート: 判断 701">
          <a:extLst>
            <a:ext uri="{FF2B5EF4-FFF2-40B4-BE49-F238E27FC236}">
              <a16:creationId xmlns:a16="http://schemas.microsoft.com/office/drawing/2014/main" id="{3BAD382F-782F-4DF8-A21D-A042CE08FFCC}"/>
            </a:ext>
          </a:extLst>
        </xdr:cNvPr>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03" name="フローチャート: 判断 702">
          <a:extLst>
            <a:ext uri="{FF2B5EF4-FFF2-40B4-BE49-F238E27FC236}">
              <a16:creationId xmlns:a16="http://schemas.microsoft.com/office/drawing/2014/main" id="{C708CF4B-7FAC-4759-BF7F-F93891BF4A48}"/>
            </a:ext>
          </a:extLst>
        </xdr:cNvPr>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3F48C58A-7A70-4358-AB56-531DE5E7D21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D42EB0CB-DD63-4C1F-8538-CB9E9081A22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7DE034FD-3A24-4826-A265-80D4BFD6B8B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C9D27FFE-E128-4054-9AB2-031E585236E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5B69C47B-602B-40B2-B54C-AD0460306C4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137719</xdr:rowOff>
    </xdr:from>
    <xdr:to>
      <xdr:col>116</xdr:col>
      <xdr:colOff>114300</xdr:colOff>
      <xdr:row>84</xdr:row>
      <xdr:rowOff>67869</xdr:rowOff>
    </xdr:to>
    <xdr:sp macro="" textlink="">
      <xdr:nvSpPr>
        <xdr:cNvPr id="709" name="楕円 708">
          <a:extLst>
            <a:ext uri="{FF2B5EF4-FFF2-40B4-BE49-F238E27FC236}">
              <a16:creationId xmlns:a16="http://schemas.microsoft.com/office/drawing/2014/main" id="{30E32D05-E8F3-4E60-A153-5A666AEEC341}"/>
            </a:ext>
          </a:extLst>
        </xdr:cNvPr>
        <xdr:cNvSpPr/>
      </xdr:nvSpPr>
      <xdr:spPr>
        <a:xfrm>
          <a:off x="22110700" y="143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160596</xdr:rowOff>
    </xdr:from>
    <xdr:ext cx="469744" cy="259045"/>
    <xdr:sp macro="" textlink="">
      <xdr:nvSpPr>
        <xdr:cNvPr id="710" name="【消防施設】&#10;一人当たり面積該当値テキスト">
          <a:extLst>
            <a:ext uri="{FF2B5EF4-FFF2-40B4-BE49-F238E27FC236}">
              <a16:creationId xmlns:a16="http://schemas.microsoft.com/office/drawing/2014/main" id="{0CC5E192-DDC1-404B-8A23-E634A22BC7D7}"/>
            </a:ext>
          </a:extLst>
        </xdr:cNvPr>
        <xdr:cNvSpPr txBox="1"/>
      </xdr:nvSpPr>
      <xdr:spPr>
        <a:xfrm>
          <a:off x="22199600" y="1421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143205</xdr:rowOff>
    </xdr:from>
    <xdr:to>
      <xdr:col>112</xdr:col>
      <xdr:colOff>38100</xdr:colOff>
      <xdr:row>84</xdr:row>
      <xdr:rowOff>73355</xdr:rowOff>
    </xdr:to>
    <xdr:sp macro="" textlink="">
      <xdr:nvSpPr>
        <xdr:cNvPr id="711" name="楕円 710">
          <a:extLst>
            <a:ext uri="{FF2B5EF4-FFF2-40B4-BE49-F238E27FC236}">
              <a16:creationId xmlns:a16="http://schemas.microsoft.com/office/drawing/2014/main" id="{FE91F793-5729-43E6-895B-FD5B48B237C6}"/>
            </a:ext>
          </a:extLst>
        </xdr:cNvPr>
        <xdr:cNvSpPr/>
      </xdr:nvSpPr>
      <xdr:spPr>
        <a:xfrm>
          <a:off x="21272500" y="143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17069</xdr:rowOff>
    </xdr:from>
    <xdr:to>
      <xdr:col>116</xdr:col>
      <xdr:colOff>63500</xdr:colOff>
      <xdr:row>84</xdr:row>
      <xdr:rowOff>22555</xdr:rowOff>
    </xdr:to>
    <xdr:cxnSp macro="">
      <xdr:nvCxnSpPr>
        <xdr:cNvPr id="712" name="直線コネクタ 711">
          <a:extLst>
            <a:ext uri="{FF2B5EF4-FFF2-40B4-BE49-F238E27FC236}">
              <a16:creationId xmlns:a16="http://schemas.microsoft.com/office/drawing/2014/main" id="{87D832D5-B068-41CB-A8AF-48F7720CBA45}"/>
            </a:ext>
          </a:extLst>
        </xdr:cNvPr>
        <xdr:cNvCxnSpPr/>
      </xdr:nvCxnSpPr>
      <xdr:spPr>
        <a:xfrm flipV="1">
          <a:off x="21323300" y="14418869"/>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11988</xdr:rowOff>
    </xdr:from>
    <xdr:to>
      <xdr:col>107</xdr:col>
      <xdr:colOff>101600</xdr:colOff>
      <xdr:row>84</xdr:row>
      <xdr:rowOff>113588</xdr:rowOff>
    </xdr:to>
    <xdr:sp macro="" textlink="">
      <xdr:nvSpPr>
        <xdr:cNvPr id="713" name="楕円 712">
          <a:extLst>
            <a:ext uri="{FF2B5EF4-FFF2-40B4-BE49-F238E27FC236}">
              <a16:creationId xmlns:a16="http://schemas.microsoft.com/office/drawing/2014/main" id="{6795915E-1E69-440B-9325-3F9FCD6A641C}"/>
            </a:ext>
          </a:extLst>
        </xdr:cNvPr>
        <xdr:cNvSpPr/>
      </xdr:nvSpPr>
      <xdr:spPr>
        <a:xfrm>
          <a:off x="20383500" y="1441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22555</xdr:rowOff>
    </xdr:from>
    <xdr:to>
      <xdr:col>111</xdr:col>
      <xdr:colOff>177800</xdr:colOff>
      <xdr:row>84</xdr:row>
      <xdr:rowOff>62788</xdr:rowOff>
    </xdr:to>
    <xdr:cxnSp macro="">
      <xdr:nvCxnSpPr>
        <xdr:cNvPr id="714" name="直線コネクタ 713">
          <a:extLst>
            <a:ext uri="{FF2B5EF4-FFF2-40B4-BE49-F238E27FC236}">
              <a16:creationId xmlns:a16="http://schemas.microsoft.com/office/drawing/2014/main" id="{E25F6A4E-4B59-405D-AF3D-72DA748AEFE2}"/>
            </a:ext>
          </a:extLst>
        </xdr:cNvPr>
        <xdr:cNvCxnSpPr/>
      </xdr:nvCxnSpPr>
      <xdr:spPr>
        <a:xfrm flipV="1">
          <a:off x="20434300" y="14424355"/>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715" name="n_1aveValue【消防施設】&#10;一人当たり面積">
          <a:extLst>
            <a:ext uri="{FF2B5EF4-FFF2-40B4-BE49-F238E27FC236}">
              <a16:creationId xmlns:a16="http://schemas.microsoft.com/office/drawing/2014/main" id="{666B39E9-DFED-415E-9C37-05AF7F0D500C}"/>
            </a:ext>
          </a:extLst>
        </xdr:cNvPr>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716" name="n_2aveValue【消防施設】&#10;一人当たり面積">
          <a:extLst>
            <a:ext uri="{FF2B5EF4-FFF2-40B4-BE49-F238E27FC236}">
              <a16:creationId xmlns:a16="http://schemas.microsoft.com/office/drawing/2014/main" id="{B8F218CD-971F-4A21-A670-971DCAADE086}"/>
            </a:ext>
          </a:extLst>
        </xdr:cNvPr>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17" name="n_3aveValue【消防施設】&#10;一人当たり面積">
          <a:extLst>
            <a:ext uri="{FF2B5EF4-FFF2-40B4-BE49-F238E27FC236}">
              <a16:creationId xmlns:a16="http://schemas.microsoft.com/office/drawing/2014/main" id="{8125DBD6-00D9-46FE-A244-05634BAA08B0}"/>
            </a:ext>
          </a:extLst>
        </xdr:cNvPr>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89882</xdr:rowOff>
    </xdr:from>
    <xdr:ext cx="469744" cy="259045"/>
    <xdr:sp macro="" textlink="">
      <xdr:nvSpPr>
        <xdr:cNvPr id="718" name="n_1mainValue【消防施設】&#10;一人当たり面積">
          <a:extLst>
            <a:ext uri="{FF2B5EF4-FFF2-40B4-BE49-F238E27FC236}">
              <a16:creationId xmlns:a16="http://schemas.microsoft.com/office/drawing/2014/main" id="{BCBE6C0E-EFAA-4035-B47C-13732E34E586}"/>
            </a:ext>
          </a:extLst>
        </xdr:cNvPr>
        <xdr:cNvSpPr txBox="1"/>
      </xdr:nvSpPr>
      <xdr:spPr>
        <a:xfrm>
          <a:off x="21075727" y="1414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130115</xdr:rowOff>
    </xdr:from>
    <xdr:ext cx="469744" cy="259045"/>
    <xdr:sp macro="" textlink="">
      <xdr:nvSpPr>
        <xdr:cNvPr id="719" name="n_2mainValue【消防施設】&#10;一人当たり面積">
          <a:extLst>
            <a:ext uri="{FF2B5EF4-FFF2-40B4-BE49-F238E27FC236}">
              <a16:creationId xmlns:a16="http://schemas.microsoft.com/office/drawing/2014/main" id="{AC308252-372B-4C13-B05B-570897DE6FE4}"/>
            </a:ext>
          </a:extLst>
        </xdr:cNvPr>
        <xdr:cNvSpPr txBox="1"/>
      </xdr:nvSpPr>
      <xdr:spPr>
        <a:xfrm>
          <a:off x="20199427" y="1418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a:extLst>
            <a:ext uri="{FF2B5EF4-FFF2-40B4-BE49-F238E27FC236}">
              <a16:creationId xmlns:a16="http://schemas.microsoft.com/office/drawing/2014/main" id="{944F931D-36CC-4472-AC50-A7DE4D2C9B0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a:extLst>
            <a:ext uri="{FF2B5EF4-FFF2-40B4-BE49-F238E27FC236}">
              <a16:creationId xmlns:a16="http://schemas.microsoft.com/office/drawing/2014/main" id="{356ECA1C-ACC0-4A39-AE75-DD6A5FD154C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a:extLst>
            <a:ext uri="{FF2B5EF4-FFF2-40B4-BE49-F238E27FC236}">
              <a16:creationId xmlns:a16="http://schemas.microsoft.com/office/drawing/2014/main" id="{D56D9E47-310F-4A52-B7D7-D10B8D9F33B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a:extLst>
            <a:ext uri="{FF2B5EF4-FFF2-40B4-BE49-F238E27FC236}">
              <a16:creationId xmlns:a16="http://schemas.microsoft.com/office/drawing/2014/main" id="{762BBDA9-143E-4A4D-97CF-344604469D4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a:extLst>
            <a:ext uri="{FF2B5EF4-FFF2-40B4-BE49-F238E27FC236}">
              <a16:creationId xmlns:a16="http://schemas.microsoft.com/office/drawing/2014/main" id="{3C9661E1-9DAF-4B3B-B10E-5265EB8BF84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a:extLst>
            <a:ext uri="{FF2B5EF4-FFF2-40B4-BE49-F238E27FC236}">
              <a16:creationId xmlns:a16="http://schemas.microsoft.com/office/drawing/2014/main" id="{2BC9A608-E242-4474-A0EC-51C0C87F681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a:extLst>
            <a:ext uri="{FF2B5EF4-FFF2-40B4-BE49-F238E27FC236}">
              <a16:creationId xmlns:a16="http://schemas.microsoft.com/office/drawing/2014/main" id="{C63D0947-ED65-45F1-82A1-C3C8FC7F96D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a:extLst>
            <a:ext uri="{FF2B5EF4-FFF2-40B4-BE49-F238E27FC236}">
              <a16:creationId xmlns:a16="http://schemas.microsoft.com/office/drawing/2014/main" id="{DB278500-631C-4612-BFAB-0681BAD5C66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a:extLst>
            <a:ext uri="{FF2B5EF4-FFF2-40B4-BE49-F238E27FC236}">
              <a16:creationId xmlns:a16="http://schemas.microsoft.com/office/drawing/2014/main" id="{2E073B37-FCE2-48BC-8597-FF2CE695413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a:extLst>
            <a:ext uri="{FF2B5EF4-FFF2-40B4-BE49-F238E27FC236}">
              <a16:creationId xmlns:a16="http://schemas.microsoft.com/office/drawing/2014/main" id="{93ACA06A-86E9-4BFC-90E8-B21B7E85CCB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a:extLst>
            <a:ext uri="{FF2B5EF4-FFF2-40B4-BE49-F238E27FC236}">
              <a16:creationId xmlns:a16="http://schemas.microsoft.com/office/drawing/2014/main" id="{6D254742-330B-48D3-B71C-839F5F09777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1" name="テキスト ボックス 730">
          <a:extLst>
            <a:ext uri="{FF2B5EF4-FFF2-40B4-BE49-F238E27FC236}">
              <a16:creationId xmlns:a16="http://schemas.microsoft.com/office/drawing/2014/main" id="{940BE094-F881-4DE7-BA2C-196B769BDC77}"/>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a:extLst>
            <a:ext uri="{FF2B5EF4-FFF2-40B4-BE49-F238E27FC236}">
              <a16:creationId xmlns:a16="http://schemas.microsoft.com/office/drawing/2014/main" id="{4DFF575F-A2DF-4511-B14D-A92FFF9784C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a:extLst>
            <a:ext uri="{FF2B5EF4-FFF2-40B4-BE49-F238E27FC236}">
              <a16:creationId xmlns:a16="http://schemas.microsoft.com/office/drawing/2014/main" id="{5E741420-2D6F-4509-8A22-D24D48CC36F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a:extLst>
            <a:ext uri="{FF2B5EF4-FFF2-40B4-BE49-F238E27FC236}">
              <a16:creationId xmlns:a16="http://schemas.microsoft.com/office/drawing/2014/main" id="{86DC8DB3-DFD5-44CD-A958-09FDB5BDE83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a:extLst>
            <a:ext uri="{FF2B5EF4-FFF2-40B4-BE49-F238E27FC236}">
              <a16:creationId xmlns:a16="http://schemas.microsoft.com/office/drawing/2014/main" id="{8DDAAB79-70BD-4748-9B4B-FC1B3540A28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a:extLst>
            <a:ext uri="{FF2B5EF4-FFF2-40B4-BE49-F238E27FC236}">
              <a16:creationId xmlns:a16="http://schemas.microsoft.com/office/drawing/2014/main" id="{8366DC08-CDC6-4644-994C-76D0653136E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a:extLst>
            <a:ext uri="{FF2B5EF4-FFF2-40B4-BE49-F238E27FC236}">
              <a16:creationId xmlns:a16="http://schemas.microsoft.com/office/drawing/2014/main" id="{88807CE4-C576-4246-AE87-B8EE50E6EA6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a:extLst>
            <a:ext uri="{FF2B5EF4-FFF2-40B4-BE49-F238E27FC236}">
              <a16:creationId xmlns:a16="http://schemas.microsoft.com/office/drawing/2014/main" id="{538525C5-DF27-443B-A810-2699505D9A9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9" name="テキスト ボックス 738">
          <a:extLst>
            <a:ext uri="{FF2B5EF4-FFF2-40B4-BE49-F238E27FC236}">
              <a16:creationId xmlns:a16="http://schemas.microsoft.com/office/drawing/2014/main" id="{69A390F6-59C8-4292-A0BC-91C56767EA1E}"/>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a:extLst>
            <a:ext uri="{FF2B5EF4-FFF2-40B4-BE49-F238E27FC236}">
              <a16:creationId xmlns:a16="http://schemas.microsoft.com/office/drawing/2014/main" id="{643BFF37-A604-4554-BDCB-1678476711D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a:extLst>
            <a:ext uri="{FF2B5EF4-FFF2-40B4-BE49-F238E27FC236}">
              <a16:creationId xmlns:a16="http://schemas.microsoft.com/office/drawing/2014/main" id="{9338EE86-4DB1-4C4A-80FC-D117252BB2D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a:extLst>
            <a:ext uri="{FF2B5EF4-FFF2-40B4-BE49-F238E27FC236}">
              <a16:creationId xmlns:a16="http://schemas.microsoft.com/office/drawing/2014/main" id="{02ED2BE2-E1ED-4E09-A7A4-0E07B554A8C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43" name="直線コネクタ 742">
          <a:extLst>
            <a:ext uri="{FF2B5EF4-FFF2-40B4-BE49-F238E27FC236}">
              <a16:creationId xmlns:a16="http://schemas.microsoft.com/office/drawing/2014/main" id="{6116DA3A-E9BD-4BAA-90B5-9E17F9EAB773}"/>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44" name="【庁舎】&#10;有形固定資産減価償却率最小値テキスト">
          <a:extLst>
            <a:ext uri="{FF2B5EF4-FFF2-40B4-BE49-F238E27FC236}">
              <a16:creationId xmlns:a16="http://schemas.microsoft.com/office/drawing/2014/main" id="{FC4B5A5E-0A4F-4606-9390-A852DC3C17F1}"/>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5" name="直線コネクタ 744">
          <a:extLst>
            <a:ext uri="{FF2B5EF4-FFF2-40B4-BE49-F238E27FC236}">
              <a16:creationId xmlns:a16="http://schemas.microsoft.com/office/drawing/2014/main" id="{97C45015-98DC-46E6-88C0-DEC1A2C9169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46" name="【庁舎】&#10;有形固定資産減価償却率最大値テキスト">
          <a:extLst>
            <a:ext uri="{FF2B5EF4-FFF2-40B4-BE49-F238E27FC236}">
              <a16:creationId xmlns:a16="http://schemas.microsoft.com/office/drawing/2014/main" id="{D0EC5F6A-B108-441A-B954-25F052A63AAB}"/>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47" name="直線コネクタ 746">
          <a:extLst>
            <a:ext uri="{FF2B5EF4-FFF2-40B4-BE49-F238E27FC236}">
              <a16:creationId xmlns:a16="http://schemas.microsoft.com/office/drawing/2014/main" id="{519376AF-55DE-4114-AC2C-BBA56B0B20C7}"/>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48" name="【庁舎】&#10;有形固定資産減価償却率平均値テキスト">
          <a:extLst>
            <a:ext uri="{FF2B5EF4-FFF2-40B4-BE49-F238E27FC236}">
              <a16:creationId xmlns:a16="http://schemas.microsoft.com/office/drawing/2014/main" id="{26DBE25D-9F14-4E34-A7A7-0AF5EDCF75BF}"/>
            </a:ext>
          </a:extLst>
        </xdr:cNvPr>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49" name="フローチャート: 判断 748">
          <a:extLst>
            <a:ext uri="{FF2B5EF4-FFF2-40B4-BE49-F238E27FC236}">
              <a16:creationId xmlns:a16="http://schemas.microsoft.com/office/drawing/2014/main" id="{9D5F0B50-7CE5-48B6-B384-086655FFA369}"/>
            </a:ext>
          </a:extLst>
        </xdr:cNvPr>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50" name="フローチャート: 判断 749">
          <a:extLst>
            <a:ext uri="{FF2B5EF4-FFF2-40B4-BE49-F238E27FC236}">
              <a16:creationId xmlns:a16="http://schemas.microsoft.com/office/drawing/2014/main" id="{64F9097D-F798-43B6-912A-A031EB044013}"/>
            </a:ext>
          </a:extLst>
        </xdr:cNvPr>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51" name="フローチャート: 判断 750">
          <a:extLst>
            <a:ext uri="{FF2B5EF4-FFF2-40B4-BE49-F238E27FC236}">
              <a16:creationId xmlns:a16="http://schemas.microsoft.com/office/drawing/2014/main" id="{6FBDD373-8B32-4044-A20E-66353FA6C876}"/>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52" name="フローチャート: 判断 751">
          <a:extLst>
            <a:ext uri="{FF2B5EF4-FFF2-40B4-BE49-F238E27FC236}">
              <a16:creationId xmlns:a16="http://schemas.microsoft.com/office/drawing/2014/main" id="{2895AF6F-536D-4873-9892-581C65B0D3FA}"/>
            </a:ext>
          </a:extLst>
        </xdr:cNvPr>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8C236932-CA5D-42A0-B934-9AC9ED1BF9F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519004C7-6E36-4120-87B5-4B92C0B68AC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63C100FB-3849-4D42-858F-FED4836790E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DBF077BF-20BC-430E-A469-E494574A950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FDB67C5F-31E1-44F7-823E-215E52C669A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165100</xdr:rowOff>
    </xdr:from>
    <xdr:to>
      <xdr:col>85</xdr:col>
      <xdr:colOff>177800</xdr:colOff>
      <xdr:row>103</xdr:row>
      <xdr:rowOff>95250</xdr:rowOff>
    </xdr:to>
    <xdr:sp macro="" textlink="">
      <xdr:nvSpPr>
        <xdr:cNvPr id="758" name="楕円 757">
          <a:extLst>
            <a:ext uri="{FF2B5EF4-FFF2-40B4-BE49-F238E27FC236}">
              <a16:creationId xmlns:a16="http://schemas.microsoft.com/office/drawing/2014/main" id="{CB463901-FC10-4C61-A49B-BB02E219BB40}"/>
            </a:ext>
          </a:extLst>
        </xdr:cNvPr>
        <xdr:cNvSpPr/>
      </xdr:nvSpPr>
      <xdr:spPr>
        <a:xfrm>
          <a:off x="16268700" y="176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16527</xdr:rowOff>
    </xdr:from>
    <xdr:ext cx="405111" cy="259045"/>
    <xdr:sp macro="" textlink="">
      <xdr:nvSpPr>
        <xdr:cNvPr id="759" name="【庁舎】&#10;有形固定資産減価償却率該当値テキスト">
          <a:extLst>
            <a:ext uri="{FF2B5EF4-FFF2-40B4-BE49-F238E27FC236}">
              <a16:creationId xmlns:a16="http://schemas.microsoft.com/office/drawing/2014/main" id="{D00EA583-D0C7-4ED7-9FFE-7460760D8D69}"/>
            </a:ext>
          </a:extLst>
        </xdr:cNvPr>
        <xdr:cNvSpPr txBox="1"/>
      </xdr:nvSpPr>
      <xdr:spPr>
        <a:xfrm>
          <a:off x="16357600" y="1750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12700</xdr:rowOff>
    </xdr:from>
    <xdr:to>
      <xdr:col>81</xdr:col>
      <xdr:colOff>101600</xdr:colOff>
      <xdr:row>103</xdr:row>
      <xdr:rowOff>114300</xdr:rowOff>
    </xdr:to>
    <xdr:sp macro="" textlink="">
      <xdr:nvSpPr>
        <xdr:cNvPr id="760" name="楕円 759">
          <a:extLst>
            <a:ext uri="{FF2B5EF4-FFF2-40B4-BE49-F238E27FC236}">
              <a16:creationId xmlns:a16="http://schemas.microsoft.com/office/drawing/2014/main" id="{E1D1624B-8A16-4746-91C1-96A7BDF239A1}"/>
            </a:ext>
          </a:extLst>
        </xdr:cNvPr>
        <xdr:cNvSpPr/>
      </xdr:nvSpPr>
      <xdr:spPr>
        <a:xfrm>
          <a:off x="15430500" y="1767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44450</xdr:rowOff>
    </xdr:from>
    <xdr:to>
      <xdr:col>85</xdr:col>
      <xdr:colOff>127000</xdr:colOff>
      <xdr:row>103</xdr:row>
      <xdr:rowOff>63500</xdr:rowOff>
    </xdr:to>
    <xdr:cxnSp macro="">
      <xdr:nvCxnSpPr>
        <xdr:cNvPr id="761" name="直線コネクタ 760">
          <a:extLst>
            <a:ext uri="{FF2B5EF4-FFF2-40B4-BE49-F238E27FC236}">
              <a16:creationId xmlns:a16="http://schemas.microsoft.com/office/drawing/2014/main" id="{3BE63506-D304-4D48-9E47-3496AD1FACC2}"/>
            </a:ext>
          </a:extLst>
        </xdr:cNvPr>
        <xdr:cNvCxnSpPr/>
      </xdr:nvCxnSpPr>
      <xdr:spPr>
        <a:xfrm flipV="1">
          <a:off x="15481300" y="17703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762" name="楕円 761">
          <a:extLst>
            <a:ext uri="{FF2B5EF4-FFF2-40B4-BE49-F238E27FC236}">
              <a16:creationId xmlns:a16="http://schemas.microsoft.com/office/drawing/2014/main" id="{C68E4B1C-BF7D-4202-A94C-A972B2C3E37F}"/>
            </a:ext>
          </a:extLst>
        </xdr:cNvPr>
        <xdr:cNvSpPr/>
      </xdr:nvSpPr>
      <xdr:spPr>
        <a:xfrm>
          <a:off x="14541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63500</xdr:rowOff>
    </xdr:from>
    <xdr:to>
      <xdr:col>81</xdr:col>
      <xdr:colOff>50800</xdr:colOff>
      <xdr:row>103</xdr:row>
      <xdr:rowOff>76200</xdr:rowOff>
    </xdr:to>
    <xdr:cxnSp macro="">
      <xdr:nvCxnSpPr>
        <xdr:cNvPr id="763" name="直線コネクタ 762">
          <a:extLst>
            <a:ext uri="{FF2B5EF4-FFF2-40B4-BE49-F238E27FC236}">
              <a16:creationId xmlns:a16="http://schemas.microsoft.com/office/drawing/2014/main" id="{807429EA-14F0-4607-8AD5-2A8B2C9239BC}"/>
            </a:ext>
          </a:extLst>
        </xdr:cNvPr>
        <xdr:cNvCxnSpPr/>
      </xdr:nvCxnSpPr>
      <xdr:spPr>
        <a:xfrm flipV="1">
          <a:off x="14592300" y="1772285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764" name="n_1aveValue【庁舎】&#10;有形固定資産減価償却率">
          <a:extLst>
            <a:ext uri="{FF2B5EF4-FFF2-40B4-BE49-F238E27FC236}">
              <a16:creationId xmlns:a16="http://schemas.microsoft.com/office/drawing/2014/main" id="{E6A267BF-7BD5-4583-B417-24607047CF68}"/>
            </a:ext>
          </a:extLst>
        </xdr:cNvPr>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765" name="n_2aveValue【庁舎】&#10;有形固定資産減価償却率">
          <a:extLst>
            <a:ext uri="{FF2B5EF4-FFF2-40B4-BE49-F238E27FC236}">
              <a16:creationId xmlns:a16="http://schemas.microsoft.com/office/drawing/2014/main" id="{93969432-D1E8-4B2D-99A6-CDA61E89D74F}"/>
            </a:ext>
          </a:extLst>
        </xdr:cNvPr>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766" name="n_3aveValue【庁舎】&#10;有形固定資産減価償却率">
          <a:extLst>
            <a:ext uri="{FF2B5EF4-FFF2-40B4-BE49-F238E27FC236}">
              <a16:creationId xmlns:a16="http://schemas.microsoft.com/office/drawing/2014/main" id="{F3080ED7-8786-4995-BE7D-9FBE93741614}"/>
            </a:ext>
          </a:extLst>
        </xdr:cNvPr>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130827</xdr:rowOff>
    </xdr:from>
    <xdr:ext cx="405111" cy="259045"/>
    <xdr:sp macro="" textlink="">
      <xdr:nvSpPr>
        <xdr:cNvPr id="767" name="n_1mainValue【庁舎】&#10;有形固定資産減価償却率">
          <a:extLst>
            <a:ext uri="{FF2B5EF4-FFF2-40B4-BE49-F238E27FC236}">
              <a16:creationId xmlns:a16="http://schemas.microsoft.com/office/drawing/2014/main" id="{0C29293E-E0E6-4D5B-8407-61491CE04396}"/>
            </a:ext>
          </a:extLst>
        </xdr:cNvPr>
        <xdr:cNvSpPr txBox="1"/>
      </xdr:nvSpPr>
      <xdr:spPr>
        <a:xfrm>
          <a:off x="15266044" y="1744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768" name="n_2mainValue【庁舎】&#10;有形固定資産減価償却率">
          <a:extLst>
            <a:ext uri="{FF2B5EF4-FFF2-40B4-BE49-F238E27FC236}">
              <a16:creationId xmlns:a16="http://schemas.microsoft.com/office/drawing/2014/main" id="{01761913-911A-4EB0-BDF1-6F9A66CAC662}"/>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a:extLst>
            <a:ext uri="{FF2B5EF4-FFF2-40B4-BE49-F238E27FC236}">
              <a16:creationId xmlns:a16="http://schemas.microsoft.com/office/drawing/2014/main" id="{DC3A4248-67B9-4736-A317-E35B56C50D6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a:extLst>
            <a:ext uri="{FF2B5EF4-FFF2-40B4-BE49-F238E27FC236}">
              <a16:creationId xmlns:a16="http://schemas.microsoft.com/office/drawing/2014/main" id="{9F692796-CFB8-4B17-A4B1-C87013F9D57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a:extLst>
            <a:ext uri="{FF2B5EF4-FFF2-40B4-BE49-F238E27FC236}">
              <a16:creationId xmlns:a16="http://schemas.microsoft.com/office/drawing/2014/main" id="{CD7765FA-7BA2-4089-A7DB-2186550247C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a:extLst>
            <a:ext uri="{FF2B5EF4-FFF2-40B4-BE49-F238E27FC236}">
              <a16:creationId xmlns:a16="http://schemas.microsoft.com/office/drawing/2014/main" id="{A048E651-FF19-471E-A4A2-BD2AF6AE752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a:extLst>
            <a:ext uri="{FF2B5EF4-FFF2-40B4-BE49-F238E27FC236}">
              <a16:creationId xmlns:a16="http://schemas.microsoft.com/office/drawing/2014/main" id="{02792903-62EF-4736-8B2F-E3A1D0B96B4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a:extLst>
            <a:ext uri="{FF2B5EF4-FFF2-40B4-BE49-F238E27FC236}">
              <a16:creationId xmlns:a16="http://schemas.microsoft.com/office/drawing/2014/main" id="{704BF181-00CA-4C88-94CE-5304A535B0D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a:extLst>
            <a:ext uri="{FF2B5EF4-FFF2-40B4-BE49-F238E27FC236}">
              <a16:creationId xmlns:a16="http://schemas.microsoft.com/office/drawing/2014/main" id="{1B0E6364-1530-49B4-B45D-EC70C92D5F8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a:extLst>
            <a:ext uri="{FF2B5EF4-FFF2-40B4-BE49-F238E27FC236}">
              <a16:creationId xmlns:a16="http://schemas.microsoft.com/office/drawing/2014/main" id="{F7D3866E-C55B-4343-950D-A5BA8EDFB7C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a:extLst>
            <a:ext uri="{FF2B5EF4-FFF2-40B4-BE49-F238E27FC236}">
              <a16:creationId xmlns:a16="http://schemas.microsoft.com/office/drawing/2014/main" id="{15BD18C2-F8FD-4279-800A-952A8D590CA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a:extLst>
            <a:ext uri="{FF2B5EF4-FFF2-40B4-BE49-F238E27FC236}">
              <a16:creationId xmlns:a16="http://schemas.microsoft.com/office/drawing/2014/main" id="{BC8128E1-0835-4BFE-9E5C-41F284EB99C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9" name="直線コネクタ 778">
          <a:extLst>
            <a:ext uri="{FF2B5EF4-FFF2-40B4-BE49-F238E27FC236}">
              <a16:creationId xmlns:a16="http://schemas.microsoft.com/office/drawing/2014/main" id="{FE83373C-4089-4D02-918D-72677E346A1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0" name="テキスト ボックス 779">
          <a:extLst>
            <a:ext uri="{FF2B5EF4-FFF2-40B4-BE49-F238E27FC236}">
              <a16:creationId xmlns:a16="http://schemas.microsoft.com/office/drawing/2014/main" id="{767DB61A-6AC0-4A70-8677-4C2701AD0B9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1" name="直線コネクタ 780">
          <a:extLst>
            <a:ext uri="{FF2B5EF4-FFF2-40B4-BE49-F238E27FC236}">
              <a16:creationId xmlns:a16="http://schemas.microsoft.com/office/drawing/2014/main" id="{5BAB9927-B606-4CC3-BC11-3AED4603EFA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2" name="テキスト ボックス 781">
          <a:extLst>
            <a:ext uri="{FF2B5EF4-FFF2-40B4-BE49-F238E27FC236}">
              <a16:creationId xmlns:a16="http://schemas.microsoft.com/office/drawing/2014/main" id="{F45519AF-E581-4065-A10F-66951949D09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3" name="直線コネクタ 782">
          <a:extLst>
            <a:ext uri="{FF2B5EF4-FFF2-40B4-BE49-F238E27FC236}">
              <a16:creationId xmlns:a16="http://schemas.microsoft.com/office/drawing/2014/main" id="{A89D8BC0-FA10-4D7C-97C4-72EFC05A63E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4" name="テキスト ボックス 783">
          <a:extLst>
            <a:ext uri="{FF2B5EF4-FFF2-40B4-BE49-F238E27FC236}">
              <a16:creationId xmlns:a16="http://schemas.microsoft.com/office/drawing/2014/main" id="{5C85DB2F-6A71-4BC2-B218-6F6505BC48D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5" name="直線コネクタ 784">
          <a:extLst>
            <a:ext uri="{FF2B5EF4-FFF2-40B4-BE49-F238E27FC236}">
              <a16:creationId xmlns:a16="http://schemas.microsoft.com/office/drawing/2014/main" id="{7EEA664A-B0F1-42E6-80F3-D724E912FF9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6" name="テキスト ボックス 785">
          <a:extLst>
            <a:ext uri="{FF2B5EF4-FFF2-40B4-BE49-F238E27FC236}">
              <a16:creationId xmlns:a16="http://schemas.microsoft.com/office/drawing/2014/main" id="{A386EDD7-4FE1-4C2B-8915-F4214D6C92C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7" name="直線コネクタ 786">
          <a:extLst>
            <a:ext uri="{FF2B5EF4-FFF2-40B4-BE49-F238E27FC236}">
              <a16:creationId xmlns:a16="http://schemas.microsoft.com/office/drawing/2014/main" id="{F2FEC116-2A0A-4AF1-8A1E-205C7A049EA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8" name="テキスト ボックス 787">
          <a:extLst>
            <a:ext uri="{FF2B5EF4-FFF2-40B4-BE49-F238E27FC236}">
              <a16:creationId xmlns:a16="http://schemas.microsoft.com/office/drawing/2014/main" id="{EED46494-4E2B-41CC-AF9D-E207DEE7659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9" name="直線コネクタ 788">
          <a:extLst>
            <a:ext uri="{FF2B5EF4-FFF2-40B4-BE49-F238E27FC236}">
              <a16:creationId xmlns:a16="http://schemas.microsoft.com/office/drawing/2014/main" id="{B53D3272-0999-4AA4-AA14-914AACDDD09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0" name="テキスト ボックス 789">
          <a:extLst>
            <a:ext uri="{FF2B5EF4-FFF2-40B4-BE49-F238E27FC236}">
              <a16:creationId xmlns:a16="http://schemas.microsoft.com/office/drawing/2014/main" id="{145FAB99-511B-4CF4-9F39-C885C82864E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a:extLst>
            <a:ext uri="{FF2B5EF4-FFF2-40B4-BE49-F238E27FC236}">
              <a16:creationId xmlns:a16="http://schemas.microsoft.com/office/drawing/2014/main" id="{2227A7F2-FF10-488D-9F07-8311A2B09C2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a:extLst>
            <a:ext uri="{FF2B5EF4-FFF2-40B4-BE49-F238E27FC236}">
              <a16:creationId xmlns:a16="http://schemas.microsoft.com/office/drawing/2014/main" id="{2CC85FC4-AB86-45C1-8E03-B8DFCDFEAE3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a:extLst>
            <a:ext uri="{FF2B5EF4-FFF2-40B4-BE49-F238E27FC236}">
              <a16:creationId xmlns:a16="http://schemas.microsoft.com/office/drawing/2014/main" id="{774655D9-5F96-4FC7-AC08-E8B137E752F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94" name="直線コネクタ 793">
          <a:extLst>
            <a:ext uri="{FF2B5EF4-FFF2-40B4-BE49-F238E27FC236}">
              <a16:creationId xmlns:a16="http://schemas.microsoft.com/office/drawing/2014/main" id="{1FAE78A1-2EF3-45E8-AF93-8D9F24CF6B16}"/>
            </a:ext>
          </a:extLst>
        </xdr:cNvPr>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95" name="【庁舎】&#10;一人当たり面積最小値テキスト">
          <a:extLst>
            <a:ext uri="{FF2B5EF4-FFF2-40B4-BE49-F238E27FC236}">
              <a16:creationId xmlns:a16="http://schemas.microsoft.com/office/drawing/2014/main" id="{F435D6B1-5BF3-47C5-AB2F-8D9320FA7959}"/>
            </a:ext>
          </a:extLst>
        </xdr:cNvPr>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96" name="直線コネクタ 795">
          <a:extLst>
            <a:ext uri="{FF2B5EF4-FFF2-40B4-BE49-F238E27FC236}">
              <a16:creationId xmlns:a16="http://schemas.microsoft.com/office/drawing/2014/main" id="{9A1C62CC-FD78-4053-9B0D-F9545C14146E}"/>
            </a:ext>
          </a:extLst>
        </xdr:cNvPr>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97" name="【庁舎】&#10;一人当たり面積最大値テキスト">
          <a:extLst>
            <a:ext uri="{FF2B5EF4-FFF2-40B4-BE49-F238E27FC236}">
              <a16:creationId xmlns:a16="http://schemas.microsoft.com/office/drawing/2014/main" id="{5AD5AACB-8B0F-49CE-9E5F-81B067343ACD}"/>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98" name="直線コネクタ 797">
          <a:extLst>
            <a:ext uri="{FF2B5EF4-FFF2-40B4-BE49-F238E27FC236}">
              <a16:creationId xmlns:a16="http://schemas.microsoft.com/office/drawing/2014/main" id="{53D41D38-8E9C-4EC8-936B-EB62D9D4A436}"/>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99" name="【庁舎】&#10;一人当たり面積平均値テキスト">
          <a:extLst>
            <a:ext uri="{FF2B5EF4-FFF2-40B4-BE49-F238E27FC236}">
              <a16:creationId xmlns:a16="http://schemas.microsoft.com/office/drawing/2014/main" id="{6215A687-4D2F-48B6-9EAB-7D9A17A7BCB9}"/>
            </a:ext>
          </a:extLst>
        </xdr:cNvPr>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00" name="フローチャート: 判断 799">
          <a:extLst>
            <a:ext uri="{FF2B5EF4-FFF2-40B4-BE49-F238E27FC236}">
              <a16:creationId xmlns:a16="http://schemas.microsoft.com/office/drawing/2014/main" id="{C2DFD44C-1C7E-4951-BDF5-4814327FDC70}"/>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01" name="フローチャート: 判断 800">
          <a:extLst>
            <a:ext uri="{FF2B5EF4-FFF2-40B4-BE49-F238E27FC236}">
              <a16:creationId xmlns:a16="http://schemas.microsoft.com/office/drawing/2014/main" id="{DD42A819-4A18-4F01-81D6-8A1C416C3228}"/>
            </a:ext>
          </a:extLst>
        </xdr:cNvPr>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02" name="フローチャート: 判断 801">
          <a:extLst>
            <a:ext uri="{FF2B5EF4-FFF2-40B4-BE49-F238E27FC236}">
              <a16:creationId xmlns:a16="http://schemas.microsoft.com/office/drawing/2014/main" id="{A38A0D90-4173-4F14-9EB4-B22E0ED709AE}"/>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03" name="フローチャート: 判断 802">
          <a:extLst>
            <a:ext uri="{FF2B5EF4-FFF2-40B4-BE49-F238E27FC236}">
              <a16:creationId xmlns:a16="http://schemas.microsoft.com/office/drawing/2014/main" id="{FD7B4727-9E74-483B-A6A5-67CA25986D2C}"/>
            </a:ext>
          </a:extLst>
        </xdr:cNvPr>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560DC988-EE57-4A02-81FC-F1036DC3B29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37F30DB2-C17A-4B61-B3EF-A18BBCFAF01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BAE5CA87-FC15-443D-A274-06F1255B8DB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4A9B5196-9726-403B-A611-D36E2EDA7A7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EF9A8897-4F7F-41E4-B567-DFCB26CC02F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80918</xdr:rowOff>
    </xdr:from>
    <xdr:to>
      <xdr:col>116</xdr:col>
      <xdr:colOff>114300</xdr:colOff>
      <xdr:row>105</xdr:row>
      <xdr:rowOff>11068</xdr:rowOff>
    </xdr:to>
    <xdr:sp macro="" textlink="">
      <xdr:nvSpPr>
        <xdr:cNvPr id="809" name="楕円 808">
          <a:extLst>
            <a:ext uri="{FF2B5EF4-FFF2-40B4-BE49-F238E27FC236}">
              <a16:creationId xmlns:a16="http://schemas.microsoft.com/office/drawing/2014/main" id="{186DC7D2-2448-4790-9310-E55DCC26F830}"/>
            </a:ext>
          </a:extLst>
        </xdr:cNvPr>
        <xdr:cNvSpPr/>
      </xdr:nvSpPr>
      <xdr:spPr>
        <a:xfrm>
          <a:off x="221107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103795</xdr:rowOff>
    </xdr:from>
    <xdr:ext cx="469744" cy="259045"/>
    <xdr:sp macro="" textlink="">
      <xdr:nvSpPr>
        <xdr:cNvPr id="810" name="【庁舎】&#10;一人当たり面積該当値テキスト">
          <a:extLst>
            <a:ext uri="{FF2B5EF4-FFF2-40B4-BE49-F238E27FC236}">
              <a16:creationId xmlns:a16="http://schemas.microsoft.com/office/drawing/2014/main" id="{C68365A6-A04A-41BE-AAE7-5E84F7E1A99B}"/>
            </a:ext>
          </a:extLst>
        </xdr:cNvPr>
        <xdr:cNvSpPr txBox="1"/>
      </xdr:nvSpPr>
      <xdr:spPr>
        <a:xfrm>
          <a:off x="22199600" y="1776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92348</xdr:rowOff>
    </xdr:from>
    <xdr:to>
      <xdr:col>112</xdr:col>
      <xdr:colOff>38100</xdr:colOff>
      <xdr:row>105</xdr:row>
      <xdr:rowOff>22498</xdr:rowOff>
    </xdr:to>
    <xdr:sp macro="" textlink="">
      <xdr:nvSpPr>
        <xdr:cNvPr id="811" name="楕円 810">
          <a:extLst>
            <a:ext uri="{FF2B5EF4-FFF2-40B4-BE49-F238E27FC236}">
              <a16:creationId xmlns:a16="http://schemas.microsoft.com/office/drawing/2014/main" id="{C41C67B9-500C-4645-80B2-A3397EB49B23}"/>
            </a:ext>
          </a:extLst>
        </xdr:cNvPr>
        <xdr:cNvSpPr/>
      </xdr:nvSpPr>
      <xdr:spPr>
        <a:xfrm>
          <a:off x="21272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131718</xdr:rowOff>
    </xdr:from>
    <xdr:to>
      <xdr:col>116</xdr:col>
      <xdr:colOff>63500</xdr:colOff>
      <xdr:row>104</xdr:row>
      <xdr:rowOff>143148</xdr:rowOff>
    </xdr:to>
    <xdr:cxnSp macro="">
      <xdr:nvCxnSpPr>
        <xdr:cNvPr id="812" name="直線コネクタ 811">
          <a:extLst>
            <a:ext uri="{FF2B5EF4-FFF2-40B4-BE49-F238E27FC236}">
              <a16:creationId xmlns:a16="http://schemas.microsoft.com/office/drawing/2014/main" id="{ECE6DBCD-4ECB-4C22-BCA0-8C2FE2AA8D7C}"/>
            </a:ext>
          </a:extLst>
        </xdr:cNvPr>
        <xdr:cNvCxnSpPr/>
      </xdr:nvCxnSpPr>
      <xdr:spPr>
        <a:xfrm flipV="1">
          <a:off x="21323300" y="1796251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105411</xdr:rowOff>
    </xdr:from>
    <xdr:to>
      <xdr:col>107</xdr:col>
      <xdr:colOff>101600</xdr:colOff>
      <xdr:row>105</xdr:row>
      <xdr:rowOff>35561</xdr:rowOff>
    </xdr:to>
    <xdr:sp macro="" textlink="">
      <xdr:nvSpPr>
        <xdr:cNvPr id="813" name="楕円 812">
          <a:extLst>
            <a:ext uri="{FF2B5EF4-FFF2-40B4-BE49-F238E27FC236}">
              <a16:creationId xmlns:a16="http://schemas.microsoft.com/office/drawing/2014/main" id="{523196C6-D240-490E-932F-41B62473DCC6}"/>
            </a:ext>
          </a:extLst>
        </xdr:cNvPr>
        <xdr:cNvSpPr/>
      </xdr:nvSpPr>
      <xdr:spPr>
        <a:xfrm>
          <a:off x="20383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143148</xdr:rowOff>
    </xdr:from>
    <xdr:to>
      <xdr:col>111</xdr:col>
      <xdr:colOff>177800</xdr:colOff>
      <xdr:row>104</xdr:row>
      <xdr:rowOff>156211</xdr:rowOff>
    </xdr:to>
    <xdr:cxnSp macro="">
      <xdr:nvCxnSpPr>
        <xdr:cNvPr id="814" name="直線コネクタ 813">
          <a:extLst>
            <a:ext uri="{FF2B5EF4-FFF2-40B4-BE49-F238E27FC236}">
              <a16:creationId xmlns:a16="http://schemas.microsoft.com/office/drawing/2014/main" id="{D611C785-ED0A-4D9B-874A-CF9AFF39AC81}"/>
            </a:ext>
          </a:extLst>
        </xdr:cNvPr>
        <xdr:cNvCxnSpPr/>
      </xdr:nvCxnSpPr>
      <xdr:spPr>
        <a:xfrm flipV="1">
          <a:off x="20434300" y="1797394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815" name="n_1aveValue【庁舎】&#10;一人当たり面積">
          <a:extLst>
            <a:ext uri="{FF2B5EF4-FFF2-40B4-BE49-F238E27FC236}">
              <a16:creationId xmlns:a16="http://schemas.microsoft.com/office/drawing/2014/main" id="{38C16A1E-C6FB-4408-90A8-85AB17FFDB9D}"/>
            </a:ext>
          </a:extLst>
        </xdr:cNvPr>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16" name="n_2aveValue【庁舎】&#10;一人当たり面積">
          <a:extLst>
            <a:ext uri="{FF2B5EF4-FFF2-40B4-BE49-F238E27FC236}">
              <a16:creationId xmlns:a16="http://schemas.microsoft.com/office/drawing/2014/main" id="{50AFEE1D-A581-434A-B7EB-02EE222DC3F5}"/>
            </a:ext>
          </a:extLst>
        </xdr:cNvPr>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817" name="n_3aveValue【庁舎】&#10;一人当たり面積">
          <a:extLst>
            <a:ext uri="{FF2B5EF4-FFF2-40B4-BE49-F238E27FC236}">
              <a16:creationId xmlns:a16="http://schemas.microsoft.com/office/drawing/2014/main" id="{44C85334-C1D0-47F7-9252-17842740FBC8}"/>
            </a:ext>
          </a:extLst>
        </xdr:cNvPr>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39025</xdr:rowOff>
    </xdr:from>
    <xdr:ext cx="469744" cy="259045"/>
    <xdr:sp macro="" textlink="">
      <xdr:nvSpPr>
        <xdr:cNvPr id="818" name="n_1mainValue【庁舎】&#10;一人当たり面積">
          <a:extLst>
            <a:ext uri="{FF2B5EF4-FFF2-40B4-BE49-F238E27FC236}">
              <a16:creationId xmlns:a16="http://schemas.microsoft.com/office/drawing/2014/main" id="{639CD9EC-1DEB-47D1-9AD4-E8FCAE679FC4}"/>
            </a:ext>
          </a:extLst>
        </xdr:cNvPr>
        <xdr:cNvSpPr txBox="1"/>
      </xdr:nvSpPr>
      <xdr:spPr>
        <a:xfrm>
          <a:off x="21075727" y="176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52088</xdr:rowOff>
    </xdr:from>
    <xdr:ext cx="469744" cy="259045"/>
    <xdr:sp macro="" textlink="">
      <xdr:nvSpPr>
        <xdr:cNvPr id="819" name="n_2mainValue【庁舎】&#10;一人当たり面積">
          <a:extLst>
            <a:ext uri="{FF2B5EF4-FFF2-40B4-BE49-F238E27FC236}">
              <a16:creationId xmlns:a16="http://schemas.microsoft.com/office/drawing/2014/main" id="{4F4DF96A-D7C0-40EA-9B88-40BB3E54371B}"/>
            </a:ext>
          </a:extLst>
        </xdr:cNvPr>
        <xdr:cNvSpPr txBox="1"/>
      </xdr:nvSpPr>
      <xdr:spPr>
        <a:xfrm>
          <a:off x="20199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a:extLst>
            <a:ext uri="{FF2B5EF4-FFF2-40B4-BE49-F238E27FC236}">
              <a16:creationId xmlns:a16="http://schemas.microsoft.com/office/drawing/2014/main" id="{BD8F510B-A5AB-4392-8A88-FACAC781B41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a:extLst>
            <a:ext uri="{FF2B5EF4-FFF2-40B4-BE49-F238E27FC236}">
              <a16:creationId xmlns:a16="http://schemas.microsoft.com/office/drawing/2014/main" id="{7AAE5B3A-7CFC-4B11-8660-CA2D12367E9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a:extLst>
            <a:ext uri="{FF2B5EF4-FFF2-40B4-BE49-F238E27FC236}">
              <a16:creationId xmlns:a16="http://schemas.microsoft.com/office/drawing/2014/main" id="{F3196507-73F8-4B55-9203-95ECE7A17CF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原子力災害対策施設の役割のある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もあるため、計画的な施設改善、維持補修により環境整備に努める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庁舎については、本庁舎が昭和５６年、福島支所が昭和３３年、鷹島支所が昭和４９年に建設されている。建設後かなりの年数を経過していることから、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集約化、複合化を含めたうえで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、公共施設等総合管理計画に基づき老朽化対策に取り組んで行く。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21234947</v>
      </c>
      <c r="BO4" s="430"/>
      <c r="BP4" s="430"/>
      <c r="BQ4" s="430"/>
      <c r="BR4" s="430"/>
      <c r="BS4" s="430"/>
      <c r="BT4" s="430"/>
      <c r="BU4" s="431"/>
      <c r="BV4" s="429">
        <v>21354085</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6.4</v>
      </c>
      <c r="CU4" s="436"/>
      <c r="CV4" s="436"/>
      <c r="CW4" s="436"/>
      <c r="CX4" s="436"/>
      <c r="CY4" s="436"/>
      <c r="CZ4" s="436"/>
      <c r="DA4" s="437"/>
      <c r="DB4" s="435">
        <v>6.2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20247962</v>
      </c>
      <c r="BO5" s="467"/>
      <c r="BP5" s="467"/>
      <c r="BQ5" s="467"/>
      <c r="BR5" s="467"/>
      <c r="BS5" s="467"/>
      <c r="BT5" s="467"/>
      <c r="BU5" s="468"/>
      <c r="BV5" s="466">
        <v>20660053</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97.7</v>
      </c>
      <c r="CU5" s="464"/>
      <c r="CV5" s="464"/>
      <c r="CW5" s="464"/>
      <c r="CX5" s="464"/>
      <c r="CY5" s="464"/>
      <c r="CZ5" s="464"/>
      <c r="DA5" s="465"/>
      <c r="DB5" s="463">
        <v>96.5</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986985</v>
      </c>
      <c r="BO6" s="467"/>
      <c r="BP6" s="467"/>
      <c r="BQ6" s="467"/>
      <c r="BR6" s="467"/>
      <c r="BS6" s="467"/>
      <c r="BT6" s="467"/>
      <c r="BU6" s="468"/>
      <c r="BV6" s="466">
        <v>694032</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102.2</v>
      </c>
      <c r="CU6" s="504"/>
      <c r="CV6" s="504"/>
      <c r="CW6" s="504"/>
      <c r="CX6" s="504"/>
      <c r="CY6" s="504"/>
      <c r="CZ6" s="504"/>
      <c r="DA6" s="505"/>
      <c r="DB6" s="503">
        <v>101.5</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102</v>
      </c>
      <c r="AV7" s="499"/>
      <c r="AW7" s="499"/>
      <c r="AX7" s="499"/>
      <c r="AY7" s="500" t="s">
        <v>106</v>
      </c>
      <c r="AZ7" s="501"/>
      <c r="BA7" s="501"/>
      <c r="BB7" s="501"/>
      <c r="BC7" s="501"/>
      <c r="BD7" s="501"/>
      <c r="BE7" s="501"/>
      <c r="BF7" s="501"/>
      <c r="BG7" s="501"/>
      <c r="BH7" s="501"/>
      <c r="BI7" s="501"/>
      <c r="BJ7" s="501"/>
      <c r="BK7" s="501"/>
      <c r="BL7" s="501"/>
      <c r="BM7" s="502"/>
      <c r="BN7" s="466">
        <v>410891</v>
      </c>
      <c r="BO7" s="467"/>
      <c r="BP7" s="467"/>
      <c r="BQ7" s="467"/>
      <c r="BR7" s="467"/>
      <c r="BS7" s="467"/>
      <c r="BT7" s="467"/>
      <c r="BU7" s="468"/>
      <c r="BV7" s="466">
        <v>119839</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9026289</v>
      </c>
      <c r="CU7" s="467"/>
      <c r="CV7" s="467"/>
      <c r="CW7" s="467"/>
      <c r="CX7" s="467"/>
      <c r="CY7" s="467"/>
      <c r="CZ7" s="467"/>
      <c r="DA7" s="468"/>
      <c r="DB7" s="466">
        <v>9211317</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576094</v>
      </c>
      <c r="BO8" s="467"/>
      <c r="BP8" s="467"/>
      <c r="BQ8" s="467"/>
      <c r="BR8" s="467"/>
      <c r="BS8" s="467"/>
      <c r="BT8" s="467"/>
      <c r="BU8" s="468"/>
      <c r="BV8" s="466">
        <v>574193</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0.42</v>
      </c>
      <c r="CU8" s="507"/>
      <c r="CV8" s="507"/>
      <c r="CW8" s="507"/>
      <c r="CX8" s="507"/>
      <c r="CY8" s="507"/>
      <c r="CZ8" s="507"/>
      <c r="DA8" s="508"/>
      <c r="DB8" s="506">
        <v>0.4</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23309</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102</v>
      </c>
      <c r="AV9" s="499"/>
      <c r="AW9" s="499"/>
      <c r="AX9" s="499"/>
      <c r="AY9" s="500" t="s">
        <v>116</v>
      </c>
      <c r="AZ9" s="501"/>
      <c r="BA9" s="501"/>
      <c r="BB9" s="501"/>
      <c r="BC9" s="501"/>
      <c r="BD9" s="501"/>
      <c r="BE9" s="501"/>
      <c r="BF9" s="501"/>
      <c r="BG9" s="501"/>
      <c r="BH9" s="501"/>
      <c r="BI9" s="501"/>
      <c r="BJ9" s="501"/>
      <c r="BK9" s="501"/>
      <c r="BL9" s="501"/>
      <c r="BM9" s="502"/>
      <c r="BN9" s="466">
        <v>1901</v>
      </c>
      <c r="BO9" s="467"/>
      <c r="BP9" s="467"/>
      <c r="BQ9" s="467"/>
      <c r="BR9" s="467"/>
      <c r="BS9" s="467"/>
      <c r="BT9" s="467"/>
      <c r="BU9" s="468"/>
      <c r="BV9" s="466">
        <v>57785</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14.5</v>
      </c>
      <c r="CU9" s="464"/>
      <c r="CV9" s="464"/>
      <c r="CW9" s="464"/>
      <c r="CX9" s="464"/>
      <c r="CY9" s="464"/>
      <c r="CZ9" s="464"/>
      <c r="DA9" s="465"/>
      <c r="DB9" s="463">
        <v>15.4</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25145</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884959</v>
      </c>
      <c r="BO10" s="467"/>
      <c r="BP10" s="467"/>
      <c r="BQ10" s="467"/>
      <c r="BR10" s="467"/>
      <c r="BS10" s="467"/>
      <c r="BT10" s="467"/>
      <c r="BU10" s="468"/>
      <c r="BV10" s="466">
        <v>847477</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22966</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126</v>
      </c>
      <c r="AV12" s="499"/>
      <c r="AW12" s="499"/>
      <c r="AX12" s="499"/>
      <c r="AY12" s="500" t="s">
        <v>136</v>
      </c>
      <c r="AZ12" s="501"/>
      <c r="BA12" s="501"/>
      <c r="BB12" s="501"/>
      <c r="BC12" s="501"/>
      <c r="BD12" s="501"/>
      <c r="BE12" s="501"/>
      <c r="BF12" s="501"/>
      <c r="BG12" s="501"/>
      <c r="BH12" s="501"/>
      <c r="BI12" s="501"/>
      <c r="BJ12" s="501"/>
      <c r="BK12" s="501"/>
      <c r="BL12" s="501"/>
      <c r="BM12" s="502"/>
      <c r="BN12" s="466">
        <v>1251541</v>
      </c>
      <c r="BO12" s="467"/>
      <c r="BP12" s="467"/>
      <c r="BQ12" s="467"/>
      <c r="BR12" s="467"/>
      <c r="BS12" s="467"/>
      <c r="BT12" s="467"/>
      <c r="BU12" s="468"/>
      <c r="BV12" s="466">
        <v>754507</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22775</v>
      </c>
      <c r="S13" s="548"/>
      <c r="T13" s="548"/>
      <c r="U13" s="548"/>
      <c r="V13" s="549"/>
      <c r="W13" s="482" t="s">
        <v>140</v>
      </c>
      <c r="X13" s="483"/>
      <c r="Y13" s="483"/>
      <c r="Z13" s="483"/>
      <c r="AA13" s="483"/>
      <c r="AB13" s="473"/>
      <c r="AC13" s="517">
        <v>1584</v>
      </c>
      <c r="AD13" s="518"/>
      <c r="AE13" s="518"/>
      <c r="AF13" s="518"/>
      <c r="AG13" s="557"/>
      <c r="AH13" s="517">
        <v>1662</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-364681</v>
      </c>
      <c r="BO13" s="467"/>
      <c r="BP13" s="467"/>
      <c r="BQ13" s="467"/>
      <c r="BR13" s="467"/>
      <c r="BS13" s="467"/>
      <c r="BT13" s="467"/>
      <c r="BU13" s="468"/>
      <c r="BV13" s="466">
        <v>150755</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12.3</v>
      </c>
      <c r="CU13" s="464"/>
      <c r="CV13" s="464"/>
      <c r="CW13" s="464"/>
      <c r="CX13" s="464"/>
      <c r="CY13" s="464"/>
      <c r="CZ13" s="464"/>
      <c r="DA13" s="465"/>
      <c r="DB13" s="463">
        <v>12.2</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23327</v>
      </c>
      <c r="S14" s="548"/>
      <c r="T14" s="548"/>
      <c r="U14" s="548"/>
      <c r="V14" s="549"/>
      <c r="W14" s="456"/>
      <c r="X14" s="457"/>
      <c r="Y14" s="457"/>
      <c r="Z14" s="457"/>
      <c r="AA14" s="457"/>
      <c r="AB14" s="446"/>
      <c r="AC14" s="550">
        <v>14.2</v>
      </c>
      <c r="AD14" s="551"/>
      <c r="AE14" s="551"/>
      <c r="AF14" s="551"/>
      <c r="AG14" s="552"/>
      <c r="AH14" s="550">
        <v>14.4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79.400000000000006</v>
      </c>
      <c r="CU14" s="562"/>
      <c r="CV14" s="562"/>
      <c r="CW14" s="562"/>
      <c r="CX14" s="562"/>
      <c r="CY14" s="562"/>
      <c r="CZ14" s="562"/>
      <c r="DA14" s="563"/>
      <c r="DB14" s="561">
        <v>79.5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139</v>
      </c>
      <c r="N15" s="555"/>
      <c r="O15" s="555"/>
      <c r="P15" s="555"/>
      <c r="Q15" s="556"/>
      <c r="R15" s="547">
        <v>23158</v>
      </c>
      <c r="S15" s="548"/>
      <c r="T15" s="548"/>
      <c r="U15" s="548"/>
      <c r="V15" s="549"/>
      <c r="W15" s="482" t="s">
        <v>147</v>
      </c>
      <c r="X15" s="483"/>
      <c r="Y15" s="483"/>
      <c r="Z15" s="483"/>
      <c r="AA15" s="483"/>
      <c r="AB15" s="473"/>
      <c r="AC15" s="517">
        <v>3019</v>
      </c>
      <c r="AD15" s="518"/>
      <c r="AE15" s="518"/>
      <c r="AF15" s="518"/>
      <c r="AG15" s="557"/>
      <c r="AH15" s="517">
        <v>3163</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3360549</v>
      </c>
      <c r="BO15" s="430"/>
      <c r="BP15" s="430"/>
      <c r="BQ15" s="430"/>
      <c r="BR15" s="430"/>
      <c r="BS15" s="430"/>
      <c r="BT15" s="430"/>
      <c r="BU15" s="431"/>
      <c r="BV15" s="429">
        <v>3166766</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27</v>
      </c>
      <c r="AD16" s="551"/>
      <c r="AE16" s="551"/>
      <c r="AF16" s="551"/>
      <c r="AG16" s="552"/>
      <c r="AH16" s="550">
        <v>27.3</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7564445</v>
      </c>
      <c r="BO16" s="467"/>
      <c r="BP16" s="467"/>
      <c r="BQ16" s="467"/>
      <c r="BR16" s="467"/>
      <c r="BS16" s="467"/>
      <c r="BT16" s="467"/>
      <c r="BU16" s="468"/>
      <c r="BV16" s="466">
        <v>7681834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6568</v>
      </c>
      <c r="AD17" s="518"/>
      <c r="AE17" s="518"/>
      <c r="AF17" s="518"/>
      <c r="AG17" s="557"/>
      <c r="AH17" s="517">
        <v>6742</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4299545</v>
      </c>
      <c r="BO17" s="467"/>
      <c r="BP17" s="467"/>
      <c r="BQ17" s="467"/>
      <c r="BR17" s="467"/>
      <c r="BS17" s="467"/>
      <c r="BT17" s="467"/>
      <c r="BU17" s="468"/>
      <c r="BV17" s="466">
        <v>4051826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130.55000000000001</v>
      </c>
      <c r="M18" s="579"/>
      <c r="N18" s="579"/>
      <c r="O18" s="579"/>
      <c r="P18" s="579"/>
      <c r="Q18" s="579"/>
      <c r="R18" s="580"/>
      <c r="S18" s="580"/>
      <c r="T18" s="580"/>
      <c r="U18" s="580"/>
      <c r="V18" s="581"/>
      <c r="W18" s="484"/>
      <c r="X18" s="485"/>
      <c r="Y18" s="485"/>
      <c r="Z18" s="485"/>
      <c r="AA18" s="485"/>
      <c r="AB18" s="476"/>
      <c r="AC18" s="582">
        <v>58.8</v>
      </c>
      <c r="AD18" s="583"/>
      <c r="AE18" s="583"/>
      <c r="AF18" s="583"/>
      <c r="AG18" s="584"/>
      <c r="AH18" s="582">
        <v>58.3</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8866423</v>
      </c>
      <c r="BO18" s="467"/>
      <c r="BP18" s="467"/>
      <c r="BQ18" s="467"/>
      <c r="BR18" s="467"/>
      <c r="BS18" s="467"/>
      <c r="BT18" s="467"/>
      <c r="BU18" s="468"/>
      <c r="BV18" s="466">
        <v>9045312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179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13013887</v>
      </c>
      <c r="BO19" s="467"/>
      <c r="BP19" s="467"/>
      <c r="BQ19" s="467"/>
      <c r="BR19" s="467"/>
      <c r="BS19" s="467"/>
      <c r="BT19" s="467"/>
      <c r="BU19" s="468"/>
      <c r="BV19" s="466">
        <v>12550105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8994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19952669</v>
      </c>
      <c r="BO23" s="467"/>
      <c r="BP23" s="467"/>
      <c r="BQ23" s="467"/>
      <c r="BR23" s="467"/>
      <c r="BS23" s="467"/>
      <c r="BT23" s="467"/>
      <c r="BU23" s="468"/>
      <c r="BV23" s="466">
        <v>20228212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8000</v>
      </c>
      <c r="R24" s="518"/>
      <c r="S24" s="518"/>
      <c r="T24" s="518"/>
      <c r="U24" s="518"/>
      <c r="V24" s="557"/>
      <c r="W24" s="616"/>
      <c r="X24" s="604"/>
      <c r="Y24" s="605"/>
      <c r="Z24" s="516" t="s">
        <v>171</v>
      </c>
      <c r="AA24" s="496"/>
      <c r="AB24" s="496"/>
      <c r="AC24" s="496"/>
      <c r="AD24" s="496"/>
      <c r="AE24" s="496"/>
      <c r="AF24" s="496"/>
      <c r="AG24" s="497"/>
      <c r="AH24" s="517">
        <v>312</v>
      </c>
      <c r="AI24" s="518"/>
      <c r="AJ24" s="518"/>
      <c r="AK24" s="518"/>
      <c r="AL24" s="557"/>
      <c r="AM24" s="517">
        <v>1003080</v>
      </c>
      <c r="AN24" s="518"/>
      <c r="AO24" s="518"/>
      <c r="AP24" s="518"/>
      <c r="AQ24" s="518"/>
      <c r="AR24" s="557"/>
      <c r="AS24" s="517">
        <v>3215</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15528444</v>
      </c>
      <c r="BO24" s="467"/>
      <c r="BP24" s="467"/>
      <c r="BQ24" s="467"/>
      <c r="BR24" s="467"/>
      <c r="BS24" s="467"/>
      <c r="BT24" s="467"/>
      <c r="BU24" s="468"/>
      <c r="BV24" s="466">
        <v>15724007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6560</v>
      </c>
      <c r="R25" s="518"/>
      <c r="S25" s="518"/>
      <c r="T25" s="518"/>
      <c r="U25" s="518"/>
      <c r="V25" s="557"/>
      <c r="W25" s="616"/>
      <c r="X25" s="604"/>
      <c r="Y25" s="605"/>
      <c r="Z25" s="516" t="s">
        <v>174</v>
      </c>
      <c r="AA25" s="496"/>
      <c r="AB25" s="496"/>
      <c r="AC25" s="496"/>
      <c r="AD25" s="496"/>
      <c r="AE25" s="496"/>
      <c r="AF25" s="496"/>
      <c r="AG25" s="497"/>
      <c r="AH25" s="517">
        <v>65</v>
      </c>
      <c r="AI25" s="518"/>
      <c r="AJ25" s="518"/>
      <c r="AK25" s="518"/>
      <c r="AL25" s="557"/>
      <c r="AM25" s="517">
        <v>177320</v>
      </c>
      <c r="AN25" s="518"/>
      <c r="AO25" s="518"/>
      <c r="AP25" s="518"/>
      <c r="AQ25" s="518"/>
      <c r="AR25" s="557"/>
      <c r="AS25" s="517">
        <v>2728</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1864372</v>
      </c>
      <c r="BO25" s="430"/>
      <c r="BP25" s="430"/>
      <c r="BQ25" s="430"/>
      <c r="BR25" s="430"/>
      <c r="BS25" s="430"/>
      <c r="BT25" s="430"/>
      <c r="BU25" s="431"/>
      <c r="BV25" s="429">
        <v>260207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5840</v>
      </c>
      <c r="R26" s="518"/>
      <c r="S26" s="518"/>
      <c r="T26" s="518"/>
      <c r="U26" s="518"/>
      <c r="V26" s="557"/>
      <c r="W26" s="616"/>
      <c r="X26" s="604"/>
      <c r="Y26" s="605"/>
      <c r="Z26" s="516" t="s">
        <v>177</v>
      </c>
      <c r="AA26" s="626"/>
      <c r="AB26" s="626"/>
      <c r="AC26" s="626"/>
      <c r="AD26" s="626"/>
      <c r="AE26" s="626"/>
      <c r="AF26" s="626"/>
      <c r="AG26" s="627"/>
      <c r="AH26" s="517" t="s">
        <v>178</v>
      </c>
      <c r="AI26" s="518"/>
      <c r="AJ26" s="518"/>
      <c r="AK26" s="518"/>
      <c r="AL26" s="557"/>
      <c r="AM26" s="517" t="s">
        <v>178</v>
      </c>
      <c r="AN26" s="518"/>
      <c r="AO26" s="518"/>
      <c r="AP26" s="518"/>
      <c r="AQ26" s="518"/>
      <c r="AR26" s="557"/>
      <c r="AS26" s="517" t="s">
        <v>178</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178</v>
      </c>
      <c r="BO26" s="467"/>
      <c r="BP26" s="467"/>
      <c r="BQ26" s="467"/>
      <c r="BR26" s="467"/>
      <c r="BS26" s="467"/>
      <c r="BT26" s="467"/>
      <c r="BU26" s="468"/>
      <c r="BV26" s="466" t="s">
        <v>178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4130</v>
      </c>
      <c r="R27" s="518"/>
      <c r="S27" s="518"/>
      <c r="T27" s="518"/>
      <c r="U27" s="518"/>
      <c r="V27" s="557"/>
      <c r="W27" s="616"/>
      <c r="X27" s="604"/>
      <c r="Y27" s="605"/>
      <c r="Z27" s="516" t="s">
        <v>181</v>
      </c>
      <c r="AA27" s="496"/>
      <c r="AB27" s="496"/>
      <c r="AC27" s="496"/>
      <c r="AD27" s="496"/>
      <c r="AE27" s="496"/>
      <c r="AF27" s="496"/>
      <c r="AG27" s="497"/>
      <c r="AH27" s="517">
        <v>7</v>
      </c>
      <c r="AI27" s="518"/>
      <c r="AJ27" s="518"/>
      <c r="AK27" s="518"/>
      <c r="AL27" s="557"/>
      <c r="AM27" s="517">
        <v>30807</v>
      </c>
      <c r="AN27" s="518"/>
      <c r="AO27" s="518"/>
      <c r="AP27" s="518"/>
      <c r="AQ27" s="518"/>
      <c r="AR27" s="557"/>
      <c r="AS27" s="517">
        <v>4401</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865163</v>
      </c>
      <c r="BO27" s="640"/>
      <c r="BP27" s="640"/>
      <c r="BQ27" s="640"/>
      <c r="BR27" s="640"/>
      <c r="BS27" s="640"/>
      <c r="BT27" s="640"/>
      <c r="BU27" s="641"/>
      <c r="BV27" s="639">
        <v>865161</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3400</v>
      </c>
      <c r="R28" s="518"/>
      <c r="S28" s="518"/>
      <c r="T28" s="518"/>
      <c r="U28" s="518"/>
      <c r="V28" s="557"/>
      <c r="W28" s="616"/>
      <c r="X28" s="604"/>
      <c r="Y28" s="605"/>
      <c r="Z28" s="516" t="s">
        <v>184</v>
      </c>
      <c r="AA28" s="496"/>
      <c r="AB28" s="496"/>
      <c r="AC28" s="496"/>
      <c r="AD28" s="496"/>
      <c r="AE28" s="496"/>
      <c r="AF28" s="496"/>
      <c r="AG28" s="497"/>
      <c r="AH28" s="517" t="s">
        <v>178</v>
      </c>
      <c r="AI28" s="518"/>
      <c r="AJ28" s="518"/>
      <c r="AK28" s="518"/>
      <c r="AL28" s="557"/>
      <c r="AM28" s="517" t="s">
        <v>178</v>
      </c>
      <c r="AN28" s="518"/>
      <c r="AO28" s="518"/>
      <c r="AP28" s="518"/>
      <c r="AQ28" s="518"/>
      <c r="AR28" s="557"/>
      <c r="AS28" s="517" t="s">
        <v>178</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1069268</v>
      </c>
      <c r="BO28" s="430"/>
      <c r="BP28" s="430"/>
      <c r="BQ28" s="430"/>
      <c r="BR28" s="430"/>
      <c r="BS28" s="430"/>
      <c r="BT28" s="430"/>
      <c r="BU28" s="431"/>
      <c r="BV28" s="429">
        <v>1435850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16</v>
      </c>
      <c r="M29" s="518"/>
      <c r="N29" s="518"/>
      <c r="O29" s="518"/>
      <c r="P29" s="557"/>
      <c r="Q29" s="517">
        <v>3220</v>
      </c>
      <c r="R29" s="518"/>
      <c r="S29" s="518"/>
      <c r="T29" s="518"/>
      <c r="U29" s="518"/>
      <c r="V29" s="557"/>
      <c r="W29" s="617"/>
      <c r="X29" s="618"/>
      <c r="Y29" s="619"/>
      <c r="Z29" s="516" t="s">
        <v>187</v>
      </c>
      <c r="AA29" s="496"/>
      <c r="AB29" s="496"/>
      <c r="AC29" s="496"/>
      <c r="AD29" s="496"/>
      <c r="AE29" s="496"/>
      <c r="AF29" s="496"/>
      <c r="AG29" s="497"/>
      <c r="AH29" s="517">
        <v>319</v>
      </c>
      <c r="AI29" s="518"/>
      <c r="AJ29" s="518"/>
      <c r="AK29" s="518"/>
      <c r="AL29" s="557"/>
      <c r="AM29" s="517">
        <v>1033887</v>
      </c>
      <c r="AN29" s="518"/>
      <c r="AO29" s="518"/>
      <c r="AP29" s="518"/>
      <c r="AQ29" s="518"/>
      <c r="AR29" s="557"/>
      <c r="AS29" s="517">
        <v>3241</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749205</v>
      </c>
      <c r="BO29" s="467"/>
      <c r="BP29" s="467"/>
      <c r="BQ29" s="467"/>
      <c r="BR29" s="467"/>
      <c r="BS29" s="467"/>
      <c r="BT29" s="467"/>
      <c r="BU29" s="468"/>
      <c r="BV29" s="466">
        <v>703505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99.6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4673910</v>
      </c>
      <c r="BO30" s="640"/>
      <c r="BP30" s="640"/>
      <c r="BQ30" s="640"/>
      <c r="BR30" s="640"/>
      <c r="BS30" s="640"/>
      <c r="BT30" s="640"/>
      <c r="BU30" s="641"/>
      <c r="BV30" s="639">
        <v>5033891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201</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10</v>
      </c>
      <c r="AN34" s="652"/>
      <c r="AO34" s="653" t="str">
        <f>IF('各会計、関係団体の財政状況及び健全化判断比率'!B34="","",'各会計、関係団体の財政状況及び健全化判断比率'!B34)</f>
        <v>水道事業会計</v>
      </c>
      <c r="AP34" s="653"/>
      <c r="AQ34" s="653"/>
      <c r="AR34" s="653"/>
      <c r="AS34" s="653"/>
      <c r="AT34" s="653"/>
      <c r="AU34" s="653"/>
      <c r="AV34" s="653"/>
      <c r="AW34" s="653"/>
      <c r="AX34" s="653"/>
      <c r="AY34" s="653"/>
      <c r="AZ34" s="653"/>
      <c r="BA34" s="653"/>
      <c r="BB34" s="653"/>
      <c r="BC34" s="653"/>
      <c r="BD34" s="213"/>
      <c r="BE34" s="652">
        <f>IF(BG34="","",MAX(C34:D43,U34:V43,AM34:AN43)+1)</f>
        <v>13</v>
      </c>
      <c r="BF34" s="652"/>
      <c r="BG34" s="653" t="str">
        <f>IF('各会計、関係団体の財政状況及び健全化判断比率'!B37="","",'各会計、関係団体の財政状況及び健全化判断比率'!B37)</f>
        <v>松浦魚市場特別会計</v>
      </c>
      <c r="BH34" s="653"/>
      <c r="BI34" s="653"/>
      <c r="BJ34" s="653"/>
      <c r="BK34" s="653"/>
      <c r="BL34" s="653"/>
      <c r="BM34" s="653"/>
      <c r="BN34" s="653"/>
      <c r="BO34" s="653"/>
      <c r="BP34" s="653"/>
      <c r="BQ34" s="653"/>
      <c r="BR34" s="653"/>
      <c r="BS34" s="653"/>
      <c r="BT34" s="653"/>
      <c r="BU34" s="653"/>
      <c r="BV34" s="213"/>
      <c r="BW34" s="652">
        <f>IF(BY34="","",MAX(C34:D43,U34:V43,AM34:AN43,BE34:BF43)+1)</f>
        <v>17</v>
      </c>
      <c r="BX34" s="652"/>
      <c r="BY34" s="653" t="str">
        <f>IF('各会計、関係団体の財政状況及び健全化判断比率'!B68="","",'各会計、関係団体の財政状況及び健全化判断比率'!B68)</f>
        <v>北松北部環境組合</v>
      </c>
      <c r="BZ34" s="653"/>
      <c r="CA34" s="653"/>
      <c r="CB34" s="653"/>
      <c r="CC34" s="653"/>
      <c r="CD34" s="653"/>
      <c r="CE34" s="653"/>
      <c r="CF34" s="653"/>
      <c r="CG34" s="653"/>
      <c r="CH34" s="653"/>
      <c r="CI34" s="653"/>
      <c r="CJ34" s="653"/>
      <c r="CK34" s="653"/>
      <c r="CL34" s="653"/>
      <c r="CM34" s="653"/>
      <c r="CN34" s="213"/>
      <c r="CO34" s="652">
        <f>IF(CQ34="","",MAX(C34:D43,U34:V43,AM34:AN43,BE34:BF43,BW34:BX43)+1)</f>
        <v>26</v>
      </c>
      <c r="CP34" s="652"/>
      <c r="CQ34" s="653" t="str">
        <f>IF('各会計、関係団体の財政状況及び健全化判断比率'!BS7="","",'各会計、関係団体の財政状況及び健全化判断比率'!BS7)</f>
        <v>長崎県林業公社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青島診療所事業特別会計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11</v>
      </c>
      <c r="AN35" s="652"/>
      <c r="AO35" s="653" t="str">
        <f>IF('各会計、関係団体の財政状況及び健全化判断比率'!B35="","",'各会計、関係団体の財政状況及び健全化判断比率'!B35)</f>
        <v>工業用水道事業会計</v>
      </c>
      <c r="AP35" s="653"/>
      <c r="AQ35" s="653"/>
      <c r="AR35" s="653"/>
      <c r="AS35" s="653"/>
      <c r="AT35" s="653"/>
      <c r="AU35" s="653"/>
      <c r="AV35" s="653"/>
      <c r="AW35" s="653"/>
      <c r="AX35" s="653"/>
      <c r="AY35" s="653"/>
      <c r="AZ35" s="653"/>
      <c r="BA35" s="653"/>
      <c r="BB35" s="653"/>
      <c r="BC35" s="653"/>
      <c r="BD35" s="213"/>
      <c r="BE35" s="652">
        <f t="shared" ref="BE35:BE43" si="1">IF(BG35="","",BE34+1)</f>
        <v>14</v>
      </c>
      <c r="BF35" s="652"/>
      <c r="BG35" s="653" t="str">
        <f>IF('各会計、関係団体の財政状況及び健全化判断比率'!B38="","",'各会計、関係団体の財政状況及び健全化判断比率'!B38)</f>
        <v>下水道事業特別会計</v>
      </c>
      <c r="BH35" s="653"/>
      <c r="BI35" s="653"/>
      <c r="BJ35" s="653"/>
      <c r="BK35" s="653"/>
      <c r="BL35" s="653"/>
      <c r="BM35" s="653"/>
      <c r="BN35" s="653"/>
      <c r="BO35" s="653"/>
      <c r="BP35" s="653"/>
      <c r="BQ35" s="653"/>
      <c r="BR35" s="653"/>
      <c r="BS35" s="653"/>
      <c r="BT35" s="653"/>
      <c r="BU35" s="653"/>
      <c r="BV35" s="213"/>
      <c r="BW35" s="652">
        <f t="shared" ref="BW35:BW43" si="2">IF(BY35="","",BW34+1)</f>
        <v>18</v>
      </c>
      <c r="BX35" s="652"/>
      <c r="BY35" s="653" t="str">
        <f>IF('各会計、関係団体の財政状況及び健全化判断比率'!B69="","",'各会計、関係団体の財政状況及び健全化判断比率'!B69)</f>
        <v>長崎県市町村総合事務組合（一般会計）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鉱害復旧灌漑用水施設維持管理事業特別会計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介護保険特別会計（保険事業勘定）</v>
      </c>
      <c r="X36" s="653"/>
      <c r="Y36" s="653"/>
      <c r="Z36" s="653"/>
      <c r="AA36" s="653"/>
      <c r="AB36" s="653"/>
      <c r="AC36" s="653"/>
      <c r="AD36" s="653"/>
      <c r="AE36" s="653"/>
      <c r="AF36" s="653"/>
      <c r="AG36" s="653"/>
      <c r="AH36" s="653"/>
      <c r="AI36" s="653"/>
      <c r="AJ36" s="653"/>
      <c r="AK36" s="653"/>
      <c r="AL36" s="213"/>
      <c r="AM36" s="652">
        <f t="shared" si="0"/>
        <v>12</v>
      </c>
      <c r="AN36" s="652"/>
      <c r="AO36" s="653" t="str">
        <f>IF('各会計、関係団体の財政状況及び健全化判断比率'!B36="","",'各会計、関係団体の財政状況及び健全化判断比率'!B36)</f>
        <v>下水道事業会計</v>
      </c>
      <c r="AP36" s="653"/>
      <c r="AQ36" s="653"/>
      <c r="AR36" s="653"/>
      <c r="AS36" s="653"/>
      <c r="AT36" s="653"/>
      <c r="AU36" s="653"/>
      <c r="AV36" s="653"/>
      <c r="AW36" s="653"/>
      <c r="AX36" s="653"/>
      <c r="AY36" s="653"/>
      <c r="AZ36" s="653"/>
      <c r="BA36" s="653"/>
      <c r="BB36" s="653"/>
      <c r="BC36" s="653"/>
      <c r="BD36" s="213"/>
      <c r="BE36" s="652">
        <f t="shared" si="1"/>
        <v>15</v>
      </c>
      <c r="BF36" s="652"/>
      <c r="BG36" s="653" t="str">
        <f>IF('各会計、関係団体の財政状況及び健全化判断比率'!B39="","",'各会計、関係団体の財政状況及び健全化判断比率'!B39)</f>
        <v>臨海土地造成事業特別会計</v>
      </c>
      <c r="BH36" s="653"/>
      <c r="BI36" s="653"/>
      <c r="BJ36" s="653"/>
      <c r="BK36" s="653"/>
      <c r="BL36" s="653"/>
      <c r="BM36" s="653"/>
      <c r="BN36" s="653"/>
      <c r="BO36" s="653"/>
      <c r="BP36" s="653"/>
      <c r="BQ36" s="653"/>
      <c r="BR36" s="653"/>
      <c r="BS36" s="653"/>
      <c r="BT36" s="653"/>
      <c r="BU36" s="653"/>
      <c r="BV36" s="213"/>
      <c r="BW36" s="652">
        <f t="shared" si="2"/>
        <v>19</v>
      </c>
      <c r="BX36" s="652"/>
      <c r="BY36" s="653" t="str">
        <f>IF('各会計、関係団体の財政状況及び健全化判断比率'!B70="","",'各会計、関係団体の財政状況及び健全化判断比率'!B70)</f>
        <v>長崎県市町村総合事務組合（市町村会館管理事業特別会計）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7</v>
      </c>
      <c r="V37" s="652"/>
      <c r="W37" s="653" t="str">
        <f>IF('各会計、関係団体の財政状況及び健全化判断比率'!B31="","",'各会計、関係団体の財政状況及び健全化判断比率'!B31)</f>
        <v>介護保険特別会計（介護サービス事業勘定）</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16</v>
      </c>
      <c r="BF37" s="652"/>
      <c r="BG37" s="653" t="str">
        <f>IF('各会計、関係団体の財政状況及び健全化判断比率'!B40="","",'各会計、関係団体の財政状況及び健全化判断比率'!B40)</f>
        <v>工業団地造成事業特別会計</v>
      </c>
      <c r="BH37" s="653"/>
      <c r="BI37" s="653"/>
      <c r="BJ37" s="653"/>
      <c r="BK37" s="653"/>
      <c r="BL37" s="653"/>
      <c r="BM37" s="653"/>
      <c r="BN37" s="653"/>
      <c r="BO37" s="653"/>
      <c r="BP37" s="653"/>
      <c r="BQ37" s="653"/>
      <c r="BR37" s="653"/>
      <c r="BS37" s="653"/>
      <c r="BT37" s="653"/>
      <c r="BU37" s="653"/>
      <c r="BV37" s="213"/>
      <c r="BW37" s="652">
        <f t="shared" si="2"/>
        <v>20</v>
      </c>
      <c r="BX37" s="652"/>
      <c r="BY37" s="653" t="str">
        <f>IF('各会計、関係団体の財政状況及び健全化判断比率'!B71="","",'各会計、関係団体の財政状況及び健全化判断比率'!B71)</f>
        <v>長崎県市町村総合事務組合（市町村会館馬町別館管理事業特別会計）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8</v>
      </c>
      <c r="V38" s="652"/>
      <c r="W38" s="653" t="str">
        <f>IF('各会計、関係団体の財政状況及び健全化判断比率'!B32="","",'各会計、関係団体の財政状況及び健全化判断比率'!B32)</f>
        <v>福島診療所事業特別会計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21</v>
      </c>
      <c r="BX38" s="652"/>
      <c r="BY38" s="653" t="str">
        <f>IF('各会計、関係団体の財政状況及び健全化判断比率'!B72="","",'各会計、関係団体の財政状況及び健全化判断比率'!B72)</f>
        <v>長崎県市町村総合事務組合（公平委員会特別会計）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f t="shared" si="4"/>
        <v>9</v>
      </c>
      <c r="V39" s="652"/>
      <c r="W39" s="653" t="str">
        <f>IF('各会計、関係団体の財政状況及び健全化判断比率'!B33="","",'各会計、関係団体の財政状況及び健全化判断比率'!B33)</f>
        <v>鷹島診療所事業特別会計</v>
      </c>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22</v>
      </c>
      <c r="BX39" s="652"/>
      <c r="BY39" s="653" t="str">
        <f>IF('各会計、関係団体の財政状況及び健全化判断比率'!B73="","",'各会計、関係団体の財政状況及び健全化判断比率'!B73)</f>
        <v>長崎県市町村総合事務組合（行政不服審査会事業特別会計）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23</v>
      </c>
      <c r="BX40" s="652"/>
      <c r="BY40" s="653" t="str">
        <f>IF('各会計、関係団体の財政状況及び健全化判断比率'!B74="","",'各会計、関係団体の財政状況及び健全化判断比率'!B74)</f>
        <v>長崎県市町村総合事務組合（交通災害共済事業特別会計）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24</v>
      </c>
      <c r="BX41" s="652"/>
      <c r="BY41" s="653" t="str">
        <f>IF('各会計、関係団体の財政状況及び健全化判断比率'!B75="","",'各会計、関係団体の財政状況及び健全化判断比率'!B75)</f>
        <v>長崎県後期高齢者医療広域連合（普通会計）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25</v>
      </c>
      <c r="BX42" s="652"/>
      <c r="BY42" s="653" t="str">
        <f>IF('各会計、関係団体の財政状況及び健全化判断比率'!B76="","",'各会計、関係団体の財政状況及び健全化判断比率'!B76)</f>
        <v>長崎県後期高齢者医療広域連合（事業会計）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o+8UKkoYPELKBhqn900u9W0ZZ+drC2+AhCUwQmuDyyhqvp+B7P8YJQHsdU8dSyuJCR0CpiiQgNcS+OmG3o0LA==" saltValue="+fGyzP6cqTjg/LVtoDtoI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3688818</v>
      </c>
      <c r="S5" s="669"/>
      <c r="T5" s="669"/>
      <c r="U5" s="669"/>
      <c r="V5" s="669"/>
      <c r="W5" s="669"/>
      <c r="X5" s="669"/>
      <c r="Y5" s="670"/>
      <c r="Z5" s="671">
        <v>17.399999999999999</v>
      </c>
      <c r="AA5" s="671"/>
      <c r="AB5" s="671"/>
      <c r="AC5" s="671"/>
      <c r="AD5" s="672">
        <v>3688811</v>
      </c>
      <c r="AE5" s="672"/>
      <c r="AF5" s="672"/>
      <c r="AG5" s="672"/>
      <c r="AH5" s="672"/>
      <c r="AI5" s="672"/>
      <c r="AJ5" s="672"/>
      <c r="AK5" s="672"/>
      <c r="AL5" s="673">
        <v>42.5</v>
      </c>
      <c r="AM5" s="674"/>
      <c r="AN5" s="674"/>
      <c r="AO5" s="675"/>
      <c r="AP5" s="665" t="s">
        <v>226</v>
      </c>
      <c r="AQ5" s="666"/>
      <c r="AR5" s="666"/>
      <c r="AS5" s="666"/>
      <c r="AT5" s="666"/>
      <c r="AU5" s="666"/>
      <c r="AV5" s="666"/>
      <c r="AW5" s="666"/>
      <c r="AX5" s="666"/>
      <c r="AY5" s="666"/>
      <c r="AZ5" s="666"/>
      <c r="BA5" s="666"/>
      <c r="BB5" s="666"/>
      <c r="BC5" s="666"/>
      <c r="BD5" s="666"/>
      <c r="BE5" s="666"/>
      <c r="BF5" s="667"/>
      <c r="BG5" s="679">
        <v>3688153</v>
      </c>
      <c r="BH5" s="680"/>
      <c r="BI5" s="680"/>
      <c r="BJ5" s="680"/>
      <c r="BK5" s="680"/>
      <c r="BL5" s="680"/>
      <c r="BM5" s="680"/>
      <c r="BN5" s="681"/>
      <c r="BO5" s="682">
        <v>100</v>
      </c>
      <c r="BP5" s="682"/>
      <c r="BQ5" s="682"/>
      <c r="BR5" s="682"/>
      <c r="BS5" s="683">
        <v>38207</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196526</v>
      </c>
      <c r="S6" s="680"/>
      <c r="T6" s="680"/>
      <c r="U6" s="680"/>
      <c r="V6" s="680"/>
      <c r="W6" s="680"/>
      <c r="X6" s="680"/>
      <c r="Y6" s="681"/>
      <c r="Z6" s="682">
        <v>0.9</v>
      </c>
      <c r="AA6" s="682"/>
      <c r="AB6" s="682"/>
      <c r="AC6" s="682"/>
      <c r="AD6" s="683">
        <v>196526</v>
      </c>
      <c r="AE6" s="683"/>
      <c r="AF6" s="683"/>
      <c r="AG6" s="683"/>
      <c r="AH6" s="683"/>
      <c r="AI6" s="683"/>
      <c r="AJ6" s="683"/>
      <c r="AK6" s="683"/>
      <c r="AL6" s="684">
        <v>2.2999999999999998</v>
      </c>
      <c r="AM6" s="685"/>
      <c r="AN6" s="685"/>
      <c r="AO6" s="686"/>
      <c r="AP6" s="676" t="s">
        <v>231</v>
      </c>
      <c r="AQ6" s="677"/>
      <c r="AR6" s="677"/>
      <c r="AS6" s="677"/>
      <c r="AT6" s="677"/>
      <c r="AU6" s="677"/>
      <c r="AV6" s="677"/>
      <c r="AW6" s="677"/>
      <c r="AX6" s="677"/>
      <c r="AY6" s="677"/>
      <c r="AZ6" s="677"/>
      <c r="BA6" s="677"/>
      <c r="BB6" s="677"/>
      <c r="BC6" s="677"/>
      <c r="BD6" s="677"/>
      <c r="BE6" s="677"/>
      <c r="BF6" s="678"/>
      <c r="BG6" s="679">
        <v>3688153</v>
      </c>
      <c r="BH6" s="680"/>
      <c r="BI6" s="680"/>
      <c r="BJ6" s="680"/>
      <c r="BK6" s="680"/>
      <c r="BL6" s="680"/>
      <c r="BM6" s="680"/>
      <c r="BN6" s="681"/>
      <c r="BO6" s="682">
        <v>100</v>
      </c>
      <c r="BP6" s="682"/>
      <c r="BQ6" s="682"/>
      <c r="BR6" s="682"/>
      <c r="BS6" s="683">
        <v>38207</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166453</v>
      </c>
      <c r="CS6" s="680"/>
      <c r="CT6" s="680"/>
      <c r="CU6" s="680"/>
      <c r="CV6" s="680"/>
      <c r="CW6" s="680"/>
      <c r="CX6" s="680"/>
      <c r="CY6" s="681"/>
      <c r="CZ6" s="673">
        <v>0.8</v>
      </c>
      <c r="DA6" s="674"/>
      <c r="DB6" s="674"/>
      <c r="DC6" s="693"/>
      <c r="DD6" s="688" t="s">
        <v>178</v>
      </c>
      <c r="DE6" s="680"/>
      <c r="DF6" s="680"/>
      <c r="DG6" s="680"/>
      <c r="DH6" s="680"/>
      <c r="DI6" s="680"/>
      <c r="DJ6" s="680"/>
      <c r="DK6" s="680"/>
      <c r="DL6" s="680"/>
      <c r="DM6" s="680"/>
      <c r="DN6" s="680"/>
      <c r="DO6" s="680"/>
      <c r="DP6" s="681"/>
      <c r="DQ6" s="688">
        <v>166453</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2996</v>
      </c>
      <c r="S7" s="680"/>
      <c r="T7" s="680"/>
      <c r="U7" s="680"/>
      <c r="V7" s="680"/>
      <c r="W7" s="680"/>
      <c r="X7" s="680"/>
      <c r="Y7" s="681"/>
      <c r="Z7" s="682">
        <v>0</v>
      </c>
      <c r="AA7" s="682"/>
      <c r="AB7" s="682"/>
      <c r="AC7" s="682"/>
      <c r="AD7" s="683">
        <v>2996</v>
      </c>
      <c r="AE7" s="683"/>
      <c r="AF7" s="683"/>
      <c r="AG7" s="683"/>
      <c r="AH7" s="683"/>
      <c r="AI7" s="683"/>
      <c r="AJ7" s="683"/>
      <c r="AK7" s="683"/>
      <c r="AL7" s="684">
        <v>0</v>
      </c>
      <c r="AM7" s="685"/>
      <c r="AN7" s="685"/>
      <c r="AO7" s="686"/>
      <c r="AP7" s="676" t="s">
        <v>234</v>
      </c>
      <c r="AQ7" s="677"/>
      <c r="AR7" s="677"/>
      <c r="AS7" s="677"/>
      <c r="AT7" s="677"/>
      <c r="AU7" s="677"/>
      <c r="AV7" s="677"/>
      <c r="AW7" s="677"/>
      <c r="AX7" s="677"/>
      <c r="AY7" s="677"/>
      <c r="AZ7" s="677"/>
      <c r="BA7" s="677"/>
      <c r="BB7" s="677"/>
      <c r="BC7" s="677"/>
      <c r="BD7" s="677"/>
      <c r="BE7" s="677"/>
      <c r="BF7" s="678"/>
      <c r="BG7" s="679">
        <v>1030021</v>
      </c>
      <c r="BH7" s="680"/>
      <c r="BI7" s="680"/>
      <c r="BJ7" s="680"/>
      <c r="BK7" s="680"/>
      <c r="BL7" s="680"/>
      <c r="BM7" s="680"/>
      <c r="BN7" s="681"/>
      <c r="BO7" s="682">
        <v>27.9</v>
      </c>
      <c r="BP7" s="682"/>
      <c r="BQ7" s="682"/>
      <c r="BR7" s="682"/>
      <c r="BS7" s="683">
        <v>38207</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4483889</v>
      </c>
      <c r="CS7" s="680"/>
      <c r="CT7" s="680"/>
      <c r="CU7" s="680"/>
      <c r="CV7" s="680"/>
      <c r="CW7" s="680"/>
      <c r="CX7" s="680"/>
      <c r="CY7" s="681"/>
      <c r="CZ7" s="682">
        <v>22.1</v>
      </c>
      <c r="DA7" s="682"/>
      <c r="DB7" s="682"/>
      <c r="DC7" s="682"/>
      <c r="DD7" s="688">
        <v>10581</v>
      </c>
      <c r="DE7" s="680"/>
      <c r="DF7" s="680"/>
      <c r="DG7" s="680"/>
      <c r="DH7" s="680"/>
      <c r="DI7" s="680"/>
      <c r="DJ7" s="680"/>
      <c r="DK7" s="680"/>
      <c r="DL7" s="680"/>
      <c r="DM7" s="680"/>
      <c r="DN7" s="680"/>
      <c r="DO7" s="680"/>
      <c r="DP7" s="681"/>
      <c r="DQ7" s="688">
        <v>2910829</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4119</v>
      </c>
      <c r="S8" s="680"/>
      <c r="T8" s="680"/>
      <c r="U8" s="680"/>
      <c r="V8" s="680"/>
      <c r="W8" s="680"/>
      <c r="X8" s="680"/>
      <c r="Y8" s="681"/>
      <c r="Z8" s="682">
        <v>0</v>
      </c>
      <c r="AA8" s="682"/>
      <c r="AB8" s="682"/>
      <c r="AC8" s="682"/>
      <c r="AD8" s="683">
        <v>4119</v>
      </c>
      <c r="AE8" s="683"/>
      <c r="AF8" s="683"/>
      <c r="AG8" s="683"/>
      <c r="AH8" s="683"/>
      <c r="AI8" s="683"/>
      <c r="AJ8" s="683"/>
      <c r="AK8" s="683"/>
      <c r="AL8" s="684">
        <v>0</v>
      </c>
      <c r="AM8" s="685"/>
      <c r="AN8" s="685"/>
      <c r="AO8" s="686"/>
      <c r="AP8" s="676" t="s">
        <v>237</v>
      </c>
      <c r="AQ8" s="677"/>
      <c r="AR8" s="677"/>
      <c r="AS8" s="677"/>
      <c r="AT8" s="677"/>
      <c r="AU8" s="677"/>
      <c r="AV8" s="677"/>
      <c r="AW8" s="677"/>
      <c r="AX8" s="677"/>
      <c r="AY8" s="677"/>
      <c r="AZ8" s="677"/>
      <c r="BA8" s="677"/>
      <c r="BB8" s="677"/>
      <c r="BC8" s="677"/>
      <c r="BD8" s="677"/>
      <c r="BE8" s="677"/>
      <c r="BF8" s="678"/>
      <c r="BG8" s="679">
        <v>37228</v>
      </c>
      <c r="BH8" s="680"/>
      <c r="BI8" s="680"/>
      <c r="BJ8" s="680"/>
      <c r="BK8" s="680"/>
      <c r="BL8" s="680"/>
      <c r="BM8" s="680"/>
      <c r="BN8" s="681"/>
      <c r="BO8" s="682">
        <v>1</v>
      </c>
      <c r="BP8" s="682"/>
      <c r="BQ8" s="682"/>
      <c r="BR8" s="682"/>
      <c r="BS8" s="688" t="s">
        <v>178</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6226843</v>
      </c>
      <c r="CS8" s="680"/>
      <c r="CT8" s="680"/>
      <c r="CU8" s="680"/>
      <c r="CV8" s="680"/>
      <c r="CW8" s="680"/>
      <c r="CX8" s="680"/>
      <c r="CY8" s="681"/>
      <c r="CZ8" s="682">
        <v>30.8</v>
      </c>
      <c r="DA8" s="682"/>
      <c r="DB8" s="682"/>
      <c r="DC8" s="682"/>
      <c r="DD8" s="688">
        <v>665101</v>
      </c>
      <c r="DE8" s="680"/>
      <c r="DF8" s="680"/>
      <c r="DG8" s="680"/>
      <c r="DH8" s="680"/>
      <c r="DI8" s="680"/>
      <c r="DJ8" s="680"/>
      <c r="DK8" s="680"/>
      <c r="DL8" s="680"/>
      <c r="DM8" s="680"/>
      <c r="DN8" s="680"/>
      <c r="DO8" s="680"/>
      <c r="DP8" s="681"/>
      <c r="DQ8" s="688">
        <v>2392911</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4222</v>
      </c>
      <c r="S9" s="680"/>
      <c r="T9" s="680"/>
      <c r="U9" s="680"/>
      <c r="V9" s="680"/>
      <c r="W9" s="680"/>
      <c r="X9" s="680"/>
      <c r="Y9" s="681"/>
      <c r="Z9" s="682">
        <v>0</v>
      </c>
      <c r="AA9" s="682"/>
      <c r="AB9" s="682"/>
      <c r="AC9" s="682"/>
      <c r="AD9" s="683">
        <v>4222</v>
      </c>
      <c r="AE9" s="683"/>
      <c r="AF9" s="683"/>
      <c r="AG9" s="683"/>
      <c r="AH9" s="683"/>
      <c r="AI9" s="683"/>
      <c r="AJ9" s="683"/>
      <c r="AK9" s="683"/>
      <c r="AL9" s="684">
        <v>0</v>
      </c>
      <c r="AM9" s="685"/>
      <c r="AN9" s="685"/>
      <c r="AO9" s="686"/>
      <c r="AP9" s="676" t="s">
        <v>240</v>
      </c>
      <c r="AQ9" s="677"/>
      <c r="AR9" s="677"/>
      <c r="AS9" s="677"/>
      <c r="AT9" s="677"/>
      <c r="AU9" s="677"/>
      <c r="AV9" s="677"/>
      <c r="AW9" s="677"/>
      <c r="AX9" s="677"/>
      <c r="AY9" s="677"/>
      <c r="AZ9" s="677"/>
      <c r="BA9" s="677"/>
      <c r="BB9" s="677"/>
      <c r="BC9" s="677"/>
      <c r="BD9" s="677"/>
      <c r="BE9" s="677"/>
      <c r="BF9" s="678"/>
      <c r="BG9" s="679">
        <v>733130</v>
      </c>
      <c r="BH9" s="680"/>
      <c r="BI9" s="680"/>
      <c r="BJ9" s="680"/>
      <c r="BK9" s="680"/>
      <c r="BL9" s="680"/>
      <c r="BM9" s="680"/>
      <c r="BN9" s="681"/>
      <c r="BO9" s="682">
        <v>19.899999999999999</v>
      </c>
      <c r="BP9" s="682"/>
      <c r="BQ9" s="682"/>
      <c r="BR9" s="682"/>
      <c r="BS9" s="688" t="s">
        <v>178</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1730010</v>
      </c>
      <c r="CS9" s="680"/>
      <c r="CT9" s="680"/>
      <c r="CU9" s="680"/>
      <c r="CV9" s="680"/>
      <c r="CW9" s="680"/>
      <c r="CX9" s="680"/>
      <c r="CY9" s="681"/>
      <c r="CZ9" s="682">
        <v>8.5</v>
      </c>
      <c r="DA9" s="682"/>
      <c r="DB9" s="682"/>
      <c r="DC9" s="682"/>
      <c r="DD9" s="688">
        <v>97030</v>
      </c>
      <c r="DE9" s="680"/>
      <c r="DF9" s="680"/>
      <c r="DG9" s="680"/>
      <c r="DH9" s="680"/>
      <c r="DI9" s="680"/>
      <c r="DJ9" s="680"/>
      <c r="DK9" s="680"/>
      <c r="DL9" s="680"/>
      <c r="DM9" s="680"/>
      <c r="DN9" s="680"/>
      <c r="DO9" s="680"/>
      <c r="DP9" s="681"/>
      <c r="DQ9" s="688">
        <v>1533627</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178</v>
      </c>
      <c r="S10" s="680"/>
      <c r="T10" s="680"/>
      <c r="U10" s="680"/>
      <c r="V10" s="680"/>
      <c r="W10" s="680"/>
      <c r="X10" s="680"/>
      <c r="Y10" s="681"/>
      <c r="Z10" s="682" t="s">
        <v>178</v>
      </c>
      <c r="AA10" s="682"/>
      <c r="AB10" s="682"/>
      <c r="AC10" s="682"/>
      <c r="AD10" s="683" t="s">
        <v>243</v>
      </c>
      <c r="AE10" s="683"/>
      <c r="AF10" s="683"/>
      <c r="AG10" s="683"/>
      <c r="AH10" s="683"/>
      <c r="AI10" s="683"/>
      <c r="AJ10" s="683"/>
      <c r="AK10" s="683"/>
      <c r="AL10" s="684" t="s">
        <v>178</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67037</v>
      </c>
      <c r="BH10" s="680"/>
      <c r="BI10" s="680"/>
      <c r="BJ10" s="680"/>
      <c r="BK10" s="680"/>
      <c r="BL10" s="680"/>
      <c r="BM10" s="680"/>
      <c r="BN10" s="681"/>
      <c r="BO10" s="682">
        <v>1.8</v>
      </c>
      <c r="BP10" s="682"/>
      <c r="BQ10" s="682"/>
      <c r="BR10" s="682"/>
      <c r="BS10" s="688" t="s">
        <v>178</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12923</v>
      </c>
      <c r="CS10" s="680"/>
      <c r="CT10" s="680"/>
      <c r="CU10" s="680"/>
      <c r="CV10" s="680"/>
      <c r="CW10" s="680"/>
      <c r="CX10" s="680"/>
      <c r="CY10" s="681"/>
      <c r="CZ10" s="682">
        <v>0.1</v>
      </c>
      <c r="DA10" s="682"/>
      <c r="DB10" s="682"/>
      <c r="DC10" s="682"/>
      <c r="DD10" s="688" t="s">
        <v>178</v>
      </c>
      <c r="DE10" s="680"/>
      <c r="DF10" s="680"/>
      <c r="DG10" s="680"/>
      <c r="DH10" s="680"/>
      <c r="DI10" s="680"/>
      <c r="DJ10" s="680"/>
      <c r="DK10" s="680"/>
      <c r="DL10" s="680"/>
      <c r="DM10" s="680"/>
      <c r="DN10" s="680"/>
      <c r="DO10" s="680"/>
      <c r="DP10" s="681"/>
      <c r="DQ10" s="688">
        <v>12923</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178</v>
      </c>
      <c r="S11" s="680"/>
      <c r="T11" s="680"/>
      <c r="U11" s="680"/>
      <c r="V11" s="680"/>
      <c r="W11" s="680"/>
      <c r="X11" s="680"/>
      <c r="Y11" s="681"/>
      <c r="Z11" s="682" t="s">
        <v>178</v>
      </c>
      <c r="AA11" s="682"/>
      <c r="AB11" s="682"/>
      <c r="AC11" s="682"/>
      <c r="AD11" s="683" t="s">
        <v>178</v>
      </c>
      <c r="AE11" s="683"/>
      <c r="AF11" s="683"/>
      <c r="AG11" s="683"/>
      <c r="AH11" s="683"/>
      <c r="AI11" s="683"/>
      <c r="AJ11" s="683"/>
      <c r="AK11" s="683"/>
      <c r="AL11" s="684" t="s">
        <v>178</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192626</v>
      </c>
      <c r="BH11" s="680"/>
      <c r="BI11" s="680"/>
      <c r="BJ11" s="680"/>
      <c r="BK11" s="680"/>
      <c r="BL11" s="680"/>
      <c r="BM11" s="680"/>
      <c r="BN11" s="681"/>
      <c r="BO11" s="682">
        <v>5.2</v>
      </c>
      <c r="BP11" s="682"/>
      <c r="BQ11" s="682"/>
      <c r="BR11" s="682"/>
      <c r="BS11" s="688">
        <v>38207</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1098595</v>
      </c>
      <c r="CS11" s="680"/>
      <c r="CT11" s="680"/>
      <c r="CU11" s="680"/>
      <c r="CV11" s="680"/>
      <c r="CW11" s="680"/>
      <c r="CX11" s="680"/>
      <c r="CY11" s="681"/>
      <c r="CZ11" s="682">
        <v>5.4</v>
      </c>
      <c r="DA11" s="682"/>
      <c r="DB11" s="682"/>
      <c r="DC11" s="682"/>
      <c r="DD11" s="688">
        <v>248963</v>
      </c>
      <c r="DE11" s="680"/>
      <c r="DF11" s="680"/>
      <c r="DG11" s="680"/>
      <c r="DH11" s="680"/>
      <c r="DI11" s="680"/>
      <c r="DJ11" s="680"/>
      <c r="DK11" s="680"/>
      <c r="DL11" s="680"/>
      <c r="DM11" s="680"/>
      <c r="DN11" s="680"/>
      <c r="DO11" s="680"/>
      <c r="DP11" s="681"/>
      <c r="DQ11" s="688">
        <v>481537</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418237</v>
      </c>
      <c r="S12" s="680"/>
      <c r="T12" s="680"/>
      <c r="U12" s="680"/>
      <c r="V12" s="680"/>
      <c r="W12" s="680"/>
      <c r="X12" s="680"/>
      <c r="Y12" s="681"/>
      <c r="Z12" s="682">
        <v>2</v>
      </c>
      <c r="AA12" s="682"/>
      <c r="AB12" s="682"/>
      <c r="AC12" s="682"/>
      <c r="AD12" s="683">
        <v>418237</v>
      </c>
      <c r="AE12" s="683"/>
      <c r="AF12" s="683"/>
      <c r="AG12" s="683"/>
      <c r="AH12" s="683"/>
      <c r="AI12" s="683"/>
      <c r="AJ12" s="683"/>
      <c r="AK12" s="683"/>
      <c r="AL12" s="684">
        <v>4.8</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2398761</v>
      </c>
      <c r="BH12" s="680"/>
      <c r="BI12" s="680"/>
      <c r="BJ12" s="680"/>
      <c r="BK12" s="680"/>
      <c r="BL12" s="680"/>
      <c r="BM12" s="680"/>
      <c r="BN12" s="681"/>
      <c r="BO12" s="682">
        <v>65</v>
      </c>
      <c r="BP12" s="682"/>
      <c r="BQ12" s="682"/>
      <c r="BR12" s="682"/>
      <c r="BS12" s="688" t="s">
        <v>178</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585709</v>
      </c>
      <c r="CS12" s="680"/>
      <c r="CT12" s="680"/>
      <c r="CU12" s="680"/>
      <c r="CV12" s="680"/>
      <c r="CW12" s="680"/>
      <c r="CX12" s="680"/>
      <c r="CY12" s="681"/>
      <c r="CZ12" s="682">
        <v>2.9</v>
      </c>
      <c r="DA12" s="682"/>
      <c r="DB12" s="682"/>
      <c r="DC12" s="682"/>
      <c r="DD12" s="688">
        <v>24440</v>
      </c>
      <c r="DE12" s="680"/>
      <c r="DF12" s="680"/>
      <c r="DG12" s="680"/>
      <c r="DH12" s="680"/>
      <c r="DI12" s="680"/>
      <c r="DJ12" s="680"/>
      <c r="DK12" s="680"/>
      <c r="DL12" s="680"/>
      <c r="DM12" s="680"/>
      <c r="DN12" s="680"/>
      <c r="DO12" s="680"/>
      <c r="DP12" s="681"/>
      <c r="DQ12" s="688">
        <v>397903</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t="s">
        <v>178</v>
      </c>
      <c r="S13" s="680"/>
      <c r="T13" s="680"/>
      <c r="U13" s="680"/>
      <c r="V13" s="680"/>
      <c r="W13" s="680"/>
      <c r="X13" s="680"/>
      <c r="Y13" s="681"/>
      <c r="Z13" s="682" t="s">
        <v>178</v>
      </c>
      <c r="AA13" s="682"/>
      <c r="AB13" s="682"/>
      <c r="AC13" s="682"/>
      <c r="AD13" s="683" t="s">
        <v>178</v>
      </c>
      <c r="AE13" s="683"/>
      <c r="AF13" s="683"/>
      <c r="AG13" s="683"/>
      <c r="AH13" s="683"/>
      <c r="AI13" s="683"/>
      <c r="AJ13" s="683"/>
      <c r="AK13" s="683"/>
      <c r="AL13" s="684" t="s">
        <v>178</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2272825</v>
      </c>
      <c r="BH13" s="680"/>
      <c r="BI13" s="680"/>
      <c r="BJ13" s="680"/>
      <c r="BK13" s="680"/>
      <c r="BL13" s="680"/>
      <c r="BM13" s="680"/>
      <c r="BN13" s="681"/>
      <c r="BO13" s="682">
        <v>61.6</v>
      </c>
      <c r="BP13" s="682"/>
      <c r="BQ13" s="682"/>
      <c r="BR13" s="682"/>
      <c r="BS13" s="688" t="s">
        <v>178</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1367758</v>
      </c>
      <c r="CS13" s="680"/>
      <c r="CT13" s="680"/>
      <c r="CU13" s="680"/>
      <c r="CV13" s="680"/>
      <c r="CW13" s="680"/>
      <c r="CX13" s="680"/>
      <c r="CY13" s="681"/>
      <c r="CZ13" s="682">
        <v>6.8</v>
      </c>
      <c r="DA13" s="682"/>
      <c r="DB13" s="682"/>
      <c r="DC13" s="682"/>
      <c r="DD13" s="688">
        <v>846429</v>
      </c>
      <c r="DE13" s="680"/>
      <c r="DF13" s="680"/>
      <c r="DG13" s="680"/>
      <c r="DH13" s="680"/>
      <c r="DI13" s="680"/>
      <c r="DJ13" s="680"/>
      <c r="DK13" s="680"/>
      <c r="DL13" s="680"/>
      <c r="DM13" s="680"/>
      <c r="DN13" s="680"/>
      <c r="DO13" s="680"/>
      <c r="DP13" s="681"/>
      <c r="DQ13" s="688">
        <v>505747</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178</v>
      </c>
      <c r="S14" s="680"/>
      <c r="T14" s="680"/>
      <c r="U14" s="680"/>
      <c r="V14" s="680"/>
      <c r="W14" s="680"/>
      <c r="X14" s="680"/>
      <c r="Y14" s="681"/>
      <c r="Z14" s="682" t="s">
        <v>178</v>
      </c>
      <c r="AA14" s="682"/>
      <c r="AB14" s="682"/>
      <c r="AC14" s="682"/>
      <c r="AD14" s="683" t="s">
        <v>178</v>
      </c>
      <c r="AE14" s="683"/>
      <c r="AF14" s="683"/>
      <c r="AG14" s="683"/>
      <c r="AH14" s="683"/>
      <c r="AI14" s="683"/>
      <c r="AJ14" s="683"/>
      <c r="AK14" s="683"/>
      <c r="AL14" s="684" t="s">
        <v>178</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89299</v>
      </c>
      <c r="BH14" s="680"/>
      <c r="BI14" s="680"/>
      <c r="BJ14" s="680"/>
      <c r="BK14" s="680"/>
      <c r="BL14" s="680"/>
      <c r="BM14" s="680"/>
      <c r="BN14" s="681"/>
      <c r="BO14" s="682">
        <v>2.4</v>
      </c>
      <c r="BP14" s="682"/>
      <c r="BQ14" s="682"/>
      <c r="BR14" s="682"/>
      <c r="BS14" s="688" t="s">
        <v>178</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722437</v>
      </c>
      <c r="CS14" s="680"/>
      <c r="CT14" s="680"/>
      <c r="CU14" s="680"/>
      <c r="CV14" s="680"/>
      <c r="CW14" s="680"/>
      <c r="CX14" s="680"/>
      <c r="CY14" s="681"/>
      <c r="CZ14" s="682">
        <v>3.6</v>
      </c>
      <c r="DA14" s="682"/>
      <c r="DB14" s="682"/>
      <c r="DC14" s="682"/>
      <c r="DD14" s="688">
        <v>130762</v>
      </c>
      <c r="DE14" s="680"/>
      <c r="DF14" s="680"/>
      <c r="DG14" s="680"/>
      <c r="DH14" s="680"/>
      <c r="DI14" s="680"/>
      <c r="DJ14" s="680"/>
      <c r="DK14" s="680"/>
      <c r="DL14" s="680"/>
      <c r="DM14" s="680"/>
      <c r="DN14" s="680"/>
      <c r="DO14" s="680"/>
      <c r="DP14" s="681"/>
      <c r="DQ14" s="688">
        <v>629818</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25924</v>
      </c>
      <c r="S15" s="680"/>
      <c r="T15" s="680"/>
      <c r="U15" s="680"/>
      <c r="V15" s="680"/>
      <c r="W15" s="680"/>
      <c r="X15" s="680"/>
      <c r="Y15" s="681"/>
      <c r="Z15" s="682">
        <v>0.1</v>
      </c>
      <c r="AA15" s="682"/>
      <c r="AB15" s="682"/>
      <c r="AC15" s="682"/>
      <c r="AD15" s="683">
        <v>25924</v>
      </c>
      <c r="AE15" s="683"/>
      <c r="AF15" s="683"/>
      <c r="AG15" s="683"/>
      <c r="AH15" s="683"/>
      <c r="AI15" s="683"/>
      <c r="AJ15" s="683"/>
      <c r="AK15" s="683"/>
      <c r="AL15" s="684">
        <v>0.3</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170072</v>
      </c>
      <c r="BH15" s="680"/>
      <c r="BI15" s="680"/>
      <c r="BJ15" s="680"/>
      <c r="BK15" s="680"/>
      <c r="BL15" s="680"/>
      <c r="BM15" s="680"/>
      <c r="BN15" s="681"/>
      <c r="BO15" s="682">
        <v>4.5999999999999996</v>
      </c>
      <c r="BP15" s="682"/>
      <c r="BQ15" s="682"/>
      <c r="BR15" s="682"/>
      <c r="BS15" s="688" t="s">
        <v>178</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1646372</v>
      </c>
      <c r="CS15" s="680"/>
      <c r="CT15" s="680"/>
      <c r="CU15" s="680"/>
      <c r="CV15" s="680"/>
      <c r="CW15" s="680"/>
      <c r="CX15" s="680"/>
      <c r="CY15" s="681"/>
      <c r="CZ15" s="682">
        <v>8.1</v>
      </c>
      <c r="DA15" s="682"/>
      <c r="DB15" s="682"/>
      <c r="DC15" s="682"/>
      <c r="DD15" s="688">
        <v>669926</v>
      </c>
      <c r="DE15" s="680"/>
      <c r="DF15" s="680"/>
      <c r="DG15" s="680"/>
      <c r="DH15" s="680"/>
      <c r="DI15" s="680"/>
      <c r="DJ15" s="680"/>
      <c r="DK15" s="680"/>
      <c r="DL15" s="680"/>
      <c r="DM15" s="680"/>
      <c r="DN15" s="680"/>
      <c r="DO15" s="680"/>
      <c r="DP15" s="681"/>
      <c r="DQ15" s="688">
        <v>963559</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178</v>
      </c>
      <c r="S16" s="680"/>
      <c r="T16" s="680"/>
      <c r="U16" s="680"/>
      <c r="V16" s="680"/>
      <c r="W16" s="680"/>
      <c r="X16" s="680"/>
      <c r="Y16" s="681"/>
      <c r="Z16" s="682" t="s">
        <v>178</v>
      </c>
      <c r="AA16" s="682"/>
      <c r="AB16" s="682"/>
      <c r="AC16" s="682"/>
      <c r="AD16" s="683" t="s">
        <v>178</v>
      </c>
      <c r="AE16" s="683"/>
      <c r="AF16" s="683"/>
      <c r="AG16" s="683"/>
      <c r="AH16" s="683"/>
      <c r="AI16" s="683"/>
      <c r="AJ16" s="683"/>
      <c r="AK16" s="683"/>
      <c r="AL16" s="684" t="s">
        <v>178</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178</v>
      </c>
      <c r="BH16" s="680"/>
      <c r="BI16" s="680"/>
      <c r="BJ16" s="680"/>
      <c r="BK16" s="680"/>
      <c r="BL16" s="680"/>
      <c r="BM16" s="680"/>
      <c r="BN16" s="681"/>
      <c r="BO16" s="682" t="s">
        <v>178</v>
      </c>
      <c r="BP16" s="682"/>
      <c r="BQ16" s="682"/>
      <c r="BR16" s="682"/>
      <c r="BS16" s="688" t="s">
        <v>178</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158170</v>
      </c>
      <c r="CS16" s="680"/>
      <c r="CT16" s="680"/>
      <c r="CU16" s="680"/>
      <c r="CV16" s="680"/>
      <c r="CW16" s="680"/>
      <c r="CX16" s="680"/>
      <c r="CY16" s="681"/>
      <c r="CZ16" s="682">
        <v>0.8</v>
      </c>
      <c r="DA16" s="682"/>
      <c r="DB16" s="682"/>
      <c r="DC16" s="682"/>
      <c r="DD16" s="688" t="s">
        <v>178</v>
      </c>
      <c r="DE16" s="680"/>
      <c r="DF16" s="680"/>
      <c r="DG16" s="680"/>
      <c r="DH16" s="680"/>
      <c r="DI16" s="680"/>
      <c r="DJ16" s="680"/>
      <c r="DK16" s="680"/>
      <c r="DL16" s="680"/>
      <c r="DM16" s="680"/>
      <c r="DN16" s="680"/>
      <c r="DO16" s="680"/>
      <c r="DP16" s="681"/>
      <c r="DQ16" s="688">
        <v>109197</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8369</v>
      </c>
      <c r="S17" s="680"/>
      <c r="T17" s="680"/>
      <c r="U17" s="680"/>
      <c r="V17" s="680"/>
      <c r="W17" s="680"/>
      <c r="X17" s="680"/>
      <c r="Y17" s="681"/>
      <c r="Z17" s="682">
        <v>0</v>
      </c>
      <c r="AA17" s="682"/>
      <c r="AB17" s="682"/>
      <c r="AC17" s="682"/>
      <c r="AD17" s="683">
        <v>8369</v>
      </c>
      <c r="AE17" s="683"/>
      <c r="AF17" s="683"/>
      <c r="AG17" s="683"/>
      <c r="AH17" s="683"/>
      <c r="AI17" s="683"/>
      <c r="AJ17" s="683"/>
      <c r="AK17" s="683"/>
      <c r="AL17" s="684">
        <v>0.1</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178</v>
      </c>
      <c r="BH17" s="680"/>
      <c r="BI17" s="680"/>
      <c r="BJ17" s="680"/>
      <c r="BK17" s="680"/>
      <c r="BL17" s="680"/>
      <c r="BM17" s="680"/>
      <c r="BN17" s="681"/>
      <c r="BO17" s="682" t="s">
        <v>178</v>
      </c>
      <c r="BP17" s="682"/>
      <c r="BQ17" s="682"/>
      <c r="BR17" s="682"/>
      <c r="BS17" s="688" t="s">
        <v>178</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2008231</v>
      </c>
      <c r="CS17" s="680"/>
      <c r="CT17" s="680"/>
      <c r="CU17" s="680"/>
      <c r="CV17" s="680"/>
      <c r="CW17" s="680"/>
      <c r="CX17" s="680"/>
      <c r="CY17" s="681"/>
      <c r="CZ17" s="682">
        <v>9.9</v>
      </c>
      <c r="DA17" s="682"/>
      <c r="DB17" s="682"/>
      <c r="DC17" s="682"/>
      <c r="DD17" s="688" t="s">
        <v>178</v>
      </c>
      <c r="DE17" s="680"/>
      <c r="DF17" s="680"/>
      <c r="DG17" s="680"/>
      <c r="DH17" s="680"/>
      <c r="DI17" s="680"/>
      <c r="DJ17" s="680"/>
      <c r="DK17" s="680"/>
      <c r="DL17" s="680"/>
      <c r="DM17" s="680"/>
      <c r="DN17" s="680"/>
      <c r="DO17" s="680"/>
      <c r="DP17" s="681"/>
      <c r="DQ17" s="688">
        <v>1881826</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5429964</v>
      </c>
      <c r="S18" s="680"/>
      <c r="T18" s="680"/>
      <c r="U18" s="680"/>
      <c r="V18" s="680"/>
      <c r="W18" s="680"/>
      <c r="X18" s="680"/>
      <c r="Y18" s="681"/>
      <c r="Z18" s="682">
        <v>25.6</v>
      </c>
      <c r="AA18" s="682"/>
      <c r="AB18" s="682"/>
      <c r="AC18" s="682"/>
      <c r="AD18" s="683">
        <v>4324579</v>
      </c>
      <c r="AE18" s="683"/>
      <c r="AF18" s="683"/>
      <c r="AG18" s="683"/>
      <c r="AH18" s="683"/>
      <c r="AI18" s="683"/>
      <c r="AJ18" s="683"/>
      <c r="AK18" s="683"/>
      <c r="AL18" s="684">
        <v>49.8</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178</v>
      </c>
      <c r="BH18" s="680"/>
      <c r="BI18" s="680"/>
      <c r="BJ18" s="680"/>
      <c r="BK18" s="680"/>
      <c r="BL18" s="680"/>
      <c r="BM18" s="680"/>
      <c r="BN18" s="681"/>
      <c r="BO18" s="682" t="s">
        <v>178</v>
      </c>
      <c r="BP18" s="682"/>
      <c r="BQ18" s="682"/>
      <c r="BR18" s="682"/>
      <c r="BS18" s="688" t="s">
        <v>178</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v>40572</v>
      </c>
      <c r="CS18" s="680"/>
      <c r="CT18" s="680"/>
      <c r="CU18" s="680"/>
      <c r="CV18" s="680"/>
      <c r="CW18" s="680"/>
      <c r="CX18" s="680"/>
      <c r="CY18" s="681"/>
      <c r="CZ18" s="682">
        <v>0.2</v>
      </c>
      <c r="DA18" s="682"/>
      <c r="DB18" s="682"/>
      <c r="DC18" s="682"/>
      <c r="DD18" s="688">
        <v>40572</v>
      </c>
      <c r="DE18" s="680"/>
      <c r="DF18" s="680"/>
      <c r="DG18" s="680"/>
      <c r="DH18" s="680"/>
      <c r="DI18" s="680"/>
      <c r="DJ18" s="680"/>
      <c r="DK18" s="680"/>
      <c r="DL18" s="680"/>
      <c r="DM18" s="680"/>
      <c r="DN18" s="680"/>
      <c r="DO18" s="680"/>
      <c r="DP18" s="681"/>
      <c r="DQ18" s="688">
        <v>40572</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4324579</v>
      </c>
      <c r="S19" s="680"/>
      <c r="T19" s="680"/>
      <c r="U19" s="680"/>
      <c r="V19" s="680"/>
      <c r="W19" s="680"/>
      <c r="X19" s="680"/>
      <c r="Y19" s="681"/>
      <c r="Z19" s="682">
        <v>20.399999999999999</v>
      </c>
      <c r="AA19" s="682"/>
      <c r="AB19" s="682"/>
      <c r="AC19" s="682"/>
      <c r="AD19" s="683">
        <v>4324579</v>
      </c>
      <c r="AE19" s="683"/>
      <c r="AF19" s="683"/>
      <c r="AG19" s="683"/>
      <c r="AH19" s="683"/>
      <c r="AI19" s="683"/>
      <c r="AJ19" s="683"/>
      <c r="AK19" s="683"/>
      <c r="AL19" s="684">
        <v>49.8</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665</v>
      </c>
      <c r="BH19" s="680"/>
      <c r="BI19" s="680"/>
      <c r="BJ19" s="680"/>
      <c r="BK19" s="680"/>
      <c r="BL19" s="680"/>
      <c r="BM19" s="680"/>
      <c r="BN19" s="681"/>
      <c r="BO19" s="682">
        <v>0</v>
      </c>
      <c r="BP19" s="682"/>
      <c r="BQ19" s="682"/>
      <c r="BR19" s="682"/>
      <c r="BS19" s="688" t="s">
        <v>178</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178</v>
      </c>
      <c r="CS19" s="680"/>
      <c r="CT19" s="680"/>
      <c r="CU19" s="680"/>
      <c r="CV19" s="680"/>
      <c r="CW19" s="680"/>
      <c r="CX19" s="680"/>
      <c r="CY19" s="681"/>
      <c r="CZ19" s="682" t="s">
        <v>178</v>
      </c>
      <c r="DA19" s="682"/>
      <c r="DB19" s="682"/>
      <c r="DC19" s="682"/>
      <c r="DD19" s="688" t="s">
        <v>178</v>
      </c>
      <c r="DE19" s="680"/>
      <c r="DF19" s="680"/>
      <c r="DG19" s="680"/>
      <c r="DH19" s="680"/>
      <c r="DI19" s="680"/>
      <c r="DJ19" s="680"/>
      <c r="DK19" s="680"/>
      <c r="DL19" s="680"/>
      <c r="DM19" s="680"/>
      <c r="DN19" s="680"/>
      <c r="DO19" s="680"/>
      <c r="DP19" s="681"/>
      <c r="DQ19" s="688" t="s">
        <v>243</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1105385</v>
      </c>
      <c r="S20" s="680"/>
      <c r="T20" s="680"/>
      <c r="U20" s="680"/>
      <c r="V20" s="680"/>
      <c r="W20" s="680"/>
      <c r="X20" s="680"/>
      <c r="Y20" s="681"/>
      <c r="Z20" s="682">
        <v>5.2</v>
      </c>
      <c r="AA20" s="682"/>
      <c r="AB20" s="682"/>
      <c r="AC20" s="682"/>
      <c r="AD20" s="683" t="s">
        <v>178</v>
      </c>
      <c r="AE20" s="683"/>
      <c r="AF20" s="683"/>
      <c r="AG20" s="683"/>
      <c r="AH20" s="683"/>
      <c r="AI20" s="683"/>
      <c r="AJ20" s="683"/>
      <c r="AK20" s="683"/>
      <c r="AL20" s="684" t="s">
        <v>178</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665</v>
      </c>
      <c r="BH20" s="680"/>
      <c r="BI20" s="680"/>
      <c r="BJ20" s="680"/>
      <c r="BK20" s="680"/>
      <c r="BL20" s="680"/>
      <c r="BM20" s="680"/>
      <c r="BN20" s="681"/>
      <c r="BO20" s="682">
        <v>0</v>
      </c>
      <c r="BP20" s="682"/>
      <c r="BQ20" s="682"/>
      <c r="BR20" s="682"/>
      <c r="BS20" s="688" t="s">
        <v>178</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20247962</v>
      </c>
      <c r="CS20" s="680"/>
      <c r="CT20" s="680"/>
      <c r="CU20" s="680"/>
      <c r="CV20" s="680"/>
      <c r="CW20" s="680"/>
      <c r="CX20" s="680"/>
      <c r="CY20" s="681"/>
      <c r="CZ20" s="682">
        <v>100</v>
      </c>
      <c r="DA20" s="682"/>
      <c r="DB20" s="682"/>
      <c r="DC20" s="682"/>
      <c r="DD20" s="688">
        <v>2733804</v>
      </c>
      <c r="DE20" s="680"/>
      <c r="DF20" s="680"/>
      <c r="DG20" s="680"/>
      <c r="DH20" s="680"/>
      <c r="DI20" s="680"/>
      <c r="DJ20" s="680"/>
      <c r="DK20" s="680"/>
      <c r="DL20" s="680"/>
      <c r="DM20" s="680"/>
      <c r="DN20" s="680"/>
      <c r="DO20" s="680"/>
      <c r="DP20" s="681"/>
      <c r="DQ20" s="688">
        <v>12026902</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t="s">
        <v>178</v>
      </c>
      <c r="S21" s="680"/>
      <c r="T21" s="680"/>
      <c r="U21" s="680"/>
      <c r="V21" s="680"/>
      <c r="W21" s="680"/>
      <c r="X21" s="680"/>
      <c r="Y21" s="681"/>
      <c r="Z21" s="682" t="s">
        <v>178</v>
      </c>
      <c r="AA21" s="682"/>
      <c r="AB21" s="682"/>
      <c r="AC21" s="682"/>
      <c r="AD21" s="683" t="s">
        <v>178</v>
      </c>
      <c r="AE21" s="683"/>
      <c r="AF21" s="683"/>
      <c r="AG21" s="683"/>
      <c r="AH21" s="683"/>
      <c r="AI21" s="683"/>
      <c r="AJ21" s="683"/>
      <c r="AK21" s="683"/>
      <c r="AL21" s="684" t="s">
        <v>178</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658</v>
      </c>
      <c r="BH21" s="680"/>
      <c r="BI21" s="680"/>
      <c r="BJ21" s="680"/>
      <c r="BK21" s="680"/>
      <c r="BL21" s="680"/>
      <c r="BM21" s="680"/>
      <c r="BN21" s="681"/>
      <c r="BO21" s="682">
        <v>0</v>
      </c>
      <c r="BP21" s="682"/>
      <c r="BQ21" s="682"/>
      <c r="BR21" s="682"/>
      <c r="BS21" s="688" t="s">
        <v>178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9779175</v>
      </c>
      <c r="S22" s="680"/>
      <c r="T22" s="680"/>
      <c r="U22" s="680"/>
      <c r="V22" s="680"/>
      <c r="W22" s="680"/>
      <c r="X22" s="680"/>
      <c r="Y22" s="681"/>
      <c r="Z22" s="682">
        <v>46.1</v>
      </c>
      <c r="AA22" s="682"/>
      <c r="AB22" s="682"/>
      <c r="AC22" s="682"/>
      <c r="AD22" s="683">
        <v>8673783</v>
      </c>
      <c r="AE22" s="683"/>
      <c r="AF22" s="683"/>
      <c r="AG22" s="683"/>
      <c r="AH22" s="683"/>
      <c r="AI22" s="683"/>
      <c r="AJ22" s="683"/>
      <c r="AK22" s="683"/>
      <c r="AL22" s="684">
        <v>100</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178</v>
      </c>
      <c r="BH22" s="680"/>
      <c r="BI22" s="680"/>
      <c r="BJ22" s="680"/>
      <c r="BK22" s="680"/>
      <c r="BL22" s="680"/>
      <c r="BM22" s="680"/>
      <c r="BN22" s="681"/>
      <c r="BO22" s="682" t="s">
        <v>178</v>
      </c>
      <c r="BP22" s="682"/>
      <c r="BQ22" s="682"/>
      <c r="BR22" s="682"/>
      <c r="BS22" s="688" t="s">
        <v>178</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2221</v>
      </c>
      <c r="S23" s="680"/>
      <c r="T23" s="680"/>
      <c r="U23" s="680"/>
      <c r="V23" s="680"/>
      <c r="W23" s="680"/>
      <c r="X23" s="680"/>
      <c r="Y23" s="681"/>
      <c r="Z23" s="682">
        <v>0</v>
      </c>
      <c r="AA23" s="682"/>
      <c r="AB23" s="682"/>
      <c r="AC23" s="682"/>
      <c r="AD23" s="683">
        <v>2221</v>
      </c>
      <c r="AE23" s="683"/>
      <c r="AF23" s="683"/>
      <c r="AG23" s="683"/>
      <c r="AH23" s="683"/>
      <c r="AI23" s="683"/>
      <c r="AJ23" s="683"/>
      <c r="AK23" s="683"/>
      <c r="AL23" s="684">
        <v>0</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v>7</v>
      </c>
      <c r="BH23" s="680"/>
      <c r="BI23" s="680"/>
      <c r="BJ23" s="680"/>
      <c r="BK23" s="680"/>
      <c r="BL23" s="680"/>
      <c r="BM23" s="680"/>
      <c r="BN23" s="681"/>
      <c r="BO23" s="682">
        <v>0</v>
      </c>
      <c r="BP23" s="682"/>
      <c r="BQ23" s="682"/>
      <c r="BR23" s="682"/>
      <c r="BS23" s="688" t="s">
        <v>178</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143147</v>
      </c>
      <c r="S24" s="680"/>
      <c r="T24" s="680"/>
      <c r="U24" s="680"/>
      <c r="V24" s="680"/>
      <c r="W24" s="680"/>
      <c r="X24" s="680"/>
      <c r="Y24" s="681"/>
      <c r="Z24" s="682">
        <v>0.7</v>
      </c>
      <c r="AA24" s="682"/>
      <c r="AB24" s="682"/>
      <c r="AC24" s="682"/>
      <c r="AD24" s="683" t="s">
        <v>178</v>
      </c>
      <c r="AE24" s="683"/>
      <c r="AF24" s="683"/>
      <c r="AG24" s="683"/>
      <c r="AH24" s="683"/>
      <c r="AI24" s="683"/>
      <c r="AJ24" s="683"/>
      <c r="AK24" s="683"/>
      <c r="AL24" s="684" t="s">
        <v>178</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178</v>
      </c>
      <c r="BH24" s="680"/>
      <c r="BI24" s="680"/>
      <c r="BJ24" s="680"/>
      <c r="BK24" s="680"/>
      <c r="BL24" s="680"/>
      <c r="BM24" s="680"/>
      <c r="BN24" s="681"/>
      <c r="BO24" s="682" t="s">
        <v>178</v>
      </c>
      <c r="BP24" s="682"/>
      <c r="BQ24" s="682"/>
      <c r="BR24" s="682"/>
      <c r="BS24" s="688" t="s">
        <v>243</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8128305</v>
      </c>
      <c r="CS24" s="669"/>
      <c r="CT24" s="669"/>
      <c r="CU24" s="669"/>
      <c r="CV24" s="669"/>
      <c r="CW24" s="669"/>
      <c r="CX24" s="669"/>
      <c r="CY24" s="670"/>
      <c r="CZ24" s="673">
        <v>40.1</v>
      </c>
      <c r="DA24" s="674"/>
      <c r="DB24" s="674"/>
      <c r="DC24" s="693"/>
      <c r="DD24" s="712">
        <v>5440980</v>
      </c>
      <c r="DE24" s="669"/>
      <c r="DF24" s="669"/>
      <c r="DG24" s="669"/>
      <c r="DH24" s="669"/>
      <c r="DI24" s="669"/>
      <c r="DJ24" s="669"/>
      <c r="DK24" s="670"/>
      <c r="DL24" s="712">
        <v>5173606</v>
      </c>
      <c r="DM24" s="669"/>
      <c r="DN24" s="669"/>
      <c r="DO24" s="669"/>
      <c r="DP24" s="669"/>
      <c r="DQ24" s="669"/>
      <c r="DR24" s="669"/>
      <c r="DS24" s="669"/>
      <c r="DT24" s="669"/>
      <c r="DU24" s="669"/>
      <c r="DV24" s="670"/>
      <c r="DW24" s="673">
        <v>57</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269280</v>
      </c>
      <c r="S25" s="680"/>
      <c r="T25" s="680"/>
      <c r="U25" s="680"/>
      <c r="V25" s="680"/>
      <c r="W25" s="680"/>
      <c r="X25" s="680"/>
      <c r="Y25" s="681"/>
      <c r="Z25" s="682">
        <v>1.3</v>
      </c>
      <c r="AA25" s="682"/>
      <c r="AB25" s="682"/>
      <c r="AC25" s="682"/>
      <c r="AD25" s="683" t="s">
        <v>178</v>
      </c>
      <c r="AE25" s="683"/>
      <c r="AF25" s="683"/>
      <c r="AG25" s="683"/>
      <c r="AH25" s="683"/>
      <c r="AI25" s="683"/>
      <c r="AJ25" s="683"/>
      <c r="AK25" s="683"/>
      <c r="AL25" s="684" t="s">
        <v>178</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178</v>
      </c>
      <c r="BH25" s="680"/>
      <c r="BI25" s="680"/>
      <c r="BJ25" s="680"/>
      <c r="BK25" s="680"/>
      <c r="BL25" s="680"/>
      <c r="BM25" s="680"/>
      <c r="BN25" s="681"/>
      <c r="BO25" s="682" t="s">
        <v>178</v>
      </c>
      <c r="BP25" s="682"/>
      <c r="BQ25" s="682"/>
      <c r="BR25" s="682"/>
      <c r="BS25" s="688" t="s">
        <v>178</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2841948</v>
      </c>
      <c r="CS25" s="715"/>
      <c r="CT25" s="715"/>
      <c r="CU25" s="715"/>
      <c r="CV25" s="715"/>
      <c r="CW25" s="715"/>
      <c r="CX25" s="715"/>
      <c r="CY25" s="716"/>
      <c r="CZ25" s="684">
        <v>14</v>
      </c>
      <c r="DA25" s="713"/>
      <c r="DB25" s="713"/>
      <c r="DC25" s="717"/>
      <c r="DD25" s="688">
        <v>2670432</v>
      </c>
      <c r="DE25" s="715"/>
      <c r="DF25" s="715"/>
      <c r="DG25" s="715"/>
      <c r="DH25" s="715"/>
      <c r="DI25" s="715"/>
      <c r="DJ25" s="715"/>
      <c r="DK25" s="716"/>
      <c r="DL25" s="688">
        <v>2410691</v>
      </c>
      <c r="DM25" s="715"/>
      <c r="DN25" s="715"/>
      <c r="DO25" s="715"/>
      <c r="DP25" s="715"/>
      <c r="DQ25" s="715"/>
      <c r="DR25" s="715"/>
      <c r="DS25" s="715"/>
      <c r="DT25" s="715"/>
      <c r="DU25" s="715"/>
      <c r="DV25" s="716"/>
      <c r="DW25" s="684">
        <v>26.6</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88394</v>
      </c>
      <c r="S26" s="680"/>
      <c r="T26" s="680"/>
      <c r="U26" s="680"/>
      <c r="V26" s="680"/>
      <c r="W26" s="680"/>
      <c r="X26" s="680"/>
      <c r="Y26" s="681"/>
      <c r="Z26" s="682">
        <v>0.4</v>
      </c>
      <c r="AA26" s="682"/>
      <c r="AB26" s="682"/>
      <c r="AC26" s="682"/>
      <c r="AD26" s="683" t="s">
        <v>178</v>
      </c>
      <c r="AE26" s="683"/>
      <c r="AF26" s="683"/>
      <c r="AG26" s="683"/>
      <c r="AH26" s="683"/>
      <c r="AI26" s="683"/>
      <c r="AJ26" s="683"/>
      <c r="AK26" s="683"/>
      <c r="AL26" s="684" t="s">
        <v>178</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178</v>
      </c>
      <c r="BH26" s="680"/>
      <c r="BI26" s="680"/>
      <c r="BJ26" s="680"/>
      <c r="BK26" s="680"/>
      <c r="BL26" s="680"/>
      <c r="BM26" s="680"/>
      <c r="BN26" s="681"/>
      <c r="BO26" s="682" t="s">
        <v>178</v>
      </c>
      <c r="BP26" s="682"/>
      <c r="BQ26" s="682"/>
      <c r="BR26" s="682"/>
      <c r="BS26" s="688" t="s">
        <v>178</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1853767</v>
      </c>
      <c r="CS26" s="680"/>
      <c r="CT26" s="680"/>
      <c r="CU26" s="680"/>
      <c r="CV26" s="680"/>
      <c r="CW26" s="680"/>
      <c r="CX26" s="680"/>
      <c r="CY26" s="681"/>
      <c r="CZ26" s="684">
        <v>9.1999999999999993</v>
      </c>
      <c r="DA26" s="713"/>
      <c r="DB26" s="713"/>
      <c r="DC26" s="717"/>
      <c r="DD26" s="688">
        <v>1732643</v>
      </c>
      <c r="DE26" s="680"/>
      <c r="DF26" s="680"/>
      <c r="DG26" s="680"/>
      <c r="DH26" s="680"/>
      <c r="DI26" s="680"/>
      <c r="DJ26" s="680"/>
      <c r="DK26" s="681"/>
      <c r="DL26" s="688" t="s">
        <v>178</v>
      </c>
      <c r="DM26" s="680"/>
      <c r="DN26" s="680"/>
      <c r="DO26" s="680"/>
      <c r="DP26" s="680"/>
      <c r="DQ26" s="680"/>
      <c r="DR26" s="680"/>
      <c r="DS26" s="680"/>
      <c r="DT26" s="680"/>
      <c r="DU26" s="680"/>
      <c r="DV26" s="681"/>
      <c r="DW26" s="684" t="s">
        <v>178</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2543652</v>
      </c>
      <c r="S27" s="680"/>
      <c r="T27" s="680"/>
      <c r="U27" s="680"/>
      <c r="V27" s="680"/>
      <c r="W27" s="680"/>
      <c r="X27" s="680"/>
      <c r="Y27" s="681"/>
      <c r="Z27" s="682">
        <v>12</v>
      </c>
      <c r="AA27" s="682"/>
      <c r="AB27" s="682"/>
      <c r="AC27" s="682"/>
      <c r="AD27" s="683" t="s">
        <v>178</v>
      </c>
      <c r="AE27" s="683"/>
      <c r="AF27" s="683"/>
      <c r="AG27" s="683"/>
      <c r="AH27" s="683"/>
      <c r="AI27" s="683"/>
      <c r="AJ27" s="683"/>
      <c r="AK27" s="683"/>
      <c r="AL27" s="684" t="s">
        <v>178</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3688818</v>
      </c>
      <c r="BH27" s="680"/>
      <c r="BI27" s="680"/>
      <c r="BJ27" s="680"/>
      <c r="BK27" s="680"/>
      <c r="BL27" s="680"/>
      <c r="BM27" s="680"/>
      <c r="BN27" s="681"/>
      <c r="BO27" s="682">
        <v>100</v>
      </c>
      <c r="BP27" s="682"/>
      <c r="BQ27" s="682"/>
      <c r="BR27" s="682"/>
      <c r="BS27" s="688">
        <v>38207</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3278126</v>
      </c>
      <c r="CS27" s="715"/>
      <c r="CT27" s="715"/>
      <c r="CU27" s="715"/>
      <c r="CV27" s="715"/>
      <c r="CW27" s="715"/>
      <c r="CX27" s="715"/>
      <c r="CY27" s="716"/>
      <c r="CZ27" s="684">
        <v>16.2</v>
      </c>
      <c r="DA27" s="713"/>
      <c r="DB27" s="713"/>
      <c r="DC27" s="717"/>
      <c r="DD27" s="688">
        <v>888722</v>
      </c>
      <c r="DE27" s="715"/>
      <c r="DF27" s="715"/>
      <c r="DG27" s="715"/>
      <c r="DH27" s="715"/>
      <c r="DI27" s="715"/>
      <c r="DJ27" s="715"/>
      <c r="DK27" s="716"/>
      <c r="DL27" s="688">
        <v>881089</v>
      </c>
      <c r="DM27" s="715"/>
      <c r="DN27" s="715"/>
      <c r="DO27" s="715"/>
      <c r="DP27" s="715"/>
      <c r="DQ27" s="715"/>
      <c r="DR27" s="715"/>
      <c r="DS27" s="715"/>
      <c r="DT27" s="715"/>
      <c r="DU27" s="715"/>
      <c r="DV27" s="716"/>
      <c r="DW27" s="684">
        <v>9.6999999999999993</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t="s">
        <v>178</v>
      </c>
      <c r="S28" s="680"/>
      <c r="T28" s="680"/>
      <c r="U28" s="680"/>
      <c r="V28" s="680"/>
      <c r="W28" s="680"/>
      <c r="X28" s="680"/>
      <c r="Y28" s="681"/>
      <c r="Z28" s="682" t="s">
        <v>178</v>
      </c>
      <c r="AA28" s="682"/>
      <c r="AB28" s="682"/>
      <c r="AC28" s="682"/>
      <c r="AD28" s="683" t="s">
        <v>178</v>
      </c>
      <c r="AE28" s="683"/>
      <c r="AF28" s="683"/>
      <c r="AG28" s="683"/>
      <c r="AH28" s="683"/>
      <c r="AI28" s="683"/>
      <c r="AJ28" s="683"/>
      <c r="AK28" s="683"/>
      <c r="AL28" s="684" t="s">
        <v>178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2008231</v>
      </c>
      <c r="CS28" s="680"/>
      <c r="CT28" s="680"/>
      <c r="CU28" s="680"/>
      <c r="CV28" s="680"/>
      <c r="CW28" s="680"/>
      <c r="CX28" s="680"/>
      <c r="CY28" s="681"/>
      <c r="CZ28" s="684">
        <v>9.9</v>
      </c>
      <c r="DA28" s="713"/>
      <c r="DB28" s="713"/>
      <c r="DC28" s="717"/>
      <c r="DD28" s="688">
        <v>1881826</v>
      </c>
      <c r="DE28" s="680"/>
      <c r="DF28" s="680"/>
      <c r="DG28" s="680"/>
      <c r="DH28" s="680"/>
      <c r="DI28" s="680"/>
      <c r="DJ28" s="680"/>
      <c r="DK28" s="681"/>
      <c r="DL28" s="688">
        <v>1881826</v>
      </c>
      <c r="DM28" s="680"/>
      <c r="DN28" s="680"/>
      <c r="DO28" s="680"/>
      <c r="DP28" s="680"/>
      <c r="DQ28" s="680"/>
      <c r="DR28" s="680"/>
      <c r="DS28" s="680"/>
      <c r="DT28" s="680"/>
      <c r="DU28" s="680"/>
      <c r="DV28" s="681"/>
      <c r="DW28" s="684">
        <v>20.7</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1437333</v>
      </c>
      <c r="S29" s="680"/>
      <c r="T29" s="680"/>
      <c r="U29" s="680"/>
      <c r="V29" s="680"/>
      <c r="W29" s="680"/>
      <c r="X29" s="680"/>
      <c r="Y29" s="681"/>
      <c r="Z29" s="682">
        <v>6.8</v>
      </c>
      <c r="AA29" s="682"/>
      <c r="AB29" s="682"/>
      <c r="AC29" s="682"/>
      <c r="AD29" s="683" t="s">
        <v>178</v>
      </c>
      <c r="AE29" s="683"/>
      <c r="AF29" s="683"/>
      <c r="AG29" s="683"/>
      <c r="AH29" s="683"/>
      <c r="AI29" s="683"/>
      <c r="AJ29" s="683"/>
      <c r="AK29" s="683"/>
      <c r="AL29" s="684" t="s">
        <v>178</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70</v>
      </c>
      <c r="CG29" s="695"/>
      <c r="CH29" s="695"/>
      <c r="CI29" s="695"/>
      <c r="CJ29" s="695"/>
      <c r="CK29" s="695"/>
      <c r="CL29" s="695"/>
      <c r="CM29" s="695"/>
      <c r="CN29" s="695"/>
      <c r="CO29" s="695"/>
      <c r="CP29" s="695"/>
      <c r="CQ29" s="696"/>
      <c r="CR29" s="679">
        <v>2008206</v>
      </c>
      <c r="CS29" s="715"/>
      <c r="CT29" s="715"/>
      <c r="CU29" s="715"/>
      <c r="CV29" s="715"/>
      <c r="CW29" s="715"/>
      <c r="CX29" s="715"/>
      <c r="CY29" s="716"/>
      <c r="CZ29" s="684">
        <v>9.9</v>
      </c>
      <c r="DA29" s="713"/>
      <c r="DB29" s="713"/>
      <c r="DC29" s="717"/>
      <c r="DD29" s="688">
        <v>1881801</v>
      </c>
      <c r="DE29" s="715"/>
      <c r="DF29" s="715"/>
      <c r="DG29" s="715"/>
      <c r="DH29" s="715"/>
      <c r="DI29" s="715"/>
      <c r="DJ29" s="715"/>
      <c r="DK29" s="716"/>
      <c r="DL29" s="688">
        <v>1881801</v>
      </c>
      <c r="DM29" s="715"/>
      <c r="DN29" s="715"/>
      <c r="DO29" s="715"/>
      <c r="DP29" s="715"/>
      <c r="DQ29" s="715"/>
      <c r="DR29" s="715"/>
      <c r="DS29" s="715"/>
      <c r="DT29" s="715"/>
      <c r="DU29" s="715"/>
      <c r="DV29" s="716"/>
      <c r="DW29" s="684">
        <v>20.7</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231511</v>
      </c>
      <c r="S30" s="680"/>
      <c r="T30" s="680"/>
      <c r="U30" s="680"/>
      <c r="V30" s="680"/>
      <c r="W30" s="680"/>
      <c r="X30" s="680"/>
      <c r="Y30" s="681"/>
      <c r="Z30" s="682">
        <v>1.1000000000000001</v>
      </c>
      <c r="AA30" s="682"/>
      <c r="AB30" s="682"/>
      <c r="AC30" s="682"/>
      <c r="AD30" s="683" t="s">
        <v>178</v>
      </c>
      <c r="AE30" s="683"/>
      <c r="AF30" s="683"/>
      <c r="AG30" s="683"/>
      <c r="AH30" s="683"/>
      <c r="AI30" s="683"/>
      <c r="AJ30" s="683"/>
      <c r="AK30" s="683"/>
      <c r="AL30" s="684" t="s">
        <v>178</v>
      </c>
      <c r="AM30" s="685"/>
      <c r="AN30" s="685"/>
      <c r="AO30" s="686"/>
      <c r="AP30" s="727" t="s">
        <v>307</v>
      </c>
      <c r="AQ30" s="728"/>
      <c r="AR30" s="728"/>
      <c r="AS30" s="728"/>
      <c r="AT30" s="733" t="s">
        <v>308</v>
      </c>
      <c r="AU30" s="230"/>
      <c r="AV30" s="230"/>
      <c r="AW30" s="230"/>
      <c r="AX30" s="665" t="s">
        <v>187</v>
      </c>
      <c r="AY30" s="666"/>
      <c r="AZ30" s="666"/>
      <c r="BA30" s="666"/>
      <c r="BB30" s="666"/>
      <c r="BC30" s="666"/>
      <c r="BD30" s="666"/>
      <c r="BE30" s="666"/>
      <c r="BF30" s="667"/>
      <c r="BG30" s="739">
        <v>99.7</v>
      </c>
      <c r="BH30" s="740"/>
      <c r="BI30" s="740"/>
      <c r="BJ30" s="740"/>
      <c r="BK30" s="740"/>
      <c r="BL30" s="740"/>
      <c r="BM30" s="674">
        <v>98.6</v>
      </c>
      <c r="BN30" s="740"/>
      <c r="BO30" s="740"/>
      <c r="BP30" s="740"/>
      <c r="BQ30" s="741"/>
      <c r="BR30" s="739">
        <v>99.7</v>
      </c>
      <c r="BS30" s="740"/>
      <c r="BT30" s="740"/>
      <c r="BU30" s="740"/>
      <c r="BV30" s="740"/>
      <c r="BW30" s="740"/>
      <c r="BX30" s="674">
        <v>98.4</v>
      </c>
      <c r="BY30" s="740"/>
      <c r="BZ30" s="740"/>
      <c r="CA30" s="740"/>
      <c r="CB30" s="741"/>
      <c r="CD30" s="744"/>
      <c r="CE30" s="745"/>
      <c r="CF30" s="694" t="s">
        <v>309</v>
      </c>
      <c r="CG30" s="695"/>
      <c r="CH30" s="695"/>
      <c r="CI30" s="695"/>
      <c r="CJ30" s="695"/>
      <c r="CK30" s="695"/>
      <c r="CL30" s="695"/>
      <c r="CM30" s="695"/>
      <c r="CN30" s="695"/>
      <c r="CO30" s="695"/>
      <c r="CP30" s="695"/>
      <c r="CQ30" s="696"/>
      <c r="CR30" s="679">
        <v>1868843</v>
      </c>
      <c r="CS30" s="680"/>
      <c r="CT30" s="680"/>
      <c r="CU30" s="680"/>
      <c r="CV30" s="680"/>
      <c r="CW30" s="680"/>
      <c r="CX30" s="680"/>
      <c r="CY30" s="681"/>
      <c r="CZ30" s="684">
        <v>9.1999999999999993</v>
      </c>
      <c r="DA30" s="713"/>
      <c r="DB30" s="713"/>
      <c r="DC30" s="717"/>
      <c r="DD30" s="688">
        <v>1752594</v>
      </c>
      <c r="DE30" s="680"/>
      <c r="DF30" s="680"/>
      <c r="DG30" s="680"/>
      <c r="DH30" s="680"/>
      <c r="DI30" s="680"/>
      <c r="DJ30" s="680"/>
      <c r="DK30" s="681"/>
      <c r="DL30" s="688">
        <v>1752594</v>
      </c>
      <c r="DM30" s="680"/>
      <c r="DN30" s="680"/>
      <c r="DO30" s="680"/>
      <c r="DP30" s="680"/>
      <c r="DQ30" s="680"/>
      <c r="DR30" s="680"/>
      <c r="DS30" s="680"/>
      <c r="DT30" s="680"/>
      <c r="DU30" s="680"/>
      <c r="DV30" s="681"/>
      <c r="DW30" s="684">
        <v>19.3</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1240973</v>
      </c>
      <c r="S31" s="680"/>
      <c r="T31" s="680"/>
      <c r="U31" s="680"/>
      <c r="V31" s="680"/>
      <c r="W31" s="680"/>
      <c r="X31" s="680"/>
      <c r="Y31" s="681"/>
      <c r="Z31" s="682">
        <v>5.8</v>
      </c>
      <c r="AA31" s="682"/>
      <c r="AB31" s="682"/>
      <c r="AC31" s="682"/>
      <c r="AD31" s="683" t="s">
        <v>178</v>
      </c>
      <c r="AE31" s="683"/>
      <c r="AF31" s="683"/>
      <c r="AG31" s="683"/>
      <c r="AH31" s="683"/>
      <c r="AI31" s="683"/>
      <c r="AJ31" s="683"/>
      <c r="AK31" s="683"/>
      <c r="AL31" s="684" t="s">
        <v>178</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99.5</v>
      </c>
      <c r="BH31" s="715"/>
      <c r="BI31" s="715"/>
      <c r="BJ31" s="715"/>
      <c r="BK31" s="715"/>
      <c r="BL31" s="715"/>
      <c r="BM31" s="685">
        <v>97.9</v>
      </c>
      <c r="BN31" s="737"/>
      <c r="BO31" s="737"/>
      <c r="BP31" s="737"/>
      <c r="BQ31" s="738"/>
      <c r="BR31" s="736">
        <v>99.6</v>
      </c>
      <c r="BS31" s="715"/>
      <c r="BT31" s="715"/>
      <c r="BU31" s="715"/>
      <c r="BV31" s="715"/>
      <c r="BW31" s="715"/>
      <c r="BX31" s="685">
        <v>97.8</v>
      </c>
      <c r="BY31" s="737"/>
      <c r="BZ31" s="737"/>
      <c r="CA31" s="737"/>
      <c r="CB31" s="738"/>
      <c r="CD31" s="744"/>
      <c r="CE31" s="745"/>
      <c r="CF31" s="694" t="s">
        <v>313</v>
      </c>
      <c r="CG31" s="695"/>
      <c r="CH31" s="695"/>
      <c r="CI31" s="695"/>
      <c r="CJ31" s="695"/>
      <c r="CK31" s="695"/>
      <c r="CL31" s="695"/>
      <c r="CM31" s="695"/>
      <c r="CN31" s="695"/>
      <c r="CO31" s="695"/>
      <c r="CP31" s="695"/>
      <c r="CQ31" s="696"/>
      <c r="CR31" s="679">
        <v>139363</v>
      </c>
      <c r="CS31" s="715"/>
      <c r="CT31" s="715"/>
      <c r="CU31" s="715"/>
      <c r="CV31" s="715"/>
      <c r="CW31" s="715"/>
      <c r="CX31" s="715"/>
      <c r="CY31" s="716"/>
      <c r="CZ31" s="684">
        <v>0.7</v>
      </c>
      <c r="DA31" s="713"/>
      <c r="DB31" s="713"/>
      <c r="DC31" s="717"/>
      <c r="DD31" s="688">
        <v>129207</v>
      </c>
      <c r="DE31" s="715"/>
      <c r="DF31" s="715"/>
      <c r="DG31" s="715"/>
      <c r="DH31" s="715"/>
      <c r="DI31" s="715"/>
      <c r="DJ31" s="715"/>
      <c r="DK31" s="716"/>
      <c r="DL31" s="688">
        <v>129207</v>
      </c>
      <c r="DM31" s="715"/>
      <c r="DN31" s="715"/>
      <c r="DO31" s="715"/>
      <c r="DP31" s="715"/>
      <c r="DQ31" s="715"/>
      <c r="DR31" s="715"/>
      <c r="DS31" s="715"/>
      <c r="DT31" s="715"/>
      <c r="DU31" s="715"/>
      <c r="DV31" s="716"/>
      <c r="DW31" s="684">
        <v>1.4</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3000844</v>
      </c>
      <c r="S32" s="680"/>
      <c r="T32" s="680"/>
      <c r="U32" s="680"/>
      <c r="V32" s="680"/>
      <c r="W32" s="680"/>
      <c r="X32" s="680"/>
      <c r="Y32" s="681"/>
      <c r="Z32" s="682">
        <v>14.1</v>
      </c>
      <c r="AA32" s="682"/>
      <c r="AB32" s="682"/>
      <c r="AC32" s="682"/>
      <c r="AD32" s="683" t="s">
        <v>178</v>
      </c>
      <c r="AE32" s="683"/>
      <c r="AF32" s="683"/>
      <c r="AG32" s="683"/>
      <c r="AH32" s="683"/>
      <c r="AI32" s="683"/>
      <c r="AJ32" s="683"/>
      <c r="AK32" s="683"/>
      <c r="AL32" s="684" t="s">
        <v>178</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99.8</v>
      </c>
      <c r="BH32" s="749"/>
      <c r="BI32" s="749"/>
      <c r="BJ32" s="749"/>
      <c r="BK32" s="749"/>
      <c r="BL32" s="749"/>
      <c r="BM32" s="750">
        <v>98.8</v>
      </c>
      <c r="BN32" s="749"/>
      <c r="BO32" s="749"/>
      <c r="BP32" s="749"/>
      <c r="BQ32" s="751"/>
      <c r="BR32" s="748">
        <v>99.8</v>
      </c>
      <c r="BS32" s="749"/>
      <c r="BT32" s="749"/>
      <c r="BU32" s="749"/>
      <c r="BV32" s="749"/>
      <c r="BW32" s="749"/>
      <c r="BX32" s="750">
        <v>98.6</v>
      </c>
      <c r="BY32" s="749"/>
      <c r="BZ32" s="749"/>
      <c r="CA32" s="749"/>
      <c r="CB32" s="751"/>
      <c r="CD32" s="746"/>
      <c r="CE32" s="747"/>
      <c r="CF32" s="694" t="s">
        <v>316</v>
      </c>
      <c r="CG32" s="695"/>
      <c r="CH32" s="695"/>
      <c r="CI32" s="695"/>
      <c r="CJ32" s="695"/>
      <c r="CK32" s="695"/>
      <c r="CL32" s="695"/>
      <c r="CM32" s="695"/>
      <c r="CN32" s="695"/>
      <c r="CO32" s="695"/>
      <c r="CP32" s="695"/>
      <c r="CQ32" s="696"/>
      <c r="CR32" s="679">
        <v>25</v>
      </c>
      <c r="CS32" s="680"/>
      <c r="CT32" s="680"/>
      <c r="CU32" s="680"/>
      <c r="CV32" s="680"/>
      <c r="CW32" s="680"/>
      <c r="CX32" s="680"/>
      <c r="CY32" s="681"/>
      <c r="CZ32" s="684">
        <v>0</v>
      </c>
      <c r="DA32" s="713"/>
      <c r="DB32" s="713"/>
      <c r="DC32" s="717"/>
      <c r="DD32" s="688">
        <v>25</v>
      </c>
      <c r="DE32" s="680"/>
      <c r="DF32" s="680"/>
      <c r="DG32" s="680"/>
      <c r="DH32" s="680"/>
      <c r="DI32" s="680"/>
      <c r="DJ32" s="680"/>
      <c r="DK32" s="681"/>
      <c r="DL32" s="688">
        <v>25</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317</v>
      </c>
      <c r="C33" s="677"/>
      <c r="D33" s="677"/>
      <c r="E33" s="677"/>
      <c r="F33" s="677"/>
      <c r="G33" s="677"/>
      <c r="H33" s="677"/>
      <c r="I33" s="677"/>
      <c r="J33" s="677"/>
      <c r="K33" s="677"/>
      <c r="L33" s="677"/>
      <c r="M33" s="677"/>
      <c r="N33" s="677"/>
      <c r="O33" s="677"/>
      <c r="P33" s="677"/>
      <c r="Q33" s="678"/>
      <c r="R33" s="679">
        <v>694032</v>
      </c>
      <c r="S33" s="680"/>
      <c r="T33" s="680"/>
      <c r="U33" s="680"/>
      <c r="V33" s="680"/>
      <c r="W33" s="680"/>
      <c r="X33" s="680"/>
      <c r="Y33" s="681"/>
      <c r="Z33" s="682">
        <v>3.3</v>
      </c>
      <c r="AA33" s="682"/>
      <c r="AB33" s="682"/>
      <c r="AC33" s="682"/>
      <c r="AD33" s="683" t="s">
        <v>178</v>
      </c>
      <c r="AE33" s="683"/>
      <c r="AF33" s="683"/>
      <c r="AG33" s="683"/>
      <c r="AH33" s="683"/>
      <c r="AI33" s="683"/>
      <c r="AJ33" s="683"/>
      <c r="AK33" s="683"/>
      <c r="AL33" s="684" t="s">
        <v>178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9227683</v>
      </c>
      <c r="CS33" s="715"/>
      <c r="CT33" s="715"/>
      <c r="CU33" s="715"/>
      <c r="CV33" s="715"/>
      <c r="CW33" s="715"/>
      <c r="CX33" s="715"/>
      <c r="CY33" s="716"/>
      <c r="CZ33" s="684">
        <v>45.6</v>
      </c>
      <c r="DA33" s="713"/>
      <c r="DB33" s="713"/>
      <c r="DC33" s="717"/>
      <c r="DD33" s="688">
        <v>5957540</v>
      </c>
      <c r="DE33" s="715"/>
      <c r="DF33" s="715"/>
      <c r="DG33" s="715"/>
      <c r="DH33" s="715"/>
      <c r="DI33" s="715"/>
      <c r="DJ33" s="715"/>
      <c r="DK33" s="716"/>
      <c r="DL33" s="688">
        <v>3692817</v>
      </c>
      <c r="DM33" s="715"/>
      <c r="DN33" s="715"/>
      <c r="DO33" s="715"/>
      <c r="DP33" s="715"/>
      <c r="DQ33" s="715"/>
      <c r="DR33" s="715"/>
      <c r="DS33" s="715"/>
      <c r="DT33" s="715"/>
      <c r="DU33" s="715"/>
      <c r="DV33" s="716"/>
      <c r="DW33" s="684">
        <v>40.700000000000003</v>
      </c>
      <c r="DX33" s="713"/>
      <c r="DY33" s="713"/>
      <c r="DZ33" s="713"/>
      <c r="EA33" s="713"/>
      <c r="EB33" s="713"/>
      <c r="EC33" s="714"/>
    </row>
    <row r="34" spans="2:133" ht="11.25" customHeight="1" x14ac:dyDescent="0.15">
      <c r="B34" s="676" t="s">
        <v>319</v>
      </c>
      <c r="C34" s="677"/>
      <c r="D34" s="677"/>
      <c r="E34" s="677"/>
      <c r="F34" s="677"/>
      <c r="G34" s="677"/>
      <c r="H34" s="677"/>
      <c r="I34" s="677"/>
      <c r="J34" s="677"/>
      <c r="K34" s="677"/>
      <c r="L34" s="677"/>
      <c r="M34" s="677"/>
      <c r="N34" s="677"/>
      <c r="O34" s="677"/>
      <c r="P34" s="677"/>
      <c r="Q34" s="678"/>
      <c r="R34" s="679">
        <v>211085</v>
      </c>
      <c r="S34" s="680"/>
      <c r="T34" s="680"/>
      <c r="U34" s="680"/>
      <c r="V34" s="680"/>
      <c r="W34" s="680"/>
      <c r="X34" s="680"/>
      <c r="Y34" s="681"/>
      <c r="Z34" s="682">
        <v>1</v>
      </c>
      <c r="AA34" s="682"/>
      <c r="AB34" s="682"/>
      <c r="AC34" s="682"/>
      <c r="AD34" s="683">
        <v>5</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2681947</v>
      </c>
      <c r="CS34" s="680"/>
      <c r="CT34" s="680"/>
      <c r="CU34" s="680"/>
      <c r="CV34" s="680"/>
      <c r="CW34" s="680"/>
      <c r="CX34" s="680"/>
      <c r="CY34" s="681"/>
      <c r="CZ34" s="684">
        <v>13.2</v>
      </c>
      <c r="DA34" s="713"/>
      <c r="DB34" s="713"/>
      <c r="DC34" s="717"/>
      <c r="DD34" s="688">
        <v>1830040</v>
      </c>
      <c r="DE34" s="680"/>
      <c r="DF34" s="680"/>
      <c r="DG34" s="680"/>
      <c r="DH34" s="680"/>
      <c r="DI34" s="680"/>
      <c r="DJ34" s="680"/>
      <c r="DK34" s="681"/>
      <c r="DL34" s="688">
        <v>1140106</v>
      </c>
      <c r="DM34" s="680"/>
      <c r="DN34" s="680"/>
      <c r="DO34" s="680"/>
      <c r="DP34" s="680"/>
      <c r="DQ34" s="680"/>
      <c r="DR34" s="680"/>
      <c r="DS34" s="680"/>
      <c r="DT34" s="680"/>
      <c r="DU34" s="680"/>
      <c r="DV34" s="681"/>
      <c r="DW34" s="684">
        <v>12.6</v>
      </c>
      <c r="DX34" s="713"/>
      <c r="DY34" s="713"/>
      <c r="DZ34" s="713"/>
      <c r="EA34" s="713"/>
      <c r="EB34" s="713"/>
      <c r="EC34" s="714"/>
    </row>
    <row r="35" spans="2:133" ht="11.25" customHeight="1" x14ac:dyDescent="0.15">
      <c r="B35" s="676" t="s">
        <v>323</v>
      </c>
      <c r="C35" s="677"/>
      <c r="D35" s="677"/>
      <c r="E35" s="677"/>
      <c r="F35" s="677"/>
      <c r="G35" s="677"/>
      <c r="H35" s="677"/>
      <c r="I35" s="677"/>
      <c r="J35" s="677"/>
      <c r="K35" s="677"/>
      <c r="L35" s="677"/>
      <c r="M35" s="677"/>
      <c r="N35" s="677"/>
      <c r="O35" s="677"/>
      <c r="P35" s="677"/>
      <c r="Q35" s="678"/>
      <c r="R35" s="679">
        <v>1593300</v>
      </c>
      <c r="S35" s="680"/>
      <c r="T35" s="680"/>
      <c r="U35" s="680"/>
      <c r="V35" s="680"/>
      <c r="W35" s="680"/>
      <c r="X35" s="680"/>
      <c r="Y35" s="681"/>
      <c r="Z35" s="682">
        <v>7.5</v>
      </c>
      <c r="AA35" s="682"/>
      <c r="AB35" s="682"/>
      <c r="AC35" s="682"/>
      <c r="AD35" s="683" t="s">
        <v>178</v>
      </c>
      <c r="AE35" s="683"/>
      <c r="AF35" s="683"/>
      <c r="AG35" s="683"/>
      <c r="AH35" s="683"/>
      <c r="AI35" s="683"/>
      <c r="AJ35" s="683"/>
      <c r="AK35" s="683"/>
      <c r="AL35" s="684" t="s">
        <v>178</v>
      </c>
      <c r="AM35" s="685"/>
      <c r="AN35" s="685"/>
      <c r="AO35" s="686"/>
      <c r="AP35" s="234"/>
      <c r="AQ35" s="752" t="s">
        <v>324</v>
      </c>
      <c r="AR35" s="753"/>
      <c r="AS35" s="753"/>
      <c r="AT35" s="753"/>
      <c r="AU35" s="753"/>
      <c r="AV35" s="753"/>
      <c r="AW35" s="753"/>
      <c r="AX35" s="753"/>
      <c r="AY35" s="754"/>
      <c r="AZ35" s="668">
        <v>1829164</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83256</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137221</v>
      </c>
      <c r="CS35" s="715"/>
      <c r="CT35" s="715"/>
      <c r="CU35" s="715"/>
      <c r="CV35" s="715"/>
      <c r="CW35" s="715"/>
      <c r="CX35" s="715"/>
      <c r="CY35" s="716"/>
      <c r="CZ35" s="684">
        <v>0.7</v>
      </c>
      <c r="DA35" s="713"/>
      <c r="DB35" s="713"/>
      <c r="DC35" s="717"/>
      <c r="DD35" s="688">
        <v>76687</v>
      </c>
      <c r="DE35" s="715"/>
      <c r="DF35" s="715"/>
      <c r="DG35" s="715"/>
      <c r="DH35" s="715"/>
      <c r="DI35" s="715"/>
      <c r="DJ35" s="715"/>
      <c r="DK35" s="716"/>
      <c r="DL35" s="688">
        <v>55935</v>
      </c>
      <c r="DM35" s="715"/>
      <c r="DN35" s="715"/>
      <c r="DO35" s="715"/>
      <c r="DP35" s="715"/>
      <c r="DQ35" s="715"/>
      <c r="DR35" s="715"/>
      <c r="DS35" s="715"/>
      <c r="DT35" s="715"/>
      <c r="DU35" s="715"/>
      <c r="DV35" s="716"/>
      <c r="DW35" s="684">
        <v>0.6</v>
      </c>
      <c r="DX35" s="713"/>
      <c r="DY35" s="713"/>
      <c r="DZ35" s="713"/>
      <c r="EA35" s="713"/>
      <c r="EB35" s="713"/>
      <c r="EC35" s="714"/>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243</v>
      </c>
      <c r="S36" s="680"/>
      <c r="T36" s="680"/>
      <c r="U36" s="680"/>
      <c r="V36" s="680"/>
      <c r="W36" s="680"/>
      <c r="X36" s="680"/>
      <c r="Y36" s="681"/>
      <c r="Z36" s="682" t="s">
        <v>178</v>
      </c>
      <c r="AA36" s="682"/>
      <c r="AB36" s="682"/>
      <c r="AC36" s="682"/>
      <c r="AD36" s="683" t="s">
        <v>178</v>
      </c>
      <c r="AE36" s="683"/>
      <c r="AF36" s="683"/>
      <c r="AG36" s="683"/>
      <c r="AH36" s="683"/>
      <c r="AI36" s="683"/>
      <c r="AJ36" s="683"/>
      <c r="AK36" s="683"/>
      <c r="AL36" s="684" t="s">
        <v>178</v>
      </c>
      <c r="AM36" s="685"/>
      <c r="AN36" s="685"/>
      <c r="AO36" s="686"/>
      <c r="AQ36" s="756" t="s">
        <v>328</v>
      </c>
      <c r="AR36" s="757"/>
      <c r="AS36" s="757"/>
      <c r="AT36" s="757"/>
      <c r="AU36" s="757"/>
      <c r="AV36" s="757"/>
      <c r="AW36" s="757"/>
      <c r="AX36" s="757"/>
      <c r="AY36" s="758"/>
      <c r="AZ36" s="679">
        <v>290098</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51899</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2685058</v>
      </c>
      <c r="CS36" s="680"/>
      <c r="CT36" s="680"/>
      <c r="CU36" s="680"/>
      <c r="CV36" s="680"/>
      <c r="CW36" s="680"/>
      <c r="CX36" s="680"/>
      <c r="CY36" s="681"/>
      <c r="CZ36" s="684">
        <v>13.3</v>
      </c>
      <c r="DA36" s="713"/>
      <c r="DB36" s="713"/>
      <c r="DC36" s="717"/>
      <c r="DD36" s="688">
        <v>1917510</v>
      </c>
      <c r="DE36" s="680"/>
      <c r="DF36" s="680"/>
      <c r="DG36" s="680"/>
      <c r="DH36" s="680"/>
      <c r="DI36" s="680"/>
      <c r="DJ36" s="680"/>
      <c r="DK36" s="681"/>
      <c r="DL36" s="688">
        <v>1453248</v>
      </c>
      <c r="DM36" s="680"/>
      <c r="DN36" s="680"/>
      <c r="DO36" s="680"/>
      <c r="DP36" s="680"/>
      <c r="DQ36" s="680"/>
      <c r="DR36" s="680"/>
      <c r="DS36" s="680"/>
      <c r="DT36" s="680"/>
      <c r="DU36" s="680"/>
      <c r="DV36" s="681"/>
      <c r="DW36" s="684">
        <v>16</v>
      </c>
      <c r="DX36" s="713"/>
      <c r="DY36" s="713"/>
      <c r="DZ36" s="713"/>
      <c r="EA36" s="713"/>
      <c r="EB36" s="713"/>
      <c r="EC36" s="714"/>
    </row>
    <row r="37" spans="2:133" ht="11.25" customHeight="1" x14ac:dyDescent="0.15">
      <c r="B37" s="676" t="s">
        <v>331</v>
      </c>
      <c r="C37" s="677"/>
      <c r="D37" s="677"/>
      <c r="E37" s="677"/>
      <c r="F37" s="677"/>
      <c r="G37" s="677"/>
      <c r="H37" s="677"/>
      <c r="I37" s="677"/>
      <c r="J37" s="677"/>
      <c r="K37" s="677"/>
      <c r="L37" s="677"/>
      <c r="M37" s="677"/>
      <c r="N37" s="677"/>
      <c r="O37" s="677"/>
      <c r="P37" s="677"/>
      <c r="Q37" s="678"/>
      <c r="R37" s="679">
        <v>402100</v>
      </c>
      <c r="S37" s="680"/>
      <c r="T37" s="680"/>
      <c r="U37" s="680"/>
      <c r="V37" s="680"/>
      <c r="W37" s="680"/>
      <c r="X37" s="680"/>
      <c r="Y37" s="681"/>
      <c r="Z37" s="682">
        <v>1.9</v>
      </c>
      <c r="AA37" s="682"/>
      <c r="AB37" s="682"/>
      <c r="AC37" s="682"/>
      <c r="AD37" s="683" t="s">
        <v>178</v>
      </c>
      <c r="AE37" s="683"/>
      <c r="AF37" s="683"/>
      <c r="AG37" s="683"/>
      <c r="AH37" s="683"/>
      <c r="AI37" s="683"/>
      <c r="AJ37" s="683"/>
      <c r="AK37" s="683"/>
      <c r="AL37" s="684" t="s">
        <v>178</v>
      </c>
      <c r="AM37" s="685"/>
      <c r="AN37" s="685"/>
      <c r="AO37" s="686"/>
      <c r="AQ37" s="756" t="s">
        <v>332</v>
      </c>
      <c r="AR37" s="757"/>
      <c r="AS37" s="757"/>
      <c r="AT37" s="757"/>
      <c r="AU37" s="757"/>
      <c r="AV37" s="757"/>
      <c r="AW37" s="757"/>
      <c r="AX37" s="757"/>
      <c r="AY37" s="758"/>
      <c r="AZ37" s="679">
        <v>248198</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3495</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714024</v>
      </c>
      <c r="CS37" s="715"/>
      <c r="CT37" s="715"/>
      <c r="CU37" s="715"/>
      <c r="CV37" s="715"/>
      <c r="CW37" s="715"/>
      <c r="CX37" s="715"/>
      <c r="CY37" s="716"/>
      <c r="CZ37" s="684">
        <v>3.5</v>
      </c>
      <c r="DA37" s="713"/>
      <c r="DB37" s="713"/>
      <c r="DC37" s="717"/>
      <c r="DD37" s="688">
        <v>714024</v>
      </c>
      <c r="DE37" s="715"/>
      <c r="DF37" s="715"/>
      <c r="DG37" s="715"/>
      <c r="DH37" s="715"/>
      <c r="DI37" s="715"/>
      <c r="DJ37" s="715"/>
      <c r="DK37" s="716"/>
      <c r="DL37" s="688">
        <v>654648</v>
      </c>
      <c r="DM37" s="715"/>
      <c r="DN37" s="715"/>
      <c r="DO37" s="715"/>
      <c r="DP37" s="715"/>
      <c r="DQ37" s="715"/>
      <c r="DR37" s="715"/>
      <c r="DS37" s="715"/>
      <c r="DT37" s="715"/>
      <c r="DU37" s="715"/>
      <c r="DV37" s="716"/>
      <c r="DW37" s="684">
        <v>7.2</v>
      </c>
      <c r="DX37" s="713"/>
      <c r="DY37" s="713"/>
      <c r="DZ37" s="713"/>
      <c r="EA37" s="713"/>
      <c r="EB37" s="713"/>
      <c r="EC37" s="714"/>
    </row>
    <row r="38" spans="2:133" ht="11.25" customHeight="1" x14ac:dyDescent="0.15">
      <c r="B38" s="724" t="s">
        <v>335</v>
      </c>
      <c r="C38" s="725"/>
      <c r="D38" s="725"/>
      <c r="E38" s="725"/>
      <c r="F38" s="725"/>
      <c r="G38" s="725"/>
      <c r="H38" s="725"/>
      <c r="I38" s="725"/>
      <c r="J38" s="725"/>
      <c r="K38" s="725"/>
      <c r="L38" s="725"/>
      <c r="M38" s="725"/>
      <c r="N38" s="725"/>
      <c r="O38" s="725"/>
      <c r="P38" s="725"/>
      <c r="Q38" s="726"/>
      <c r="R38" s="759">
        <v>21234947</v>
      </c>
      <c r="S38" s="760"/>
      <c r="T38" s="760"/>
      <c r="U38" s="760"/>
      <c r="V38" s="760"/>
      <c r="W38" s="760"/>
      <c r="X38" s="760"/>
      <c r="Y38" s="761"/>
      <c r="Z38" s="762">
        <v>100</v>
      </c>
      <c r="AA38" s="762"/>
      <c r="AB38" s="762"/>
      <c r="AC38" s="762"/>
      <c r="AD38" s="763">
        <v>8676009</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56723</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5665</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1354272</v>
      </c>
      <c r="CS38" s="680"/>
      <c r="CT38" s="680"/>
      <c r="CU38" s="680"/>
      <c r="CV38" s="680"/>
      <c r="CW38" s="680"/>
      <c r="CX38" s="680"/>
      <c r="CY38" s="681"/>
      <c r="CZ38" s="684">
        <v>6.7</v>
      </c>
      <c r="DA38" s="713"/>
      <c r="DB38" s="713"/>
      <c r="DC38" s="717"/>
      <c r="DD38" s="688">
        <v>1158647</v>
      </c>
      <c r="DE38" s="680"/>
      <c r="DF38" s="680"/>
      <c r="DG38" s="680"/>
      <c r="DH38" s="680"/>
      <c r="DI38" s="680"/>
      <c r="DJ38" s="680"/>
      <c r="DK38" s="681"/>
      <c r="DL38" s="688">
        <v>1043528</v>
      </c>
      <c r="DM38" s="680"/>
      <c r="DN38" s="680"/>
      <c r="DO38" s="680"/>
      <c r="DP38" s="680"/>
      <c r="DQ38" s="680"/>
      <c r="DR38" s="680"/>
      <c r="DS38" s="680"/>
      <c r="DT38" s="680"/>
      <c r="DU38" s="680"/>
      <c r="DV38" s="681"/>
      <c r="DW38" s="684">
        <v>11.5</v>
      </c>
      <c r="DX38" s="713"/>
      <c r="DY38" s="713"/>
      <c r="DZ38" s="713"/>
      <c r="EA38" s="713"/>
      <c r="EB38" s="713"/>
      <c r="EC38" s="714"/>
    </row>
    <row r="39" spans="2:133" ht="11.25" customHeight="1" x14ac:dyDescent="0.15">
      <c r="AQ39" s="756" t="s">
        <v>339</v>
      </c>
      <c r="AR39" s="757"/>
      <c r="AS39" s="757"/>
      <c r="AT39" s="757"/>
      <c r="AU39" s="757"/>
      <c r="AV39" s="757"/>
      <c r="AW39" s="757"/>
      <c r="AX39" s="757"/>
      <c r="AY39" s="758"/>
      <c r="AZ39" s="679" t="s">
        <v>340</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90</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2294035</v>
      </c>
      <c r="CS39" s="715"/>
      <c r="CT39" s="715"/>
      <c r="CU39" s="715"/>
      <c r="CV39" s="715"/>
      <c r="CW39" s="715"/>
      <c r="CX39" s="715"/>
      <c r="CY39" s="716"/>
      <c r="CZ39" s="684">
        <v>11.3</v>
      </c>
      <c r="DA39" s="713"/>
      <c r="DB39" s="713"/>
      <c r="DC39" s="717"/>
      <c r="DD39" s="688">
        <v>973805</v>
      </c>
      <c r="DE39" s="715"/>
      <c r="DF39" s="715"/>
      <c r="DG39" s="715"/>
      <c r="DH39" s="715"/>
      <c r="DI39" s="715"/>
      <c r="DJ39" s="715"/>
      <c r="DK39" s="716"/>
      <c r="DL39" s="688" t="s">
        <v>178</v>
      </c>
      <c r="DM39" s="715"/>
      <c r="DN39" s="715"/>
      <c r="DO39" s="715"/>
      <c r="DP39" s="715"/>
      <c r="DQ39" s="715"/>
      <c r="DR39" s="715"/>
      <c r="DS39" s="715"/>
      <c r="DT39" s="715"/>
      <c r="DU39" s="715"/>
      <c r="DV39" s="716"/>
      <c r="DW39" s="684" t="s">
        <v>340</v>
      </c>
      <c r="DX39" s="713"/>
      <c r="DY39" s="713"/>
      <c r="DZ39" s="713"/>
      <c r="EA39" s="713"/>
      <c r="EB39" s="713"/>
      <c r="EC39" s="714"/>
    </row>
    <row r="40" spans="2:133" ht="11.25" customHeight="1" x14ac:dyDescent="0.15">
      <c r="AQ40" s="756" t="s">
        <v>344</v>
      </c>
      <c r="AR40" s="757"/>
      <c r="AS40" s="757"/>
      <c r="AT40" s="757"/>
      <c r="AU40" s="757"/>
      <c r="AV40" s="757"/>
      <c r="AW40" s="757"/>
      <c r="AX40" s="757"/>
      <c r="AY40" s="758"/>
      <c r="AZ40" s="679">
        <v>375835</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340</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75150</v>
      </c>
      <c r="CS40" s="680"/>
      <c r="CT40" s="680"/>
      <c r="CU40" s="680"/>
      <c r="CV40" s="680"/>
      <c r="CW40" s="680"/>
      <c r="CX40" s="680"/>
      <c r="CY40" s="681"/>
      <c r="CZ40" s="684">
        <v>0.4</v>
      </c>
      <c r="DA40" s="713"/>
      <c r="DB40" s="713"/>
      <c r="DC40" s="717"/>
      <c r="DD40" s="688">
        <v>851</v>
      </c>
      <c r="DE40" s="680"/>
      <c r="DF40" s="680"/>
      <c r="DG40" s="680"/>
      <c r="DH40" s="680"/>
      <c r="DI40" s="680"/>
      <c r="DJ40" s="680"/>
      <c r="DK40" s="681"/>
      <c r="DL40" s="688" t="s">
        <v>340</v>
      </c>
      <c r="DM40" s="680"/>
      <c r="DN40" s="680"/>
      <c r="DO40" s="680"/>
      <c r="DP40" s="680"/>
      <c r="DQ40" s="680"/>
      <c r="DR40" s="680"/>
      <c r="DS40" s="680"/>
      <c r="DT40" s="680"/>
      <c r="DU40" s="680"/>
      <c r="DV40" s="681"/>
      <c r="DW40" s="684" t="s">
        <v>340</v>
      </c>
      <c r="DX40" s="713"/>
      <c r="DY40" s="713"/>
      <c r="DZ40" s="713"/>
      <c r="EA40" s="713"/>
      <c r="EB40" s="713"/>
      <c r="EC40" s="714"/>
    </row>
    <row r="41" spans="2:133" ht="11.25" customHeight="1" x14ac:dyDescent="0.15">
      <c r="AQ41" s="766" t="s">
        <v>347</v>
      </c>
      <c r="AR41" s="767"/>
      <c r="AS41" s="767"/>
      <c r="AT41" s="767"/>
      <c r="AU41" s="767"/>
      <c r="AV41" s="767"/>
      <c r="AW41" s="767"/>
      <c r="AX41" s="767"/>
      <c r="AY41" s="768"/>
      <c r="AZ41" s="759">
        <v>858310</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363</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178</v>
      </c>
      <c r="CS41" s="715"/>
      <c r="CT41" s="715"/>
      <c r="CU41" s="715"/>
      <c r="CV41" s="715"/>
      <c r="CW41" s="715"/>
      <c r="CX41" s="715"/>
      <c r="CY41" s="716"/>
      <c r="CZ41" s="684" t="s">
        <v>178</v>
      </c>
      <c r="DA41" s="713"/>
      <c r="DB41" s="713"/>
      <c r="DC41" s="717"/>
      <c r="DD41" s="688" t="s">
        <v>340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2891974</v>
      </c>
      <c r="CS42" s="680"/>
      <c r="CT42" s="680"/>
      <c r="CU42" s="680"/>
      <c r="CV42" s="680"/>
      <c r="CW42" s="680"/>
      <c r="CX42" s="680"/>
      <c r="CY42" s="681"/>
      <c r="CZ42" s="684">
        <v>14.3</v>
      </c>
      <c r="DA42" s="685"/>
      <c r="DB42" s="685"/>
      <c r="DC42" s="780"/>
      <c r="DD42" s="688">
        <v>628382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138863</v>
      </c>
      <c r="CS43" s="715"/>
      <c r="CT43" s="715"/>
      <c r="CU43" s="715"/>
      <c r="CV43" s="715"/>
      <c r="CW43" s="715"/>
      <c r="CX43" s="715"/>
      <c r="CY43" s="716"/>
      <c r="CZ43" s="684">
        <v>0.7</v>
      </c>
      <c r="DA43" s="713"/>
      <c r="DB43" s="713"/>
      <c r="DC43" s="717"/>
      <c r="DD43" s="688">
        <v>135763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305</v>
      </c>
      <c r="CE44" s="792"/>
      <c r="CF44" s="676" t="s">
        <v>355</v>
      </c>
      <c r="CG44" s="677"/>
      <c r="CH44" s="677"/>
      <c r="CI44" s="677"/>
      <c r="CJ44" s="677"/>
      <c r="CK44" s="677"/>
      <c r="CL44" s="677"/>
      <c r="CM44" s="677"/>
      <c r="CN44" s="677"/>
      <c r="CO44" s="677"/>
      <c r="CP44" s="677"/>
      <c r="CQ44" s="678"/>
      <c r="CR44" s="679">
        <v>2733804</v>
      </c>
      <c r="CS44" s="680"/>
      <c r="CT44" s="680"/>
      <c r="CU44" s="680"/>
      <c r="CV44" s="680"/>
      <c r="CW44" s="680"/>
      <c r="CX44" s="680"/>
      <c r="CY44" s="681"/>
      <c r="CZ44" s="684">
        <v>13.5</v>
      </c>
      <c r="DA44" s="685"/>
      <c r="DB44" s="685"/>
      <c r="DC44" s="780"/>
      <c r="DD44" s="688">
        <v>519185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1238169</v>
      </c>
      <c r="CS45" s="715"/>
      <c r="CT45" s="715"/>
      <c r="CU45" s="715"/>
      <c r="CV45" s="715"/>
      <c r="CW45" s="715"/>
      <c r="CX45" s="715"/>
      <c r="CY45" s="716"/>
      <c r="CZ45" s="684">
        <v>6.1</v>
      </c>
      <c r="DA45" s="713"/>
      <c r="DB45" s="713"/>
      <c r="DC45" s="717"/>
      <c r="DD45" s="688">
        <v>100642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1355001</v>
      </c>
      <c r="CS46" s="680"/>
      <c r="CT46" s="680"/>
      <c r="CU46" s="680"/>
      <c r="CV46" s="680"/>
      <c r="CW46" s="680"/>
      <c r="CX46" s="680"/>
      <c r="CY46" s="681"/>
      <c r="CZ46" s="684">
        <v>6.7</v>
      </c>
      <c r="DA46" s="685"/>
      <c r="DB46" s="685"/>
      <c r="DC46" s="780"/>
      <c r="DD46" s="688">
        <v>407736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v>158170</v>
      </c>
      <c r="CS47" s="715"/>
      <c r="CT47" s="715"/>
      <c r="CU47" s="715"/>
      <c r="CV47" s="715"/>
      <c r="CW47" s="715"/>
      <c r="CX47" s="715"/>
      <c r="CY47" s="716"/>
      <c r="CZ47" s="684">
        <v>0.8</v>
      </c>
      <c r="DA47" s="713"/>
      <c r="DB47" s="713"/>
      <c r="DC47" s="717"/>
      <c r="DD47" s="688">
        <v>109197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340</v>
      </c>
      <c r="CS48" s="680"/>
      <c r="CT48" s="680"/>
      <c r="CU48" s="680"/>
      <c r="CV48" s="680"/>
      <c r="CW48" s="680"/>
      <c r="CX48" s="680"/>
      <c r="CY48" s="681"/>
      <c r="CZ48" s="684" t="s">
        <v>340</v>
      </c>
      <c r="DA48" s="685"/>
      <c r="DB48" s="685"/>
      <c r="DC48" s="780"/>
      <c r="DD48" s="688" t="s">
        <v>340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20247962</v>
      </c>
      <c r="CS49" s="749"/>
      <c r="CT49" s="749"/>
      <c r="CU49" s="749"/>
      <c r="CV49" s="749"/>
      <c r="CW49" s="749"/>
      <c r="CX49" s="749"/>
      <c r="CY49" s="781"/>
      <c r="CZ49" s="764">
        <v>100</v>
      </c>
      <c r="DA49" s="782"/>
      <c r="DB49" s="782"/>
      <c r="DC49" s="783"/>
      <c r="DD49" s="784">
        <v>12026902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DpJQkhSZYXgHkFPQ5aG5bwOeZFQJ+8QniZX5dJIHAmdgZRl65g5QlyH9RAYPdlj8lsUGX7+iWuaGibBAXNcZ9w==" saltValue="B5Ako8tQapBV6p7AbYBEg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21200</v>
      </c>
      <c r="R7" s="815"/>
      <c r="S7" s="815"/>
      <c r="T7" s="815"/>
      <c r="U7" s="815"/>
      <c r="V7" s="815">
        <v>20215</v>
      </c>
      <c r="W7" s="815"/>
      <c r="X7" s="815"/>
      <c r="Y7" s="815"/>
      <c r="Z7" s="815"/>
      <c r="AA7" s="815">
        <v>985</v>
      </c>
      <c r="AB7" s="815"/>
      <c r="AC7" s="815"/>
      <c r="AD7" s="815"/>
      <c r="AE7" s="816"/>
      <c r="AF7" s="817">
        <v>574</v>
      </c>
      <c r="AG7" s="818"/>
      <c r="AH7" s="818"/>
      <c r="AI7" s="818"/>
      <c r="AJ7" s="819"/>
      <c r="AK7" s="854">
        <v>29</v>
      </c>
      <c r="AL7" s="855"/>
      <c r="AM7" s="855"/>
      <c r="AN7" s="855"/>
      <c r="AO7" s="855"/>
      <c r="AP7" s="855">
        <v>19953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604</v>
      </c>
      <c r="BT7" s="859"/>
      <c r="BU7" s="859"/>
      <c r="BV7" s="859"/>
      <c r="BW7" s="859"/>
      <c r="BX7" s="859"/>
      <c r="BY7" s="859"/>
      <c r="BZ7" s="859"/>
      <c r="CA7" s="859"/>
      <c r="CB7" s="859"/>
      <c r="CC7" s="859"/>
      <c r="CD7" s="859"/>
      <c r="CE7" s="859"/>
      <c r="CF7" s="859"/>
      <c r="CG7" s="860"/>
      <c r="CH7" s="851">
        <v>83</v>
      </c>
      <c r="CI7" s="852"/>
      <c r="CJ7" s="852"/>
      <c r="CK7" s="852"/>
      <c r="CL7" s="853"/>
      <c r="CM7" s="851">
        <v>38983</v>
      </c>
      <c r="CN7" s="852"/>
      <c r="CO7" s="852"/>
      <c r="CP7" s="852"/>
      <c r="CQ7" s="853"/>
      <c r="CR7" s="851" t="s">
        <v>611</v>
      </c>
      <c r="CS7" s="852"/>
      <c r="CT7" s="852"/>
      <c r="CU7" s="852"/>
      <c r="CV7" s="853"/>
      <c r="CW7" s="851" t="s">
        <v>612</v>
      </c>
      <c r="CX7" s="852"/>
      <c r="CY7" s="852"/>
      <c r="CZ7" s="852"/>
      <c r="DA7" s="853"/>
      <c r="DB7" s="851" t="s">
        <v>613</v>
      </c>
      <c r="DC7" s="852"/>
      <c r="DD7" s="852"/>
      <c r="DE7" s="852"/>
      <c r="DF7" s="853"/>
      <c r="DG7" s="851" t="s">
        <v>609</v>
      </c>
      <c r="DH7" s="852"/>
      <c r="DI7" s="852"/>
      <c r="DJ7" s="852"/>
      <c r="DK7" s="853"/>
      <c r="DL7" s="851">
        <v>49</v>
      </c>
      <c r="DM7" s="852"/>
      <c r="DN7" s="852"/>
      <c r="DO7" s="852"/>
      <c r="DP7" s="853"/>
      <c r="DQ7" s="851">
        <v>35</v>
      </c>
      <c r="DR7" s="852"/>
      <c r="DS7" s="852"/>
      <c r="DT7" s="852"/>
      <c r="DU7" s="853"/>
      <c r="DV7" s="832"/>
      <c r="DW7" s="833"/>
      <c r="DX7" s="833"/>
      <c r="DY7" s="833"/>
      <c r="DZ7" s="834"/>
      <c r="EA7" s="254"/>
    </row>
    <row r="8" spans="1:131" s="255" customFormat="1" ht="26.25" customHeight="1" x14ac:dyDescent="0.15">
      <c r="A8" s="261">
        <v>2</v>
      </c>
      <c r="B8" s="835" t="s">
        <v>384</v>
      </c>
      <c r="C8" s="836"/>
      <c r="D8" s="836"/>
      <c r="E8" s="836"/>
      <c r="F8" s="836"/>
      <c r="G8" s="836"/>
      <c r="H8" s="836"/>
      <c r="I8" s="836"/>
      <c r="J8" s="836"/>
      <c r="K8" s="836"/>
      <c r="L8" s="836"/>
      <c r="M8" s="836"/>
      <c r="N8" s="836"/>
      <c r="O8" s="836"/>
      <c r="P8" s="837"/>
      <c r="Q8" s="838">
        <v>29</v>
      </c>
      <c r="R8" s="839"/>
      <c r="S8" s="839"/>
      <c r="T8" s="839"/>
      <c r="U8" s="839"/>
      <c r="V8" s="839">
        <v>27</v>
      </c>
      <c r="W8" s="839"/>
      <c r="X8" s="839"/>
      <c r="Y8" s="839"/>
      <c r="Z8" s="839"/>
      <c r="AA8" s="839">
        <v>2</v>
      </c>
      <c r="AB8" s="839"/>
      <c r="AC8" s="839"/>
      <c r="AD8" s="839"/>
      <c r="AE8" s="840"/>
      <c r="AF8" s="841">
        <v>2</v>
      </c>
      <c r="AG8" s="842"/>
      <c r="AH8" s="842"/>
      <c r="AI8" s="842"/>
      <c r="AJ8" s="843"/>
      <c r="AK8" s="844">
        <v>16</v>
      </c>
      <c r="AL8" s="845"/>
      <c r="AM8" s="845"/>
      <c r="AN8" s="845"/>
      <c r="AO8" s="845"/>
      <c r="AP8" s="845" t="s">
        <v>608</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t="s">
        <v>385</v>
      </c>
      <c r="C9" s="836"/>
      <c r="D9" s="836"/>
      <c r="E9" s="836"/>
      <c r="F9" s="836"/>
      <c r="G9" s="836"/>
      <c r="H9" s="836"/>
      <c r="I9" s="836"/>
      <c r="J9" s="836"/>
      <c r="K9" s="836"/>
      <c r="L9" s="836"/>
      <c r="M9" s="836"/>
      <c r="N9" s="836"/>
      <c r="O9" s="836"/>
      <c r="P9" s="837"/>
      <c r="Q9" s="838">
        <v>25</v>
      </c>
      <c r="R9" s="839"/>
      <c r="S9" s="839"/>
      <c r="T9" s="839"/>
      <c r="U9" s="839"/>
      <c r="V9" s="839">
        <v>25</v>
      </c>
      <c r="W9" s="839"/>
      <c r="X9" s="839"/>
      <c r="Y9" s="839"/>
      <c r="Z9" s="839"/>
      <c r="AA9" s="839">
        <v>0</v>
      </c>
      <c r="AB9" s="839"/>
      <c r="AC9" s="839"/>
      <c r="AD9" s="839"/>
      <c r="AE9" s="840"/>
      <c r="AF9" s="841">
        <v>0</v>
      </c>
      <c r="AG9" s="842"/>
      <c r="AH9" s="842"/>
      <c r="AI9" s="842"/>
      <c r="AJ9" s="843"/>
      <c r="AK9" s="844" t="s">
        <v>610</v>
      </c>
      <c r="AL9" s="845"/>
      <c r="AM9" s="845"/>
      <c r="AN9" s="845"/>
      <c r="AO9" s="845"/>
      <c r="AP9" s="845" t="s">
        <v>609</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387</v>
      </c>
      <c r="B23" s="870" t="s">
        <v>388</v>
      </c>
      <c r="C23" s="871"/>
      <c r="D23" s="871"/>
      <c r="E23" s="871"/>
      <c r="F23" s="871"/>
      <c r="G23" s="871"/>
      <c r="H23" s="871"/>
      <c r="I23" s="871"/>
      <c r="J23" s="871"/>
      <c r="K23" s="871"/>
      <c r="L23" s="871"/>
      <c r="M23" s="871"/>
      <c r="N23" s="871"/>
      <c r="O23" s="871"/>
      <c r="P23" s="872"/>
      <c r="Q23" s="873">
        <v>21254</v>
      </c>
      <c r="R23" s="874"/>
      <c r="S23" s="874"/>
      <c r="T23" s="874"/>
      <c r="U23" s="874"/>
      <c r="V23" s="874">
        <v>20267</v>
      </c>
      <c r="W23" s="874"/>
      <c r="X23" s="874"/>
      <c r="Y23" s="874"/>
      <c r="Z23" s="874"/>
      <c r="AA23" s="874">
        <v>987</v>
      </c>
      <c r="AB23" s="874"/>
      <c r="AC23" s="874"/>
      <c r="AD23" s="874"/>
      <c r="AE23" s="875"/>
      <c r="AF23" s="876">
        <v>576</v>
      </c>
      <c r="AG23" s="874"/>
      <c r="AH23" s="874"/>
      <c r="AI23" s="874"/>
      <c r="AJ23" s="877"/>
      <c r="AK23" s="878"/>
      <c r="AL23" s="879"/>
      <c r="AM23" s="879"/>
      <c r="AN23" s="879"/>
      <c r="AO23" s="879"/>
      <c r="AP23" s="874">
        <v>19953</v>
      </c>
      <c r="AQ23" s="874"/>
      <c r="AR23" s="874"/>
      <c r="AS23" s="874"/>
      <c r="AT23" s="874"/>
      <c r="AU23" s="880"/>
      <c r="AV23" s="880"/>
      <c r="AW23" s="880"/>
      <c r="AX23" s="880"/>
      <c r="AY23" s="881"/>
      <c r="AZ23" s="889" t="s">
        <v>389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400</v>
      </c>
      <c r="C28" s="812"/>
      <c r="D28" s="812"/>
      <c r="E28" s="812"/>
      <c r="F28" s="812"/>
      <c r="G28" s="812"/>
      <c r="H28" s="812"/>
      <c r="I28" s="812"/>
      <c r="J28" s="812"/>
      <c r="K28" s="812"/>
      <c r="L28" s="812"/>
      <c r="M28" s="812"/>
      <c r="N28" s="812"/>
      <c r="O28" s="812"/>
      <c r="P28" s="813"/>
      <c r="Q28" s="901">
        <v>3034</v>
      </c>
      <c r="R28" s="902"/>
      <c r="S28" s="902"/>
      <c r="T28" s="902"/>
      <c r="U28" s="902"/>
      <c r="V28" s="902">
        <v>2953</v>
      </c>
      <c r="W28" s="902"/>
      <c r="X28" s="902"/>
      <c r="Y28" s="902"/>
      <c r="Z28" s="902"/>
      <c r="AA28" s="902">
        <v>81</v>
      </c>
      <c r="AB28" s="902"/>
      <c r="AC28" s="902"/>
      <c r="AD28" s="902"/>
      <c r="AE28" s="903"/>
      <c r="AF28" s="904">
        <v>81</v>
      </c>
      <c r="AG28" s="902"/>
      <c r="AH28" s="902"/>
      <c r="AI28" s="902"/>
      <c r="AJ28" s="905"/>
      <c r="AK28" s="906">
        <v>182</v>
      </c>
      <c r="AL28" s="898"/>
      <c r="AM28" s="898"/>
      <c r="AN28" s="898"/>
      <c r="AO28" s="898"/>
      <c r="AP28" s="898" t="s">
        <v>609</v>
      </c>
      <c r="AQ28" s="898"/>
      <c r="AR28" s="898"/>
      <c r="AS28" s="898"/>
      <c r="AT28" s="898"/>
      <c r="AU28" s="898" t="s">
        <v>608</v>
      </c>
      <c r="AV28" s="898"/>
      <c r="AW28" s="898"/>
      <c r="AX28" s="898"/>
      <c r="AY28" s="898"/>
      <c r="AZ28" s="898" t="s">
        <v>608</v>
      </c>
      <c r="BA28" s="898"/>
      <c r="BB28" s="898"/>
      <c r="BC28" s="898"/>
      <c r="BD28" s="898"/>
      <c r="BE28" s="899"/>
      <c r="BF28" s="899"/>
      <c r="BG28" s="899"/>
      <c r="BH28" s="899"/>
      <c r="BI28" s="900"/>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401</v>
      </c>
      <c r="C29" s="836"/>
      <c r="D29" s="836"/>
      <c r="E29" s="836"/>
      <c r="F29" s="836"/>
      <c r="G29" s="836"/>
      <c r="H29" s="836"/>
      <c r="I29" s="836"/>
      <c r="J29" s="836"/>
      <c r="K29" s="836"/>
      <c r="L29" s="836"/>
      <c r="M29" s="836"/>
      <c r="N29" s="836"/>
      <c r="O29" s="836"/>
      <c r="P29" s="837"/>
      <c r="Q29" s="838">
        <v>282</v>
      </c>
      <c r="R29" s="839"/>
      <c r="S29" s="839"/>
      <c r="T29" s="839"/>
      <c r="U29" s="839"/>
      <c r="V29" s="839">
        <v>281</v>
      </c>
      <c r="W29" s="839"/>
      <c r="X29" s="839"/>
      <c r="Y29" s="839"/>
      <c r="Z29" s="839"/>
      <c r="AA29" s="839">
        <v>1</v>
      </c>
      <c r="AB29" s="839"/>
      <c r="AC29" s="839"/>
      <c r="AD29" s="839"/>
      <c r="AE29" s="840"/>
      <c r="AF29" s="841">
        <v>1</v>
      </c>
      <c r="AG29" s="842"/>
      <c r="AH29" s="842"/>
      <c r="AI29" s="842"/>
      <c r="AJ29" s="843"/>
      <c r="AK29" s="909">
        <v>113</v>
      </c>
      <c r="AL29" s="910"/>
      <c r="AM29" s="910"/>
      <c r="AN29" s="910"/>
      <c r="AO29" s="910"/>
      <c r="AP29" s="910" t="s">
        <v>608</v>
      </c>
      <c r="AQ29" s="910"/>
      <c r="AR29" s="910"/>
      <c r="AS29" s="910"/>
      <c r="AT29" s="910"/>
      <c r="AU29" s="910" t="s">
        <v>612</v>
      </c>
      <c r="AV29" s="910"/>
      <c r="AW29" s="910"/>
      <c r="AX29" s="910"/>
      <c r="AY29" s="910"/>
      <c r="AZ29" s="910" t="s">
        <v>612</v>
      </c>
      <c r="BA29" s="910"/>
      <c r="BB29" s="910"/>
      <c r="BC29" s="910"/>
      <c r="BD29" s="910"/>
      <c r="BE29" s="907"/>
      <c r="BF29" s="907"/>
      <c r="BG29" s="907"/>
      <c r="BH29" s="907"/>
      <c r="BI29" s="908"/>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402</v>
      </c>
      <c r="C30" s="836"/>
      <c r="D30" s="836"/>
      <c r="E30" s="836"/>
      <c r="F30" s="836"/>
      <c r="G30" s="836"/>
      <c r="H30" s="836"/>
      <c r="I30" s="836"/>
      <c r="J30" s="836"/>
      <c r="K30" s="836"/>
      <c r="L30" s="836"/>
      <c r="M30" s="836"/>
      <c r="N30" s="836"/>
      <c r="O30" s="836"/>
      <c r="P30" s="837"/>
      <c r="Q30" s="838">
        <v>2753</v>
      </c>
      <c r="R30" s="839"/>
      <c r="S30" s="839"/>
      <c r="T30" s="839"/>
      <c r="U30" s="839"/>
      <c r="V30" s="839">
        <v>2675</v>
      </c>
      <c r="W30" s="839"/>
      <c r="X30" s="839"/>
      <c r="Y30" s="839"/>
      <c r="Z30" s="839"/>
      <c r="AA30" s="839">
        <v>78</v>
      </c>
      <c r="AB30" s="839"/>
      <c r="AC30" s="839"/>
      <c r="AD30" s="839"/>
      <c r="AE30" s="840"/>
      <c r="AF30" s="841">
        <v>78</v>
      </c>
      <c r="AG30" s="842"/>
      <c r="AH30" s="842"/>
      <c r="AI30" s="842"/>
      <c r="AJ30" s="843"/>
      <c r="AK30" s="909">
        <v>377</v>
      </c>
      <c r="AL30" s="910"/>
      <c r="AM30" s="910"/>
      <c r="AN30" s="910"/>
      <c r="AO30" s="910"/>
      <c r="AP30" s="910" t="s">
        <v>609</v>
      </c>
      <c r="AQ30" s="910"/>
      <c r="AR30" s="910"/>
      <c r="AS30" s="910"/>
      <c r="AT30" s="910"/>
      <c r="AU30" s="910" t="s">
        <v>608</v>
      </c>
      <c r="AV30" s="910"/>
      <c r="AW30" s="910"/>
      <c r="AX30" s="910"/>
      <c r="AY30" s="910"/>
      <c r="AZ30" s="910" t="s">
        <v>608</v>
      </c>
      <c r="BA30" s="910"/>
      <c r="BB30" s="910"/>
      <c r="BC30" s="910"/>
      <c r="BD30" s="910"/>
      <c r="BE30" s="907"/>
      <c r="BF30" s="907"/>
      <c r="BG30" s="907"/>
      <c r="BH30" s="907"/>
      <c r="BI30" s="908"/>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403</v>
      </c>
      <c r="C31" s="836"/>
      <c r="D31" s="836"/>
      <c r="E31" s="836"/>
      <c r="F31" s="836"/>
      <c r="G31" s="836"/>
      <c r="H31" s="836"/>
      <c r="I31" s="836"/>
      <c r="J31" s="836"/>
      <c r="K31" s="836"/>
      <c r="L31" s="836"/>
      <c r="M31" s="836"/>
      <c r="N31" s="836"/>
      <c r="O31" s="836"/>
      <c r="P31" s="837"/>
      <c r="Q31" s="838">
        <v>10</v>
      </c>
      <c r="R31" s="839"/>
      <c r="S31" s="839"/>
      <c r="T31" s="839"/>
      <c r="U31" s="839"/>
      <c r="V31" s="839">
        <v>7</v>
      </c>
      <c r="W31" s="839"/>
      <c r="X31" s="839"/>
      <c r="Y31" s="839"/>
      <c r="Z31" s="839"/>
      <c r="AA31" s="839">
        <v>3</v>
      </c>
      <c r="AB31" s="839"/>
      <c r="AC31" s="839"/>
      <c r="AD31" s="839"/>
      <c r="AE31" s="840"/>
      <c r="AF31" s="841">
        <v>3</v>
      </c>
      <c r="AG31" s="842"/>
      <c r="AH31" s="842"/>
      <c r="AI31" s="842"/>
      <c r="AJ31" s="843"/>
      <c r="AK31" s="909" t="s">
        <v>609</v>
      </c>
      <c r="AL31" s="910"/>
      <c r="AM31" s="910"/>
      <c r="AN31" s="910"/>
      <c r="AO31" s="910"/>
      <c r="AP31" s="910" t="s">
        <v>608</v>
      </c>
      <c r="AQ31" s="910"/>
      <c r="AR31" s="910"/>
      <c r="AS31" s="910"/>
      <c r="AT31" s="910"/>
      <c r="AU31" s="910" t="s">
        <v>608</v>
      </c>
      <c r="AV31" s="910"/>
      <c r="AW31" s="910"/>
      <c r="AX31" s="910"/>
      <c r="AY31" s="910"/>
      <c r="AZ31" s="910" t="s">
        <v>608</v>
      </c>
      <c r="BA31" s="910"/>
      <c r="BB31" s="910"/>
      <c r="BC31" s="910"/>
      <c r="BD31" s="910"/>
      <c r="BE31" s="907"/>
      <c r="BF31" s="907"/>
      <c r="BG31" s="907"/>
      <c r="BH31" s="907"/>
      <c r="BI31" s="908"/>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404</v>
      </c>
      <c r="C32" s="836"/>
      <c r="D32" s="836"/>
      <c r="E32" s="836"/>
      <c r="F32" s="836"/>
      <c r="G32" s="836"/>
      <c r="H32" s="836"/>
      <c r="I32" s="836"/>
      <c r="J32" s="836"/>
      <c r="K32" s="836"/>
      <c r="L32" s="836"/>
      <c r="M32" s="836"/>
      <c r="N32" s="836"/>
      <c r="O32" s="836"/>
      <c r="P32" s="837"/>
      <c r="Q32" s="838">
        <v>232</v>
      </c>
      <c r="R32" s="839"/>
      <c r="S32" s="839"/>
      <c r="T32" s="839"/>
      <c r="U32" s="839"/>
      <c r="V32" s="839">
        <v>227</v>
      </c>
      <c r="W32" s="839"/>
      <c r="X32" s="839"/>
      <c r="Y32" s="839"/>
      <c r="Z32" s="839"/>
      <c r="AA32" s="839">
        <v>5</v>
      </c>
      <c r="AB32" s="839"/>
      <c r="AC32" s="839"/>
      <c r="AD32" s="839"/>
      <c r="AE32" s="840"/>
      <c r="AF32" s="841">
        <v>5</v>
      </c>
      <c r="AG32" s="842"/>
      <c r="AH32" s="842"/>
      <c r="AI32" s="842"/>
      <c r="AJ32" s="843"/>
      <c r="AK32" s="909">
        <v>67</v>
      </c>
      <c r="AL32" s="910"/>
      <c r="AM32" s="910"/>
      <c r="AN32" s="910"/>
      <c r="AO32" s="910"/>
      <c r="AP32" s="910">
        <v>9</v>
      </c>
      <c r="AQ32" s="910"/>
      <c r="AR32" s="910"/>
      <c r="AS32" s="910"/>
      <c r="AT32" s="910"/>
      <c r="AU32" s="910">
        <v>3</v>
      </c>
      <c r="AV32" s="910"/>
      <c r="AW32" s="910"/>
      <c r="AX32" s="910"/>
      <c r="AY32" s="910"/>
      <c r="AZ32" s="910" t="s">
        <v>608</v>
      </c>
      <c r="BA32" s="910"/>
      <c r="BB32" s="910"/>
      <c r="BC32" s="910"/>
      <c r="BD32" s="910"/>
      <c r="BE32" s="907"/>
      <c r="BF32" s="907"/>
      <c r="BG32" s="907"/>
      <c r="BH32" s="907"/>
      <c r="BI32" s="908"/>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405</v>
      </c>
      <c r="C33" s="836"/>
      <c r="D33" s="836"/>
      <c r="E33" s="836"/>
      <c r="F33" s="836"/>
      <c r="G33" s="836"/>
      <c r="H33" s="836"/>
      <c r="I33" s="836"/>
      <c r="J33" s="836"/>
      <c r="K33" s="836"/>
      <c r="L33" s="836"/>
      <c r="M33" s="836"/>
      <c r="N33" s="836"/>
      <c r="O33" s="836"/>
      <c r="P33" s="837"/>
      <c r="Q33" s="838">
        <v>151</v>
      </c>
      <c r="R33" s="839"/>
      <c r="S33" s="839"/>
      <c r="T33" s="839"/>
      <c r="U33" s="839"/>
      <c r="V33" s="839">
        <v>150</v>
      </c>
      <c r="W33" s="839"/>
      <c r="X33" s="839"/>
      <c r="Y33" s="839"/>
      <c r="Z33" s="839"/>
      <c r="AA33" s="839">
        <v>1</v>
      </c>
      <c r="AB33" s="839"/>
      <c r="AC33" s="839"/>
      <c r="AD33" s="839"/>
      <c r="AE33" s="840"/>
      <c r="AF33" s="841">
        <v>1</v>
      </c>
      <c r="AG33" s="842"/>
      <c r="AH33" s="842"/>
      <c r="AI33" s="842"/>
      <c r="AJ33" s="843"/>
      <c r="AK33" s="909">
        <v>44</v>
      </c>
      <c r="AL33" s="910"/>
      <c r="AM33" s="910"/>
      <c r="AN33" s="910"/>
      <c r="AO33" s="910"/>
      <c r="AP33" s="910">
        <v>28</v>
      </c>
      <c r="AQ33" s="910"/>
      <c r="AR33" s="910"/>
      <c r="AS33" s="910"/>
      <c r="AT33" s="910"/>
      <c r="AU33" s="910">
        <v>9</v>
      </c>
      <c r="AV33" s="910"/>
      <c r="AW33" s="910"/>
      <c r="AX33" s="910"/>
      <c r="AY33" s="910"/>
      <c r="AZ33" s="910" t="s">
        <v>608</v>
      </c>
      <c r="BA33" s="910"/>
      <c r="BB33" s="910"/>
      <c r="BC33" s="910"/>
      <c r="BD33" s="910"/>
      <c r="BE33" s="907"/>
      <c r="BF33" s="907"/>
      <c r="BG33" s="907"/>
      <c r="BH33" s="907"/>
      <c r="BI33" s="908"/>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406</v>
      </c>
      <c r="C34" s="836"/>
      <c r="D34" s="836"/>
      <c r="E34" s="836"/>
      <c r="F34" s="836"/>
      <c r="G34" s="836"/>
      <c r="H34" s="836"/>
      <c r="I34" s="836"/>
      <c r="J34" s="836"/>
      <c r="K34" s="836"/>
      <c r="L34" s="836"/>
      <c r="M34" s="836"/>
      <c r="N34" s="836"/>
      <c r="O34" s="836"/>
      <c r="P34" s="837"/>
      <c r="Q34" s="838">
        <v>638</v>
      </c>
      <c r="R34" s="839"/>
      <c r="S34" s="839"/>
      <c r="T34" s="839"/>
      <c r="U34" s="839"/>
      <c r="V34" s="839">
        <v>81</v>
      </c>
      <c r="W34" s="839"/>
      <c r="X34" s="839"/>
      <c r="Y34" s="839"/>
      <c r="Z34" s="839"/>
      <c r="AA34" s="839">
        <v>557</v>
      </c>
      <c r="AB34" s="839"/>
      <c r="AC34" s="839"/>
      <c r="AD34" s="839"/>
      <c r="AE34" s="840"/>
      <c r="AF34" s="841">
        <v>557</v>
      </c>
      <c r="AG34" s="842"/>
      <c r="AH34" s="842"/>
      <c r="AI34" s="842"/>
      <c r="AJ34" s="843"/>
      <c r="AK34" s="909">
        <v>248</v>
      </c>
      <c r="AL34" s="910"/>
      <c r="AM34" s="910"/>
      <c r="AN34" s="910"/>
      <c r="AO34" s="910"/>
      <c r="AP34" s="910">
        <v>1759</v>
      </c>
      <c r="AQ34" s="910"/>
      <c r="AR34" s="910"/>
      <c r="AS34" s="910"/>
      <c r="AT34" s="910"/>
      <c r="AU34" s="910">
        <v>1148</v>
      </c>
      <c r="AV34" s="910"/>
      <c r="AW34" s="910"/>
      <c r="AX34" s="910"/>
      <c r="AY34" s="910"/>
      <c r="AZ34" s="910" t="s">
        <v>608</v>
      </c>
      <c r="BA34" s="910"/>
      <c r="BB34" s="910"/>
      <c r="BC34" s="910"/>
      <c r="BD34" s="910"/>
      <c r="BE34" s="907" t="s">
        <v>407</v>
      </c>
      <c r="BF34" s="907"/>
      <c r="BG34" s="907"/>
      <c r="BH34" s="907"/>
      <c r="BI34" s="908"/>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408</v>
      </c>
      <c r="C35" s="836"/>
      <c r="D35" s="836"/>
      <c r="E35" s="836"/>
      <c r="F35" s="836"/>
      <c r="G35" s="836"/>
      <c r="H35" s="836"/>
      <c r="I35" s="836"/>
      <c r="J35" s="836"/>
      <c r="K35" s="836"/>
      <c r="L35" s="836"/>
      <c r="M35" s="836"/>
      <c r="N35" s="836"/>
      <c r="O35" s="836"/>
      <c r="P35" s="837"/>
      <c r="Q35" s="838">
        <v>489</v>
      </c>
      <c r="R35" s="839"/>
      <c r="S35" s="839"/>
      <c r="T35" s="839"/>
      <c r="U35" s="839"/>
      <c r="V35" s="839">
        <v>21</v>
      </c>
      <c r="W35" s="839"/>
      <c r="X35" s="839"/>
      <c r="Y35" s="839"/>
      <c r="Z35" s="839"/>
      <c r="AA35" s="839">
        <v>468</v>
      </c>
      <c r="AB35" s="839"/>
      <c r="AC35" s="839"/>
      <c r="AD35" s="839"/>
      <c r="AE35" s="840"/>
      <c r="AF35" s="841">
        <v>468</v>
      </c>
      <c r="AG35" s="842"/>
      <c r="AH35" s="842"/>
      <c r="AI35" s="842"/>
      <c r="AJ35" s="843"/>
      <c r="AK35" s="909" t="s">
        <v>608</v>
      </c>
      <c r="AL35" s="910"/>
      <c r="AM35" s="910"/>
      <c r="AN35" s="910"/>
      <c r="AO35" s="910"/>
      <c r="AP35" s="910" t="s">
        <v>608</v>
      </c>
      <c r="AQ35" s="910"/>
      <c r="AR35" s="910"/>
      <c r="AS35" s="910"/>
      <c r="AT35" s="910"/>
      <c r="AU35" s="910" t="s">
        <v>608</v>
      </c>
      <c r="AV35" s="910"/>
      <c r="AW35" s="910"/>
      <c r="AX35" s="910"/>
      <c r="AY35" s="910"/>
      <c r="AZ35" s="910" t="s">
        <v>608</v>
      </c>
      <c r="BA35" s="910"/>
      <c r="BB35" s="910"/>
      <c r="BC35" s="910"/>
      <c r="BD35" s="910"/>
      <c r="BE35" s="907" t="s">
        <v>407</v>
      </c>
      <c r="BF35" s="907"/>
      <c r="BG35" s="907"/>
      <c r="BH35" s="907"/>
      <c r="BI35" s="908"/>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409</v>
      </c>
      <c r="C36" s="836"/>
      <c r="D36" s="836"/>
      <c r="E36" s="836"/>
      <c r="F36" s="836"/>
      <c r="G36" s="836"/>
      <c r="H36" s="836"/>
      <c r="I36" s="836"/>
      <c r="J36" s="836"/>
      <c r="K36" s="836"/>
      <c r="L36" s="836"/>
      <c r="M36" s="836"/>
      <c r="N36" s="836"/>
      <c r="O36" s="836"/>
      <c r="P36" s="837"/>
      <c r="Q36" s="838">
        <v>104</v>
      </c>
      <c r="R36" s="839"/>
      <c r="S36" s="839"/>
      <c r="T36" s="839"/>
      <c r="U36" s="839"/>
      <c r="V36" s="839">
        <v>27</v>
      </c>
      <c r="W36" s="839"/>
      <c r="X36" s="839"/>
      <c r="Y36" s="839"/>
      <c r="Z36" s="839"/>
      <c r="AA36" s="839">
        <v>77</v>
      </c>
      <c r="AB36" s="839"/>
      <c r="AC36" s="839"/>
      <c r="AD36" s="839"/>
      <c r="AE36" s="840"/>
      <c r="AF36" s="841">
        <v>77</v>
      </c>
      <c r="AG36" s="842"/>
      <c r="AH36" s="842"/>
      <c r="AI36" s="842"/>
      <c r="AJ36" s="843"/>
      <c r="AK36" s="909">
        <v>227</v>
      </c>
      <c r="AL36" s="910"/>
      <c r="AM36" s="910"/>
      <c r="AN36" s="910"/>
      <c r="AO36" s="910"/>
      <c r="AP36" s="910">
        <v>3014</v>
      </c>
      <c r="AQ36" s="910"/>
      <c r="AR36" s="910"/>
      <c r="AS36" s="910"/>
      <c r="AT36" s="910"/>
      <c r="AU36" s="910">
        <v>3014</v>
      </c>
      <c r="AV36" s="910"/>
      <c r="AW36" s="910"/>
      <c r="AX36" s="910"/>
      <c r="AY36" s="910"/>
      <c r="AZ36" s="910" t="s">
        <v>608</v>
      </c>
      <c r="BA36" s="910"/>
      <c r="BB36" s="910"/>
      <c r="BC36" s="910"/>
      <c r="BD36" s="910"/>
      <c r="BE36" s="907" t="s">
        <v>407</v>
      </c>
      <c r="BF36" s="907"/>
      <c r="BG36" s="907"/>
      <c r="BH36" s="907"/>
      <c r="BI36" s="908"/>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t="s">
        <v>410</v>
      </c>
      <c r="C37" s="836"/>
      <c r="D37" s="836"/>
      <c r="E37" s="836"/>
      <c r="F37" s="836"/>
      <c r="G37" s="836"/>
      <c r="H37" s="836"/>
      <c r="I37" s="836"/>
      <c r="J37" s="836"/>
      <c r="K37" s="836"/>
      <c r="L37" s="836"/>
      <c r="M37" s="836"/>
      <c r="N37" s="836"/>
      <c r="O37" s="836"/>
      <c r="P37" s="837"/>
      <c r="Q37" s="838">
        <v>2320</v>
      </c>
      <c r="R37" s="839"/>
      <c r="S37" s="839"/>
      <c r="T37" s="839"/>
      <c r="U37" s="839"/>
      <c r="V37" s="839">
        <v>2310</v>
      </c>
      <c r="W37" s="839"/>
      <c r="X37" s="839"/>
      <c r="Y37" s="839"/>
      <c r="Z37" s="839"/>
      <c r="AA37" s="839">
        <v>10</v>
      </c>
      <c r="AB37" s="839"/>
      <c r="AC37" s="839"/>
      <c r="AD37" s="839"/>
      <c r="AE37" s="840"/>
      <c r="AF37" s="841">
        <v>10</v>
      </c>
      <c r="AG37" s="842"/>
      <c r="AH37" s="842"/>
      <c r="AI37" s="842"/>
      <c r="AJ37" s="843"/>
      <c r="AK37" s="909" t="s">
        <v>608</v>
      </c>
      <c r="AL37" s="910"/>
      <c r="AM37" s="910"/>
      <c r="AN37" s="910"/>
      <c r="AO37" s="910"/>
      <c r="AP37" s="910">
        <v>2425</v>
      </c>
      <c r="AQ37" s="910"/>
      <c r="AR37" s="910"/>
      <c r="AS37" s="910"/>
      <c r="AT37" s="910"/>
      <c r="AU37" s="910" t="s">
        <v>609</v>
      </c>
      <c r="AV37" s="910"/>
      <c r="AW37" s="910"/>
      <c r="AX37" s="910"/>
      <c r="AY37" s="910"/>
      <c r="AZ37" s="910" t="s">
        <v>608</v>
      </c>
      <c r="BA37" s="910"/>
      <c r="BB37" s="910"/>
      <c r="BC37" s="910"/>
      <c r="BD37" s="910"/>
      <c r="BE37" s="907" t="s">
        <v>411</v>
      </c>
      <c r="BF37" s="907"/>
      <c r="BG37" s="907"/>
      <c r="BH37" s="907"/>
      <c r="BI37" s="908"/>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t="s">
        <v>412</v>
      </c>
      <c r="C38" s="836"/>
      <c r="D38" s="836"/>
      <c r="E38" s="836"/>
      <c r="F38" s="836"/>
      <c r="G38" s="836"/>
      <c r="H38" s="836"/>
      <c r="I38" s="836"/>
      <c r="J38" s="836"/>
      <c r="K38" s="836"/>
      <c r="L38" s="836"/>
      <c r="M38" s="836"/>
      <c r="N38" s="836"/>
      <c r="O38" s="836"/>
      <c r="P38" s="837"/>
      <c r="Q38" s="838">
        <v>78</v>
      </c>
      <c r="R38" s="839"/>
      <c r="S38" s="839"/>
      <c r="T38" s="839"/>
      <c r="U38" s="839"/>
      <c r="V38" s="839">
        <v>75</v>
      </c>
      <c r="W38" s="839"/>
      <c r="X38" s="839"/>
      <c r="Y38" s="839"/>
      <c r="Z38" s="839"/>
      <c r="AA38" s="839">
        <v>3</v>
      </c>
      <c r="AB38" s="839"/>
      <c r="AC38" s="839"/>
      <c r="AD38" s="839"/>
      <c r="AE38" s="840"/>
      <c r="AF38" s="841">
        <v>3</v>
      </c>
      <c r="AG38" s="842"/>
      <c r="AH38" s="842"/>
      <c r="AI38" s="842"/>
      <c r="AJ38" s="843"/>
      <c r="AK38" s="909">
        <v>63</v>
      </c>
      <c r="AL38" s="910"/>
      <c r="AM38" s="910"/>
      <c r="AN38" s="910"/>
      <c r="AO38" s="910"/>
      <c r="AP38" s="910">
        <v>539</v>
      </c>
      <c r="AQ38" s="910"/>
      <c r="AR38" s="910"/>
      <c r="AS38" s="910"/>
      <c r="AT38" s="910"/>
      <c r="AU38" s="910">
        <v>527</v>
      </c>
      <c r="AV38" s="910"/>
      <c r="AW38" s="910"/>
      <c r="AX38" s="910"/>
      <c r="AY38" s="910"/>
      <c r="AZ38" s="910" t="s">
        <v>608</v>
      </c>
      <c r="BA38" s="910"/>
      <c r="BB38" s="910"/>
      <c r="BC38" s="910"/>
      <c r="BD38" s="910"/>
      <c r="BE38" s="907" t="s">
        <v>413</v>
      </c>
      <c r="BF38" s="907"/>
      <c r="BG38" s="907"/>
      <c r="BH38" s="907"/>
      <c r="BI38" s="908"/>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t="s">
        <v>414</v>
      </c>
      <c r="C39" s="836"/>
      <c r="D39" s="836"/>
      <c r="E39" s="836"/>
      <c r="F39" s="836"/>
      <c r="G39" s="836"/>
      <c r="H39" s="836"/>
      <c r="I39" s="836"/>
      <c r="J39" s="836"/>
      <c r="K39" s="836"/>
      <c r="L39" s="836"/>
      <c r="M39" s="836"/>
      <c r="N39" s="836"/>
      <c r="O39" s="836"/>
      <c r="P39" s="837"/>
      <c r="Q39" s="838">
        <v>53</v>
      </c>
      <c r="R39" s="839"/>
      <c r="S39" s="839"/>
      <c r="T39" s="839"/>
      <c r="U39" s="839"/>
      <c r="V39" s="839">
        <v>50</v>
      </c>
      <c r="W39" s="839"/>
      <c r="X39" s="839"/>
      <c r="Y39" s="839"/>
      <c r="Z39" s="839"/>
      <c r="AA39" s="839">
        <v>3</v>
      </c>
      <c r="AB39" s="839"/>
      <c r="AC39" s="839"/>
      <c r="AD39" s="839"/>
      <c r="AE39" s="840"/>
      <c r="AF39" s="841">
        <v>8</v>
      </c>
      <c r="AG39" s="842"/>
      <c r="AH39" s="842"/>
      <c r="AI39" s="842"/>
      <c r="AJ39" s="843"/>
      <c r="AK39" s="909">
        <v>15</v>
      </c>
      <c r="AL39" s="910"/>
      <c r="AM39" s="910"/>
      <c r="AN39" s="910"/>
      <c r="AO39" s="910"/>
      <c r="AP39" s="910" t="s">
        <v>608</v>
      </c>
      <c r="AQ39" s="910"/>
      <c r="AR39" s="910"/>
      <c r="AS39" s="910"/>
      <c r="AT39" s="910"/>
      <c r="AU39" s="910" t="s">
        <v>614</v>
      </c>
      <c r="AV39" s="910"/>
      <c r="AW39" s="910"/>
      <c r="AX39" s="910"/>
      <c r="AY39" s="910"/>
      <c r="AZ39" s="910" t="s">
        <v>608</v>
      </c>
      <c r="BA39" s="910"/>
      <c r="BB39" s="910"/>
      <c r="BC39" s="910"/>
      <c r="BD39" s="910"/>
      <c r="BE39" s="907" t="s">
        <v>411</v>
      </c>
      <c r="BF39" s="907"/>
      <c r="BG39" s="907"/>
      <c r="BH39" s="907"/>
      <c r="BI39" s="908"/>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t="s">
        <v>415</v>
      </c>
      <c r="C40" s="836"/>
      <c r="D40" s="836"/>
      <c r="E40" s="836"/>
      <c r="F40" s="836"/>
      <c r="G40" s="836"/>
      <c r="H40" s="836"/>
      <c r="I40" s="836"/>
      <c r="J40" s="836"/>
      <c r="K40" s="836"/>
      <c r="L40" s="836"/>
      <c r="M40" s="836"/>
      <c r="N40" s="836"/>
      <c r="O40" s="836"/>
      <c r="P40" s="837"/>
      <c r="Q40" s="838">
        <v>138</v>
      </c>
      <c r="R40" s="839"/>
      <c r="S40" s="839"/>
      <c r="T40" s="839"/>
      <c r="U40" s="839"/>
      <c r="V40" s="839">
        <v>127</v>
      </c>
      <c r="W40" s="839"/>
      <c r="X40" s="839"/>
      <c r="Y40" s="839"/>
      <c r="Z40" s="839"/>
      <c r="AA40" s="839">
        <v>11</v>
      </c>
      <c r="AB40" s="839"/>
      <c r="AC40" s="839"/>
      <c r="AD40" s="839"/>
      <c r="AE40" s="840"/>
      <c r="AF40" s="841" t="s">
        <v>416</v>
      </c>
      <c r="AG40" s="842"/>
      <c r="AH40" s="842"/>
      <c r="AI40" s="842"/>
      <c r="AJ40" s="843"/>
      <c r="AK40" s="909">
        <v>41</v>
      </c>
      <c r="AL40" s="910"/>
      <c r="AM40" s="910"/>
      <c r="AN40" s="910"/>
      <c r="AO40" s="910"/>
      <c r="AP40" s="910">
        <v>243</v>
      </c>
      <c r="AQ40" s="910"/>
      <c r="AR40" s="910"/>
      <c r="AS40" s="910"/>
      <c r="AT40" s="910"/>
      <c r="AU40" s="910" t="s">
        <v>608</v>
      </c>
      <c r="AV40" s="910"/>
      <c r="AW40" s="910"/>
      <c r="AX40" s="910"/>
      <c r="AY40" s="910"/>
      <c r="AZ40" s="910" t="s">
        <v>608</v>
      </c>
      <c r="BA40" s="910"/>
      <c r="BB40" s="910"/>
      <c r="BC40" s="910"/>
      <c r="BD40" s="910"/>
      <c r="BE40" s="907" t="s">
        <v>411</v>
      </c>
      <c r="BF40" s="907"/>
      <c r="BG40" s="907"/>
      <c r="BH40" s="907"/>
      <c r="BI40" s="908"/>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09"/>
      <c r="AL41" s="910"/>
      <c r="AM41" s="910"/>
      <c r="AN41" s="910"/>
      <c r="AO41" s="910"/>
      <c r="AP41" s="910"/>
      <c r="AQ41" s="910"/>
      <c r="AR41" s="910"/>
      <c r="AS41" s="910"/>
      <c r="AT41" s="910"/>
      <c r="AU41" s="910"/>
      <c r="AV41" s="910"/>
      <c r="AW41" s="910"/>
      <c r="AX41" s="910"/>
      <c r="AY41" s="910"/>
      <c r="AZ41" s="911"/>
      <c r="BA41" s="911"/>
      <c r="BB41" s="911"/>
      <c r="BC41" s="911"/>
      <c r="BD41" s="911"/>
      <c r="BE41" s="907"/>
      <c r="BF41" s="907"/>
      <c r="BG41" s="907"/>
      <c r="BH41" s="907"/>
      <c r="BI41" s="908"/>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09"/>
      <c r="AL42" s="910"/>
      <c r="AM42" s="910"/>
      <c r="AN42" s="910"/>
      <c r="AO42" s="910"/>
      <c r="AP42" s="910"/>
      <c r="AQ42" s="910"/>
      <c r="AR42" s="910"/>
      <c r="AS42" s="910"/>
      <c r="AT42" s="910"/>
      <c r="AU42" s="910"/>
      <c r="AV42" s="910"/>
      <c r="AW42" s="910"/>
      <c r="AX42" s="910"/>
      <c r="AY42" s="910"/>
      <c r="AZ42" s="911"/>
      <c r="BA42" s="911"/>
      <c r="BB42" s="911"/>
      <c r="BC42" s="911"/>
      <c r="BD42" s="911"/>
      <c r="BE42" s="907"/>
      <c r="BF42" s="907"/>
      <c r="BG42" s="907"/>
      <c r="BH42" s="907"/>
      <c r="BI42" s="908"/>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09"/>
      <c r="AL43" s="910"/>
      <c r="AM43" s="910"/>
      <c r="AN43" s="910"/>
      <c r="AO43" s="910"/>
      <c r="AP43" s="910"/>
      <c r="AQ43" s="910"/>
      <c r="AR43" s="910"/>
      <c r="AS43" s="910"/>
      <c r="AT43" s="910"/>
      <c r="AU43" s="910"/>
      <c r="AV43" s="910"/>
      <c r="AW43" s="910"/>
      <c r="AX43" s="910"/>
      <c r="AY43" s="910"/>
      <c r="AZ43" s="911"/>
      <c r="BA43" s="911"/>
      <c r="BB43" s="911"/>
      <c r="BC43" s="911"/>
      <c r="BD43" s="911"/>
      <c r="BE43" s="907"/>
      <c r="BF43" s="907"/>
      <c r="BG43" s="907"/>
      <c r="BH43" s="907"/>
      <c r="BI43" s="908"/>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09"/>
      <c r="AL44" s="910"/>
      <c r="AM44" s="910"/>
      <c r="AN44" s="910"/>
      <c r="AO44" s="910"/>
      <c r="AP44" s="910"/>
      <c r="AQ44" s="910"/>
      <c r="AR44" s="910"/>
      <c r="AS44" s="910"/>
      <c r="AT44" s="910"/>
      <c r="AU44" s="910"/>
      <c r="AV44" s="910"/>
      <c r="AW44" s="910"/>
      <c r="AX44" s="910"/>
      <c r="AY44" s="910"/>
      <c r="AZ44" s="911"/>
      <c r="BA44" s="911"/>
      <c r="BB44" s="911"/>
      <c r="BC44" s="911"/>
      <c r="BD44" s="911"/>
      <c r="BE44" s="907"/>
      <c r="BF44" s="907"/>
      <c r="BG44" s="907"/>
      <c r="BH44" s="907"/>
      <c r="BI44" s="908"/>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09"/>
      <c r="AL45" s="910"/>
      <c r="AM45" s="910"/>
      <c r="AN45" s="910"/>
      <c r="AO45" s="910"/>
      <c r="AP45" s="910"/>
      <c r="AQ45" s="910"/>
      <c r="AR45" s="910"/>
      <c r="AS45" s="910"/>
      <c r="AT45" s="910"/>
      <c r="AU45" s="910"/>
      <c r="AV45" s="910"/>
      <c r="AW45" s="910"/>
      <c r="AX45" s="910"/>
      <c r="AY45" s="910"/>
      <c r="AZ45" s="911"/>
      <c r="BA45" s="911"/>
      <c r="BB45" s="911"/>
      <c r="BC45" s="911"/>
      <c r="BD45" s="911"/>
      <c r="BE45" s="907"/>
      <c r="BF45" s="907"/>
      <c r="BG45" s="907"/>
      <c r="BH45" s="907"/>
      <c r="BI45" s="908"/>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09"/>
      <c r="AL46" s="910"/>
      <c r="AM46" s="910"/>
      <c r="AN46" s="910"/>
      <c r="AO46" s="910"/>
      <c r="AP46" s="910"/>
      <c r="AQ46" s="910"/>
      <c r="AR46" s="910"/>
      <c r="AS46" s="910"/>
      <c r="AT46" s="910"/>
      <c r="AU46" s="910"/>
      <c r="AV46" s="910"/>
      <c r="AW46" s="910"/>
      <c r="AX46" s="910"/>
      <c r="AY46" s="910"/>
      <c r="AZ46" s="911"/>
      <c r="BA46" s="911"/>
      <c r="BB46" s="911"/>
      <c r="BC46" s="911"/>
      <c r="BD46" s="911"/>
      <c r="BE46" s="907"/>
      <c r="BF46" s="907"/>
      <c r="BG46" s="907"/>
      <c r="BH46" s="907"/>
      <c r="BI46" s="908"/>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09"/>
      <c r="AL47" s="910"/>
      <c r="AM47" s="910"/>
      <c r="AN47" s="910"/>
      <c r="AO47" s="910"/>
      <c r="AP47" s="910"/>
      <c r="AQ47" s="910"/>
      <c r="AR47" s="910"/>
      <c r="AS47" s="910"/>
      <c r="AT47" s="910"/>
      <c r="AU47" s="910"/>
      <c r="AV47" s="910"/>
      <c r="AW47" s="910"/>
      <c r="AX47" s="910"/>
      <c r="AY47" s="910"/>
      <c r="AZ47" s="911"/>
      <c r="BA47" s="911"/>
      <c r="BB47" s="911"/>
      <c r="BC47" s="911"/>
      <c r="BD47" s="911"/>
      <c r="BE47" s="907"/>
      <c r="BF47" s="907"/>
      <c r="BG47" s="907"/>
      <c r="BH47" s="907"/>
      <c r="BI47" s="908"/>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09"/>
      <c r="AL48" s="910"/>
      <c r="AM48" s="910"/>
      <c r="AN48" s="910"/>
      <c r="AO48" s="910"/>
      <c r="AP48" s="910"/>
      <c r="AQ48" s="910"/>
      <c r="AR48" s="910"/>
      <c r="AS48" s="910"/>
      <c r="AT48" s="910"/>
      <c r="AU48" s="910"/>
      <c r="AV48" s="910"/>
      <c r="AW48" s="910"/>
      <c r="AX48" s="910"/>
      <c r="AY48" s="910"/>
      <c r="AZ48" s="911"/>
      <c r="BA48" s="911"/>
      <c r="BB48" s="911"/>
      <c r="BC48" s="911"/>
      <c r="BD48" s="911"/>
      <c r="BE48" s="907"/>
      <c r="BF48" s="907"/>
      <c r="BG48" s="907"/>
      <c r="BH48" s="907"/>
      <c r="BI48" s="908"/>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09"/>
      <c r="AL49" s="910"/>
      <c r="AM49" s="910"/>
      <c r="AN49" s="910"/>
      <c r="AO49" s="910"/>
      <c r="AP49" s="910"/>
      <c r="AQ49" s="910"/>
      <c r="AR49" s="910"/>
      <c r="AS49" s="910"/>
      <c r="AT49" s="910"/>
      <c r="AU49" s="910"/>
      <c r="AV49" s="910"/>
      <c r="AW49" s="910"/>
      <c r="AX49" s="910"/>
      <c r="AY49" s="910"/>
      <c r="AZ49" s="911"/>
      <c r="BA49" s="911"/>
      <c r="BB49" s="911"/>
      <c r="BC49" s="911"/>
      <c r="BD49" s="911"/>
      <c r="BE49" s="907"/>
      <c r="BF49" s="907"/>
      <c r="BG49" s="907"/>
      <c r="BH49" s="907"/>
      <c r="BI49" s="908"/>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2"/>
      <c r="R50" s="913"/>
      <c r="S50" s="913"/>
      <c r="T50" s="913"/>
      <c r="U50" s="913"/>
      <c r="V50" s="913"/>
      <c r="W50" s="913"/>
      <c r="X50" s="913"/>
      <c r="Y50" s="913"/>
      <c r="Z50" s="913"/>
      <c r="AA50" s="913"/>
      <c r="AB50" s="913"/>
      <c r="AC50" s="913"/>
      <c r="AD50" s="913"/>
      <c r="AE50" s="914"/>
      <c r="AF50" s="841"/>
      <c r="AG50" s="842"/>
      <c r="AH50" s="842"/>
      <c r="AI50" s="842"/>
      <c r="AJ50" s="843"/>
      <c r="AK50" s="915"/>
      <c r="AL50" s="913"/>
      <c r="AM50" s="913"/>
      <c r="AN50" s="913"/>
      <c r="AO50" s="913"/>
      <c r="AP50" s="913"/>
      <c r="AQ50" s="913"/>
      <c r="AR50" s="913"/>
      <c r="AS50" s="913"/>
      <c r="AT50" s="913"/>
      <c r="AU50" s="913"/>
      <c r="AV50" s="913"/>
      <c r="AW50" s="913"/>
      <c r="AX50" s="913"/>
      <c r="AY50" s="913"/>
      <c r="AZ50" s="916"/>
      <c r="BA50" s="916"/>
      <c r="BB50" s="916"/>
      <c r="BC50" s="916"/>
      <c r="BD50" s="916"/>
      <c r="BE50" s="907"/>
      <c r="BF50" s="907"/>
      <c r="BG50" s="907"/>
      <c r="BH50" s="907"/>
      <c r="BI50" s="908"/>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2"/>
      <c r="R51" s="913"/>
      <c r="S51" s="913"/>
      <c r="T51" s="913"/>
      <c r="U51" s="913"/>
      <c r="V51" s="913"/>
      <c r="W51" s="913"/>
      <c r="X51" s="913"/>
      <c r="Y51" s="913"/>
      <c r="Z51" s="913"/>
      <c r="AA51" s="913"/>
      <c r="AB51" s="913"/>
      <c r="AC51" s="913"/>
      <c r="AD51" s="913"/>
      <c r="AE51" s="914"/>
      <c r="AF51" s="841"/>
      <c r="AG51" s="842"/>
      <c r="AH51" s="842"/>
      <c r="AI51" s="842"/>
      <c r="AJ51" s="843"/>
      <c r="AK51" s="915"/>
      <c r="AL51" s="913"/>
      <c r="AM51" s="913"/>
      <c r="AN51" s="913"/>
      <c r="AO51" s="913"/>
      <c r="AP51" s="913"/>
      <c r="AQ51" s="913"/>
      <c r="AR51" s="913"/>
      <c r="AS51" s="913"/>
      <c r="AT51" s="913"/>
      <c r="AU51" s="913"/>
      <c r="AV51" s="913"/>
      <c r="AW51" s="913"/>
      <c r="AX51" s="913"/>
      <c r="AY51" s="913"/>
      <c r="AZ51" s="916"/>
      <c r="BA51" s="916"/>
      <c r="BB51" s="916"/>
      <c r="BC51" s="916"/>
      <c r="BD51" s="916"/>
      <c r="BE51" s="907"/>
      <c r="BF51" s="907"/>
      <c r="BG51" s="907"/>
      <c r="BH51" s="907"/>
      <c r="BI51" s="908"/>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2"/>
      <c r="R52" s="913"/>
      <c r="S52" s="913"/>
      <c r="T52" s="913"/>
      <c r="U52" s="913"/>
      <c r="V52" s="913"/>
      <c r="W52" s="913"/>
      <c r="X52" s="913"/>
      <c r="Y52" s="913"/>
      <c r="Z52" s="913"/>
      <c r="AA52" s="913"/>
      <c r="AB52" s="913"/>
      <c r="AC52" s="913"/>
      <c r="AD52" s="913"/>
      <c r="AE52" s="914"/>
      <c r="AF52" s="841"/>
      <c r="AG52" s="842"/>
      <c r="AH52" s="842"/>
      <c r="AI52" s="842"/>
      <c r="AJ52" s="843"/>
      <c r="AK52" s="915"/>
      <c r="AL52" s="913"/>
      <c r="AM52" s="913"/>
      <c r="AN52" s="913"/>
      <c r="AO52" s="913"/>
      <c r="AP52" s="913"/>
      <c r="AQ52" s="913"/>
      <c r="AR52" s="913"/>
      <c r="AS52" s="913"/>
      <c r="AT52" s="913"/>
      <c r="AU52" s="913"/>
      <c r="AV52" s="913"/>
      <c r="AW52" s="913"/>
      <c r="AX52" s="913"/>
      <c r="AY52" s="913"/>
      <c r="AZ52" s="916"/>
      <c r="BA52" s="916"/>
      <c r="BB52" s="916"/>
      <c r="BC52" s="916"/>
      <c r="BD52" s="916"/>
      <c r="BE52" s="907"/>
      <c r="BF52" s="907"/>
      <c r="BG52" s="907"/>
      <c r="BH52" s="907"/>
      <c r="BI52" s="908"/>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2"/>
      <c r="R53" s="913"/>
      <c r="S53" s="913"/>
      <c r="T53" s="913"/>
      <c r="U53" s="913"/>
      <c r="V53" s="913"/>
      <c r="W53" s="913"/>
      <c r="X53" s="913"/>
      <c r="Y53" s="913"/>
      <c r="Z53" s="913"/>
      <c r="AA53" s="913"/>
      <c r="AB53" s="913"/>
      <c r="AC53" s="913"/>
      <c r="AD53" s="913"/>
      <c r="AE53" s="914"/>
      <c r="AF53" s="841"/>
      <c r="AG53" s="842"/>
      <c r="AH53" s="842"/>
      <c r="AI53" s="842"/>
      <c r="AJ53" s="843"/>
      <c r="AK53" s="915"/>
      <c r="AL53" s="913"/>
      <c r="AM53" s="913"/>
      <c r="AN53" s="913"/>
      <c r="AO53" s="913"/>
      <c r="AP53" s="913"/>
      <c r="AQ53" s="913"/>
      <c r="AR53" s="913"/>
      <c r="AS53" s="913"/>
      <c r="AT53" s="913"/>
      <c r="AU53" s="913"/>
      <c r="AV53" s="913"/>
      <c r="AW53" s="913"/>
      <c r="AX53" s="913"/>
      <c r="AY53" s="913"/>
      <c r="AZ53" s="916"/>
      <c r="BA53" s="916"/>
      <c r="BB53" s="916"/>
      <c r="BC53" s="916"/>
      <c r="BD53" s="916"/>
      <c r="BE53" s="907"/>
      <c r="BF53" s="907"/>
      <c r="BG53" s="907"/>
      <c r="BH53" s="907"/>
      <c r="BI53" s="908"/>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2"/>
      <c r="R54" s="913"/>
      <c r="S54" s="913"/>
      <c r="T54" s="913"/>
      <c r="U54" s="913"/>
      <c r="V54" s="913"/>
      <c r="W54" s="913"/>
      <c r="X54" s="913"/>
      <c r="Y54" s="913"/>
      <c r="Z54" s="913"/>
      <c r="AA54" s="913"/>
      <c r="AB54" s="913"/>
      <c r="AC54" s="913"/>
      <c r="AD54" s="913"/>
      <c r="AE54" s="914"/>
      <c r="AF54" s="841"/>
      <c r="AG54" s="842"/>
      <c r="AH54" s="842"/>
      <c r="AI54" s="842"/>
      <c r="AJ54" s="843"/>
      <c r="AK54" s="915"/>
      <c r="AL54" s="913"/>
      <c r="AM54" s="913"/>
      <c r="AN54" s="913"/>
      <c r="AO54" s="913"/>
      <c r="AP54" s="913"/>
      <c r="AQ54" s="913"/>
      <c r="AR54" s="913"/>
      <c r="AS54" s="913"/>
      <c r="AT54" s="913"/>
      <c r="AU54" s="913"/>
      <c r="AV54" s="913"/>
      <c r="AW54" s="913"/>
      <c r="AX54" s="913"/>
      <c r="AY54" s="913"/>
      <c r="AZ54" s="916"/>
      <c r="BA54" s="916"/>
      <c r="BB54" s="916"/>
      <c r="BC54" s="916"/>
      <c r="BD54" s="916"/>
      <c r="BE54" s="907"/>
      <c r="BF54" s="907"/>
      <c r="BG54" s="907"/>
      <c r="BH54" s="907"/>
      <c r="BI54" s="908"/>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2"/>
      <c r="R55" s="913"/>
      <c r="S55" s="913"/>
      <c r="T55" s="913"/>
      <c r="U55" s="913"/>
      <c r="V55" s="913"/>
      <c r="W55" s="913"/>
      <c r="X55" s="913"/>
      <c r="Y55" s="913"/>
      <c r="Z55" s="913"/>
      <c r="AA55" s="913"/>
      <c r="AB55" s="913"/>
      <c r="AC55" s="913"/>
      <c r="AD55" s="913"/>
      <c r="AE55" s="914"/>
      <c r="AF55" s="841"/>
      <c r="AG55" s="842"/>
      <c r="AH55" s="842"/>
      <c r="AI55" s="842"/>
      <c r="AJ55" s="843"/>
      <c r="AK55" s="915"/>
      <c r="AL55" s="913"/>
      <c r="AM55" s="913"/>
      <c r="AN55" s="913"/>
      <c r="AO55" s="913"/>
      <c r="AP55" s="913"/>
      <c r="AQ55" s="913"/>
      <c r="AR55" s="913"/>
      <c r="AS55" s="913"/>
      <c r="AT55" s="913"/>
      <c r="AU55" s="913"/>
      <c r="AV55" s="913"/>
      <c r="AW55" s="913"/>
      <c r="AX55" s="913"/>
      <c r="AY55" s="913"/>
      <c r="AZ55" s="916"/>
      <c r="BA55" s="916"/>
      <c r="BB55" s="916"/>
      <c r="BC55" s="916"/>
      <c r="BD55" s="916"/>
      <c r="BE55" s="907"/>
      <c r="BF55" s="907"/>
      <c r="BG55" s="907"/>
      <c r="BH55" s="907"/>
      <c r="BI55" s="908"/>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2"/>
      <c r="R56" s="913"/>
      <c r="S56" s="913"/>
      <c r="T56" s="913"/>
      <c r="U56" s="913"/>
      <c r="V56" s="913"/>
      <c r="W56" s="913"/>
      <c r="X56" s="913"/>
      <c r="Y56" s="913"/>
      <c r="Z56" s="913"/>
      <c r="AA56" s="913"/>
      <c r="AB56" s="913"/>
      <c r="AC56" s="913"/>
      <c r="AD56" s="913"/>
      <c r="AE56" s="914"/>
      <c r="AF56" s="841"/>
      <c r="AG56" s="842"/>
      <c r="AH56" s="842"/>
      <c r="AI56" s="842"/>
      <c r="AJ56" s="843"/>
      <c r="AK56" s="915"/>
      <c r="AL56" s="913"/>
      <c r="AM56" s="913"/>
      <c r="AN56" s="913"/>
      <c r="AO56" s="913"/>
      <c r="AP56" s="913"/>
      <c r="AQ56" s="913"/>
      <c r="AR56" s="913"/>
      <c r="AS56" s="913"/>
      <c r="AT56" s="913"/>
      <c r="AU56" s="913"/>
      <c r="AV56" s="913"/>
      <c r="AW56" s="913"/>
      <c r="AX56" s="913"/>
      <c r="AY56" s="913"/>
      <c r="AZ56" s="916"/>
      <c r="BA56" s="916"/>
      <c r="BB56" s="916"/>
      <c r="BC56" s="916"/>
      <c r="BD56" s="916"/>
      <c r="BE56" s="907"/>
      <c r="BF56" s="907"/>
      <c r="BG56" s="907"/>
      <c r="BH56" s="907"/>
      <c r="BI56" s="908"/>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2"/>
      <c r="R57" s="913"/>
      <c r="S57" s="913"/>
      <c r="T57" s="913"/>
      <c r="U57" s="913"/>
      <c r="V57" s="913"/>
      <c r="W57" s="913"/>
      <c r="X57" s="913"/>
      <c r="Y57" s="913"/>
      <c r="Z57" s="913"/>
      <c r="AA57" s="913"/>
      <c r="AB57" s="913"/>
      <c r="AC57" s="913"/>
      <c r="AD57" s="913"/>
      <c r="AE57" s="914"/>
      <c r="AF57" s="841"/>
      <c r="AG57" s="842"/>
      <c r="AH57" s="842"/>
      <c r="AI57" s="842"/>
      <c r="AJ57" s="843"/>
      <c r="AK57" s="915"/>
      <c r="AL57" s="913"/>
      <c r="AM57" s="913"/>
      <c r="AN57" s="913"/>
      <c r="AO57" s="913"/>
      <c r="AP57" s="913"/>
      <c r="AQ57" s="913"/>
      <c r="AR57" s="913"/>
      <c r="AS57" s="913"/>
      <c r="AT57" s="913"/>
      <c r="AU57" s="913"/>
      <c r="AV57" s="913"/>
      <c r="AW57" s="913"/>
      <c r="AX57" s="913"/>
      <c r="AY57" s="913"/>
      <c r="AZ57" s="916"/>
      <c r="BA57" s="916"/>
      <c r="BB57" s="916"/>
      <c r="BC57" s="916"/>
      <c r="BD57" s="916"/>
      <c r="BE57" s="907"/>
      <c r="BF57" s="907"/>
      <c r="BG57" s="907"/>
      <c r="BH57" s="907"/>
      <c r="BI57" s="908"/>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2"/>
      <c r="R58" s="913"/>
      <c r="S58" s="913"/>
      <c r="T58" s="913"/>
      <c r="U58" s="913"/>
      <c r="V58" s="913"/>
      <c r="W58" s="913"/>
      <c r="X58" s="913"/>
      <c r="Y58" s="913"/>
      <c r="Z58" s="913"/>
      <c r="AA58" s="913"/>
      <c r="AB58" s="913"/>
      <c r="AC58" s="913"/>
      <c r="AD58" s="913"/>
      <c r="AE58" s="914"/>
      <c r="AF58" s="841"/>
      <c r="AG58" s="842"/>
      <c r="AH58" s="842"/>
      <c r="AI58" s="842"/>
      <c r="AJ58" s="843"/>
      <c r="AK58" s="915"/>
      <c r="AL58" s="913"/>
      <c r="AM58" s="913"/>
      <c r="AN58" s="913"/>
      <c r="AO58" s="913"/>
      <c r="AP58" s="913"/>
      <c r="AQ58" s="913"/>
      <c r="AR58" s="913"/>
      <c r="AS58" s="913"/>
      <c r="AT58" s="913"/>
      <c r="AU58" s="913"/>
      <c r="AV58" s="913"/>
      <c r="AW58" s="913"/>
      <c r="AX58" s="913"/>
      <c r="AY58" s="913"/>
      <c r="AZ58" s="916"/>
      <c r="BA58" s="916"/>
      <c r="BB58" s="916"/>
      <c r="BC58" s="916"/>
      <c r="BD58" s="916"/>
      <c r="BE58" s="907"/>
      <c r="BF58" s="907"/>
      <c r="BG58" s="907"/>
      <c r="BH58" s="907"/>
      <c r="BI58" s="908"/>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2"/>
      <c r="R59" s="913"/>
      <c r="S59" s="913"/>
      <c r="T59" s="913"/>
      <c r="U59" s="913"/>
      <c r="V59" s="913"/>
      <c r="W59" s="913"/>
      <c r="X59" s="913"/>
      <c r="Y59" s="913"/>
      <c r="Z59" s="913"/>
      <c r="AA59" s="913"/>
      <c r="AB59" s="913"/>
      <c r="AC59" s="913"/>
      <c r="AD59" s="913"/>
      <c r="AE59" s="914"/>
      <c r="AF59" s="841"/>
      <c r="AG59" s="842"/>
      <c r="AH59" s="842"/>
      <c r="AI59" s="842"/>
      <c r="AJ59" s="843"/>
      <c r="AK59" s="915"/>
      <c r="AL59" s="913"/>
      <c r="AM59" s="913"/>
      <c r="AN59" s="913"/>
      <c r="AO59" s="913"/>
      <c r="AP59" s="913"/>
      <c r="AQ59" s="913"/>
      <c r="AR59" s="913"/>
      <c r="AS59" s="913"/>
      <c r="AT59" s="913"/>
      <c r="AU59" s="913"/>
      <c r="AV59" s="913"/>
      <c r="AW59" s="913"/>
      <c r="AX59" s="913"/>
      <c r="AY59" s="913"/>
      <c r="AZ59" s="916"/>
      <c r="BA59" s="916"/>
      <c r="BB59" s="916"/>
      <c r="BC59" s="916"/>
      <c r="BD59" s="916"/>
      <c r="BE59" s="907"/>
      <c r="BF59" s="907"/>
      <c r="BG59" s="907"/>
      <c r="BH59" s="907"/>
      <c r="BI59" s="908"/>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2"/>
      <c r="R60" s="913"/>
      <c r="S60" s="913"/>
      <c r="T60" s="913"/>
      <c r="U60" s="913"/>
      <c r="V60" s="913"/>
      <c r="W60" s="913"/>
      <c r="X60" s="913"/>
      <c r="Y60" s="913"/>
      <c r="Z60" s="913"/>
      <c r="AA60" s="913"/>
      <c r="AB60" s="913"/>
      <c r="AC60" s="913"/>
      <c r="AD60" s="913"/>
      <c r="AE60" s="914"/>
      <c r="AF60" s="841"/>
      <c r="AG60" s="842"/>
      <c r="AH60" s="842"/>
      <c r="AI60" s="842"/>
      <c r="AJ60" s="843"/>
      <c r="AK60" s="915"/>
      <c r="AL60" s="913"/>
      <c r="AM60" s="913"/>
      <c r="AN60" s="913"/>
      <c r="AO60" s="913"/>
      <c r="AP60" s="913"/>
      <c r="AQ60" s="913"/>
      <c r="AR60" s="913"/>
      <c r="AS60" s="913"/>
      <c r="AT60" s="913"/>
      <c r="AU60" s="913"/>
      <c r="AV60" s="913"/>
      <c r="AW60" s="913"/>
      <c r="AX60" s="913"/>
      <c r="AY60" s="913"/>
      <c r="AZ60" s="916"/>
      <c r="BA60" s="916"/>
      <c r="BB60" s="916"/>
      <c r="BC60" s="916"/>
      <c r="BD60" s="916"/>
      <c r="BE60" s="907"/>
      <c r="BF60" s="907"/>
      <c r="BG60" s="907"/>
      <c r="BH60" s="907"/>
      <c r="BI60" s="908"/>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2"/>
      <c r="R61" s="913"/>
      <c r="S61" s="913"/>
      <c r="T61" s="913"/>
      <c r="U61" s="913"/>
      <c r="V61" s="913"/>
      <c r="W61" s="913"/>
      <c r="X61" s="913"/>
      <c r="Y61" s="913"/>
      <c r="Z61" s="913"/>
      <c r="AA61" s="913"/>
      <c r="AB61" s="913"/>
      <c r="AC61" s="913"/>
      <c r="AD61" s="913"/>
      <c r="AE61" s="914"/>
      <c r="AF61" s="841"/>
      <c r="AG61" s="842"/>
      <c r="AH61" s="842"/>
      <c r="AI61" s="842"/>
      <c r="AJ61" s="843"/>
      <c r="AK61" s="915"/>
      <c r="AL61" s="913"/>
      <c r="AM61" s="913"/>
      <c r="AN61" s="913"/>
      <c r="AO61" s="913"/>
      <c r="AP61" s="913"/>
      <c r="AQ61" s="913"/>
      <c r="AR61" s="913"/>
      <c r="AS61" s="913"/>
      <c r="AT61" s="913"/>
      <c r="AU61" s="913"/>
      <c r="AV61" s="913"/>
      <c r="AW61" s="913"/>
      <c r="AX61" s="913"/>
      <c r="AY61" s="913"/>
      <c r="AZ61" s="916"/>
      <c r="BA61" s="916"/>
      <c r="BB61" s="916"/>
      <c r="BC61" s="916"/>
      <c r="BD61" s="916"/>
      <c r="BE61" s="907"/>
      <c r="BF61" s="907"/>
      <c r="BG61" s="907"/>
      <c r="BH61" s="907"/>
      <c r="BI61" s="908"/>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2"/>
      <c r="R62" s="913"/>
      <c r="S62" s="913"/>
      <c r="T62" s="913"/>
      <c r="U62" s="913"/>
      <c r="V62" s="913"/>
      <c r="W62" s="913"/>
      <c r="X62" s="913"/>
      <c r="Y62" s="913"/>
      <c r="Z62" s="913"/>
      <c r="AA62" s="913"/>
      <c r="AB62" s="913"/>
      <c r="AC62" s="913"/>
      <c r="AD62" s="913"/>
      <c r="AE62" s="914"/>
      <c r="AF62" s="841"/>
      <c r="AG62" s="842"/>
      <c r="AH62" s="842"/>
      <c r="AI62" s="842"/>
      <c r="AJ62" s="843"/>
      <c r="AK62" s="915"/>
      <c r="AL62" s="913"/>
      <c r="AM62" s="913"/>
      <c r="AN62" s="913"/>
      <c r="AO62" s="913"/>
      <c r="AP62" s="913"/>
      <c r="AQ62" s="913"/>
      <c r="AR62" s="913"/>
      <c r="AS62" s="913"/>
      <c r="AT62" s="913"/>
      <c r="AU62" s="913"/>
      <c r="AV62" s="913"/>
      <c r="AW62" s="913"/>
      <c r="AX62" s="913"/>
      <c r="AY62" s="913"/>
      <c r="AZ62" s="916"/>
      <c r="BA62" s="916"/>
      <c r="BB62" s="916"/>
      <c r="BC62" s="916"/>
      <c r="BD62" s="916"/>
      <c r="BE62" s="907"/>
      <c r="BF62" s="907"/>
      <c r="BG62" s="907"/>
      <c r="BH62" s="907"/>
      <c r="BI62" s="908"/>
      <c r="BJ62" s="924" t="s">
        <v>417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387</v>
      </c>
      <c r="B63" s="870" t="s">
        <v>418</v>
      </c>
      <c r="C63" s="871"/>
      <c r="D63" s="871"/>
      <c r="E63" s="871"/>
      <c r="F63" s="871"/>
      <c r="G63" s="871"/>
      <c r="H63" s="871"/>
      <c r="I63" s="871"/>
      <c r="J63" s="871"/>
      <c r="K63" s="871"/>
      <c r="L63" s="871"/>
      <c r="M63" s="871"/>
      <c r="N63" s="871"/>
      <c r="O63" s="871"/>
      <c r="P63" s="872"/>
      <c r="Q63" s="917"/>
      <c r="R63" s="918"/>
      <c r="S63" s="918"/>
      <c r="T63" s="918"/>
      <c r="U63" s="918"/>
      <c r="V63" s="918"/>
      <c r="W63" s="918"/>
      <c r="X63" s="918"/>
      <c r="Y63" s="918"/>
      <c r="Z63" s="918"/>
      <c r="AA63" s="918"/>
      <c r="AB63" s="918"/>
      <c r="AC63" s="918"/>
      <c r="AD63" s="918"/>
      <c r="AE63" s="919"/>
      <c r="AF63" s="920">
        <v>1295</v>
      </c>
      <c r="AG63" s="921"/>
      <c r="AH63" s="921"/>
      <c r="AI63" s="921"/>
      <c r="AJ63" s="922"/>
      <c r="AK63" s="923"/>
      <c r="AL63" s="918"/>
      <c r="AM63" s="918"/>
      <c r="AN63" s="918"/>
      <c r="AO63" s="918"/>
      <c r="AP63" s="921">
        <v>8017</v>
      </c>
      <c r="AQ63" s="921"/>
      <c r="AR63" s="921"/>
      <c r="AS63" s="921"/>
      <c r="AT63" s="921"/>
      <c r="AU63" s="921">
        <v>4701</v>
      </c>
      <c r="AV63" s="921"/>
      <c r="AW63" s="921"/>
      <c r="AX63" s="921"/>
      <c r="AY63" s="921"/>
      <c r="AZ63" s="925"/>
      <c r="BA63" s="925"/>
      <c r="BB63" s="925"/>
      <c r="BC63" s="925"/>
      <c r="BD63" s="925"/>
      <c r="BE63" s="926"/>
      <c r="BF63" s="926"/>
      <c r="BG63" s="926"/>
      <c r="BH63" s="926"/>
      <c r="BI63" s="927"/>
      <c r="BJ63" s="928" t="s">
        <v>178</v>
      </c>
      <c r="BK63" s="929"/>
      <c r="BL63" s="929"/>
      <c r="BM63" s="929"/>
      <c r="BN63" s="930"/>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420</v>
      </c>
      <c r="B66" s="821"/>
      <c r="C66" s="821"/>
      <c r="D66" s="821"/>
      <c r="E66" s="821"/>
      <c r="F66" s="821"/>
      <c r="G66" s="821"/>
      <c r="H66" s="821"/>
      <c r="I66" s="821"/>
      <c r="J66" s="821"/>
      <c r="K66" s="821"/>
      <c r="L66" s="821"/>
      <c r="M66" s="821"/>
      <c r="N66" s="821"/>
      <c r="O66" s="821"/>
      <c r="P66" s="822"/>
      <c r="Q66" s="797" t="s">
        <v>421</v>
      </c>
      <c r="R66" s="798"/>
      <c r="S66" s="798"/>
      <c r="T66" s="798"/>
      <c r="U66" s="799"/>
      <c r="V66" s="797" t="s">
        <v>422</v>
      </c>
      <c r="W66" s="798"/>
      <c r="X66" s="798"/>
      <c r="Y66" s="798"/>
      <c r="Z66" s="799"/>
      <c r="AA66" s="797" t="s">
        <v>423</v>
      </c>
      <c r="AB66" s="798"/>
      <c r="AC66" s="798"/>
      <c r="AD66" s="798"/>
      <c r="AE66" s="799"/>
      <c r="AF66" s="931" t="s">
        <v>424</v>
      </c>
      <c r="AG66" s="893"/>
      <c r="AH66" s="893"/>
      <c r="AI66" s="893"/>
      <c r="AJ66" s="932"/>
      <c r="AK66" s="797" t="s">
        <v>425</v>
      </c>
      <c r="AL66" s="821"/>
      <c r="AM66" s="821"/>
      <c r="AN66" s="821"/>
      <c r="AO66" s="822"/>
      <c r="AP66" s="797" t="s">
        <v>426</v>
      </c>
      <c r="AQ66" s="798"/>
      <c r="AR66" s="798"/>
      <c r="AS66" s="798"/>
      <c r="AT66" s="799"/>
      <c r="AU66" s="797" t="s">
        <v>427</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2"/>
      <c r="BT66" s="943"/>
      <c r="BU66" s="943"/>
      <c r="BV66" s="943"/>
      <c r="BW66" s="943"/>
      <c r="BX66" s="943"/>
      <c r="BY66" s="943"/>
      <c r="BZ66" s="943"/>
      <c r="CA66" s="943"/>
      <c r="CB66" s="943"/>
      <c r="CC66" s="943"/>
      <c r="CD66" s="943"/>
      <c r="CE66" s="943"/>
      <c r="CF66" s="943"/>
      <c r="CG66" s="944"/>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36"/>
      <c r="DW66" s="937"/>
      <c r="DX66" s="937"/>
      <c r="DY66" s="937"/>
      <c r="DZ66" s="938"/>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3"/>
      <c r="AG67" s="896"/>
      <c r="AH67" s="896"/>
      <c r="AI67" s="896"/>
      <c r="AJ67" s="934"/>
      <c r="AK67" s="935"/>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2"/>
      <c r="BT67" s="943"/>
      <c r="BU67" s="943"/>
      <c r="BV67" s="943"/>
      <c r="BW67" s="943"/>
      <c r="BX67" s="943"/>
      <c r="BY67" s="943"/>
      <c r="BZ67" s="943"/>
      <c r="CA67" s="943"/>
      <c r="CB67" s="943"/>
      <c r="CC67" s="943"/>
      <c r="CD67" s="943"/>
      <c r="CE67" s="943"/>
      <c r="CF67" s="943"/>
      <c r="CG67" s="944"/>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36"/>
      <c r="DW67" s="937"/>
      <c r="DX67" s="937"/>
      <c r="DY67" s="937"/>
      <c r="DZ67" s="938"/>
      <c r="EA67" s="246"/>
    </row>
    <row r="68" spans="1:131" s="247" customFormat="1" ht="26.25" customHeight="1" thickTop="1" x14ac:dyDescent="0.15">
      <c r="A68" s="258">
        <v>1</v>
      </c>
      <c r="B68" s="948" t="s">
        <v>595</v>
      </c>
      <c r="C68" s="949"/>
      <c r="D68" s="949"/>
      <c r="E68" s="949"/>
      <c r="F68" s="949"/>
      <c r="G68" s="949"/>
      <c r="H68" s="949"/>
      <c r="I68" s="949"/>
      <c r="J68" s="949"/>
      <c r="K68" s="949"/>
      <c r="L68" s="949"/>
      <c r="M68" s="949"/>
      <c r="N68" s="949"/>
      <c r="O68" s="949"/>
      <c r="P68" s="950"/>
      <c r="Q68" s="951">
        <v>3179</v>
      </c>
      <c r="R68" s="945"/>
      <c r="S68" s="945"/>
      <c r="T68" s="945"/>
      <c r="U68" s="945"/>
      <c r="V68" s="945">
        <v>3157</v>
      </c>
      <c r="W68" s="945"/>
      <c r="X68" s="945"/>
      <c r="Y68" s="945"/>
      <c r="Z68" s="945"/>
      <c r="AA68" s="945">
        <v>22</v>
      </c>
      <c r="AB68" s="945"/>
      <c r="AC68" s="945"/>
      <c r="AD68" s="945"/>
      <c r="AE68" s="945"/>
      <c r="AF68" s="945">
        <v>22</v>
      </c>
      <c r="AG68" s="945"/>
      <c r="AH68" s="945"/>
      <c r="AI68" s="945"/>
      <c r="AJ68" s="945"/>
      <c r="AK68" s="945" t="s">
        <v>609</v>
      </c>
      <c r="AL68" s="945"/>
      <c r="AM68" s="945"/>
      <c r="AN68" s="945"/>
      <c r="AO68" s="945"/>
      <c r="AP68" s="945">
        <v>1448</v>
      </c>
      <c r="AQ68" s="945"/>
      <c r="AR68" s="945"/>
      <c r="AS68" s="945"/>
      <c r="AT68" s="945"/>
      <c r="AU68" s="945">
        <v>631</v>
      </c>
      <c r="AV68" s="945"/>
      <c r="AW68" s="945"/>
      <c r="AX68" s="945"/>
      <c r="AY68" s="945"/>
      <c r="AZ68" s="946"/>
      <c r="BA68" s="946"/>
      <c r="BB68" s="946"/>
      <c r="BC68" s="946"/>
      <c r="BD68" s="947"/>
      <c r="BE68" s="265"/>
      <c r="BF68" s="265"/>
      <c r="BG68" s="265"/>
      <c r="BH68" s="265"/>
      <c r="BI68" s="265"/>
      <c r="BJ68" s="265"/>
      <c r="BK68" s="265"/>
      <c r="BL68" s="265"/>
      <c r="BM68" s="265"/>
      <c r="BN68" s="265"/>
      <c r="BO68" s="265"/>
      <c r="BP68" s="265"/>
      <c r="BQ68" s="262">
        <v>62</v>
      </c>
      <c r="BR68" s="267"/>
      <c r="BS68" s="942"/>
      <c r="BT68" s="943"/>
      <c r="BU68" s="943"/>
      <c r="BV68" s="943"/>
      <c r="BW68" s="943"/>
      <c r="BX68" s="943"/>
      <c r="BY68" s="943"/>
      <c r="BZ68" s="943"/>
      <c r="CA68" s="943"/>
      <c r="CB68" s="943"/>
      <c r="CC68" s="943"/>
      <c r="CD68" s="943"/>
      <c r="CE68" s="943"/>
      <c r="CF68" s="943"/>
      <c r="CG68" s="944"/>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36"/>
      <c r="DW68" s="937"/>
      <c r="DX68" s="937"/>
      <c r="DY68" s="937"/>
      <c r="DZ68" s="938"/>
      <c r="EA68" s="246"/>
    </row>
    <row r="69" spans="1:131" s="247" customFormat="1" ht="26.25" customHeight="1" x14ac:dyDescent="0.15">
      <c r="A69" s="261">
        <v>2</v>
      </c>
      <c r="B69" s="952" t="s">
        <v>596</v>
      </c>
      <c r="C69" s="953"/>
      <c r="D69" s="953"/>
      <c r="E69" s="953"/>
      <c r="F69" s="953"/>
      <c r="G69" s="953"/>
      <c r="H69" s="953"/>
      <c r="I69" s="953"/>
      <c r="J69" s="953"/>
      <c r="K69" s="953"/>
      <c r="L69" s="953"/>
      <c r="M69" s="953"/>
      <c r="N69" s="953"/>
      <c r="O69" s="953"/>
      <c r="P69" s="954"/>
      <c r="Q69" s="955">
        <v>12652</v>
      </c>
      <c r="R69" s="910"/>
      <c r="S69" s="910"/>
      <c r="T69" s="910"/>
      <c r="U69" s="910"/>
      <c r="V69" s="910">
        <v>10769</v>
      </c>
      <c r="W69" s="910"/>
      <c r="X69" s="910"/>
      <c r="Y69" s="910"/>
      <c r="Z69" s="910"/>
      <c r="AA69" s="910">
        <v>1883</v>
      </c>
      <c r="AB69" s="910"/>
      <c r="AC69" s="910"/>
      <c r="AD69" s="910"/>
      <c r="AE69" s="910"/>
      <c r="AF69" s="910">
        <v>1883</v>
      </c>
      <c r="AG69" s="910"/>
      <c r="AH69" s="910"/>
      <c r="AI69" s="910"/>
      <c r="AJ69" s="910"/>
      <c r="AK69" s="910">
        <v>621</v>
      </c>
      <c r="AL69" s="910"/>
      <c r="AM69" s="910"/>
      <c r="AN69" s="910"/>
      <c r="AO69" s="910"/>
      <c r="AP69" s="910" t="s">
        <v>615</v>
      </c>
      <c r="AQ69" s="910"/>
      <c r="AR69" s="910"/>
      <c r="AS69" s="910"/>
      <c r="AT69" s="910"/>
      <c r="AU69" s="910" t="s">
        <v>615</v>
      </c>
      <c r="AV69" s="910"/>
      <c r="AW69" s="910"/>
      <c r="AX69" s="910"/>
      <c r="AY69" s="910"/>
      <c r="AZ69" s="956"/>
      <c r="BA69" s="956"/>
      <c r="BB69" s="956"/>
      <c r="BC69" s="956"/>
      <c r="BD69" s="957"/>
      <c r="BE69" s="265"/>
      <c r="BF69" s="265"/>
      <c r="BG69" s="265"/>
      <c r="BH69" s="265"/>
      <c r="BI69" s="265"/>
      <c r="BJ69" s="265"/>
      <c r="BK69" s="265"/>
      <c r="BL69" s="265"/>
      <c r="BM69" s="265"/>
      <c r="BN69" s="265"/>
      <c r="BO69" s="265"/>
      <c r="BP69" s="265"/>
      <c r="BQ69" s="262">
        <v>63</v>
      </c>
      <c r="BR69" s="267"/>
      <c r="BS69" s="942"/>
      <c r="BT69" s="943"/>
      <c r="BU69" s="943"/>
      <c r="BV69" s="943"/>
      <c r="BW69" s="943"/>
      <c r="BX69" s="943"/>
      <c r="BY69" s="943"/>
      <c r="BZ69" s="943"/>
      <c r="CA69" s="943"/>
      <c r="CB69" s="943"/>
      <c r="CC69" s="943"/>
      <c r="CD69" s="943"/>
      <c r="CE69" s="943"/>
      <c r="CF69" s="943"/>
      <c r="CG69" s="944"/>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36"/>
      <c r="DW69" s="937"/>
      <c r="DX69" s="937"/>
      <c r="DY69" s="937"/>
      <c r="DZ69" s="938"/>
      <c r="EA69" s="246"/>
    </row>
    <row r="70" spans="1:131" s="247" customFormat="1" ht="26.25" customHeight="1" x14ac:dyDescent="0.15">
      <c r="A70" s="261">
        <v>3</v>
      </c>
      <c r="B70" s="952" t="s">
        <v>597</v>
      </c>
      <c r="C70" s="953"/>
      <c r="D70" s="953"/>
      <c r="E70" s="953"/>
      <c r="F70" s="953"/>
      <c r="G70" s="953"/>
      <c r="H70" s="953"/>
      <c r="I70" s="953"/>
      <c r="J70" s="953"/>
      <c r="K70" s="953"/>
      <c r="L70" s="953"/>
      <c r="M70" s="953"/>
      <c r="N70" s="953"/>
      <c r="O70" s="953"/>
      <c r="P70" s="954"/>
      <c r="Q70" s="955">
        <v>46</v>
      </c>
      <c r="R70" s="910"/>
      <c r="S70" s="910"/>
      <c r="T70" s="910"/>
      <c r="U70" s="910"/>
      <c r="V70" s="910">
        <v>34</v>
      </c>
      <c r="W70" s="910"/>
      <c r="X70" s="910"/>
      <c r="Y70" s="910"/>
      <c r="Z70" s="910"/>
      <c r="AA70" s="910">
        <v>12</v>
      </c>
      <c r="AB70" s="910"/>
      <c r="AC70" s="910"/>
      <c r="AD70" s="910"/>
      <c r="AE70" s="910"/>
      <c r="AF70" s="910">
        <v>12</v>
      </c>
      <c r="AG70" s="910"/>
      <c r="AH70" s="910"/>
      <c r="AI70" s="910"/>
      <c r="AJ70" s="910"/>
      <c r="AK70" s="910" t="s">
        <v>608</v>
      </c>
      <c r="AL70" s="910"/>
      <c r="AM70" s="910"/>
      <c r="AN70" s="910"/>
      <c r="AO70" s="910"/>
      <c r="AP70" s="910" t="s">
        <v>608</v>
      </c>
      <c r="AQ70" s="910"/>
      <c r="AR70" s="910"/>
      <c r="AS70" s="910"/>
      <c r="AT70" s="910"/>
      <c r="AU70" s="910" t="s">
        <v>608</v>
      </c>
      <c r="AV70" s="910"/>
      <c r="AW70" s="910"/>
      <c r="AX70" s="910"/>
      <c r="AY70" s="910"/>
      <c r="AZ70" s="956"/>
      <c r="BA70" s="956"/>
      <c r="BB70" s="956"/>
      <c r="BC70" s="956"/>
      <c r="BD70" s="957"/>
      <c r="BE70" s="265"/>
      <c r="BF70" s="265"/>
      <c r="BG70" s="265"/>
      <c r="BH70" s="265"/>
      <c r="BI70" s="265"/>
      <c r="BJ70" s="265"/>
      <c r="BK70" s="265"/>
      <c r="BL70" s="265"/>
      <c r="BM70" s="265"/>
      <c r="BN70" s="265"/>
      <c r="BO70" s="265"/>
      <c r="BP70" s="265"/>
      <c r="BQ70" s="262">
        <v>64</v>
      </c>
      <c r="BR70" s="267"/>
      <c r="BS70" s="942"/>
      <c r="BT70" s="943"/>
      <c r="BU70" s="943"/>
      <c r="BV70" s="943"/>
      <c r="BW70" s="943"/>
      <c r="BX70" s="943"/>
      <c r="BY70" s="943"/>
      <c r="BZ70" s="943"/>
      <c r="CA70" s="943"/>
      <c r="CB70" s="943"/>
      <c r="CC70" s="943"/>
      <c r="CD70" s="943"/>
      <c r="CE70" s="943"/>
      <c r="CF70" s="943"/>
      <c r="CG70" s="944"/>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36"/>
      <c r="DW70" s="937"/>
      <c r="DX70" s="937"/>
      <c r="DY70" s="937"/>
      <c r="DZ70" s="938"/>
      <c r="EA70" s="246"/>
    </row>
    <row r="71" spans="1:131" s="247" customFormat="1" ht="26.25" customHeight="1" x14ac:dyDescent="0.15">
      <c r="A71" s="261">
        <v>4</v>
      </c>
      <c r="B71" s="952" t="s">
        <v>598</v>
      </c>
      <c r="C71" s="953"/>
      <c r="D71" s="953"/>
      <c r="E71" s="953"/>
      <c r="F71" s="953"/>
      <c r="G71" s="953"/>
      <c r="H71" s="953"/>
      <c r="I71" s="953"/>
      <c r="J71" s="953"/>
      <c r="K71" s="953"/>
      <c r="L71" s="953"/>
      <c r="M71" s="953"/>
      <c r="N71" s="953"/>
      <c r="O71" s="953"/>
      <c r="P71" s="954"/>
      <c r="Q71" s="955">
        <v>16</v>
      </c>
      <c r="R71" s="910"/>
      <c r="S71" s="910"/>
      <c r="T71" s="910"/>
      <c r="U71" s="910"/>
      <c r="V71" s="910">
        <v>9</v>
      </c>
      <c r="W71" s="910"/>
      <c r="X71" s="910"/>
      <c r="Y71" s="910"/>
      <c r="Z71" s="910"/>
      <c r="AA71" s="910">
        <v>7</v>
      </c>
      <c r="AB71" s="910"/>
      <c r="AC71" s="910"/>
      <c r="AD71" s="910"/>
      <c r="AE71" s="910"/>
      <c r="AF71" s="910">
        <v>7</v>
      </c>
      <c r="AG71" s="910"/>
      <c r="AH71" s="910"/>
      <c r="AI71" s="910"/>
      <c r="AJ71" s="910"/>
      <c r="AK71" s="910" t="s">
        <v>608</v>
      </c>
      <c r="AL71" s="910"/>
      <c r="AM71" s="910"/>
      <c r="AN71" s="910"/>
      <c r="AO71" s="910"/>
      <c r="AP71" s="910" t="s">
        <v>608</v>
      </c>
      <c r="AQ71" s="910"/>
      <c r="AR71" s="910"/>
      <c r="AS71" s="910"/>
      <c r="AT71" s="910"/>
      <c r="AU71" s="910" t="s">
        <v>608</v>
      </c>
      <c r="AV71" s="910"/>
      <c r="AW71" s="910"/>
      <c r="AX71" s="910"/>
      <c r="AY71" s="910"/>
      <c r="AZ71" s="956"/>
      <c r="BA71" s="956"/>
      <c r="BB71" s="956"/>
      <c r="BC71" s="956"/>
      <c r="BD71" s="957"/>
      <c r="BE71" s="265"/>
      <c r="BF71" s="265"/>
      <c r="BG71" s="265"/>
      <c r="BH71" s="265"/>
      <c r="BI71" s="265"/>
      <c r="BJ71" s="265"/>
      <c r="BK71" s="265"/>
      <c r="BL71" s="265"/>
      <c r="BM71" s="265"/>
      <c r="BN71" s="265"/>
      <c r="BO71" s="265"/>
      <c r="BP71" s="265"/>
      <c r="BQ71" s="262">
        <v>65</v>
      </c>
      <c r="BR71" s="267"/>
      <c r="BS71" s="942"/>
      <c r="BT71" s="943"/>
      <c r="BU71" s="943"/>
      <c r="BV71" s="943"/>
      <c r="BW71" s="943"/>
      <c r="BX71" s="943"/>
      <c r="BY71" s="943"/>
      <c r="BZ71" s="943"/>
      <c r="CA71" s="943"/>
      <c r="CB71" s="943"/>
      <c r="CC71" s="943"/>
      <c r="CD71" s="943"/>
      <c r="CE71" s="943"/>
      <c r="CF71" s="943"/>
      <c r="CG71" s="944"/>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36"/>
      <c r="DW71" s="937"/>
      <c r="DX71" s="937"/>
      <c r="DY71" s="937"/>
      <c r="DZ71" s="938"/>
      <c r="EA71" s="246"/>
    </row>
    <row r="72" spans="1:131" s="247" customFormat="1" ht="26.25" customHeight="1" x14ac:dyDescent="0.15">
      <c r="A72" s="261">
        <v>5</v>
      </c>
      <c r="B72" s="952" t="s">
        <v>599</v>
      </c>
      <c r="C72" s="953"/>
      <c r="D72" s="953"/>
      <c r="E72" s="953"/>
      <c r="F72" s="953"/>
      <c r="G72" s="953"/>
      <c r="H72" s="953"/>
      <c r="I72" s="953"/>
      <c r="J72" s="953"/>
      <c r="K72" s="953"/>
      <c r="L72" s="953"/>
      <c r="M72" s="953"/>
      <c r="N72" s="953"/>
      <c r="O72" s="953"/>
      <c r="P72" s="954"/>
      <c r="Q72" s="955">
        <v>3</v>
      </c>
      <c r="R72" s="910"/>
      <c r="S72" s="910"/>
      <c r="T72" s="910"/>
      <c r="U72" s="910"/>
      <c r="V72" s="910">
        <v>2</v>
      </c>
      <c r="W72" s="910"/>
      <c r="X72" s="910"/>
      <c r="Y72" s="910"/>
      <c r="Z72" s="910"/>
      <c r="AA72" s="910">
        <v>1</v>
      </c>
      <c r="AB72" s="910"/>
      <c r="AC72" s="910"/>
      <c r="AD72" s="910"/>
      <c r="AE72" s="910"/>
      <c r="AF72" s="910">
        <v>1</v>
      </c>
      <c r="AG72" s="910"/>
      <c r="AH72" s="910"/>
      <c r="AI72" s="910"/>
      <c r="AJ72" s="910"/>
      <c r="AK72" s="910" t="s">
        <v>608</v>
      </c>
      <c r="AL72" s="910"/>
      <c r="AM72" s="910"/>
      <c r="AN72" s="910"/>
      <c r="AO72" s="910"/>
      <c r="AP72" s="910" t="s">
        <v>615</v>
      </c>
      <c r="AQ72" s="910"/>
      <c r="AR72" s="910"/>
      <c r="AS72" s="910"/>
      <c r="AT72" s="910"/>
      <c r="AU72" s="910" t="s">
        <v>615</v>
      </c>
      <c r="AV72" s="910"/>
      <c r="AW72" s="910"/>
      <c r="AX72" s="910"/>
      <c r="AY72" s="910"/>
      <c r="AZ72" s="956"/>
      <c r="BA72" s="956"/>
      <c r="BB72" s="956"/>
      <c r="BC72" s="956"/>
      <c r="BD72" s="957"/>
      <c r="BE72" s="265"/>
      <c r="BF72" s="265"/>
      <c r="BG72" s="265"/>
      <c r="BH72" s="265"/>
      <c r="BI72" s="265"/>
      <c r="BJ72" s="265"/>
      <c r="BK72" s="265"/>
      <c r="BL72" s="265"/>
      <c r="BM72" s="265"/>
      <c r="BN72" s="265"/>
      <c r="BO72" s="265"/>
      <c r="BP72" s="265"/>
      <c r="BQ72" s="262">
        <v>66</v>
      </c>
      <c r="BR72" s="267"/>
      <c r="BS72" s="942"/>
      <c r="BT72" s="943"/>
      <c r="BU72" s="943"/>
      <c r="BV72" s="943"/>
      <c r="BW72" s="943"/>
      <c r="BX72" s="943"/>
      <c r="BY72" s="943"/>
      <c r="BZ72" s="943"/>
      <c r="CA72" s="943"/>
      <c r="CB72" s="943"/>
      <c r="CC72" s="943"/>
      <c r="CD72" s="943"/>
      <c r="CE72" s="943"/>
      <c r="CF72" s="943"/>
      <c r="CG72" s="944"/>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36"/>
      <c r="DW72" s="937"/>
      <c r="DX72" s="937"/>
      <c r="DY72" s="937"/>
      <c r="DZ72" s="938"/>
      <c r="EA72" s="246"/>
    </row>
    <row r="73" spans="1:131" s="247" customFormat="1" ht="26.25" customHeight="1" x14ac:dyDescent="0.15">
      <c r="A73" s="261">
        <v>6</v>
      </c>
      <c r="B73" s="952" t="s">
        <v>600</v>
      </c>
      <c r="C73" s="953"/>
      <c r="D73" s="953"/>
      <c r="E73" s="953"/>
      <c r="F73" s="953"/>
      <c r="G73" s="953"/>
      <c r="H73" s="953"/>
      <c r="I73" s="953"/>
      <c r="J73" s="953"/>
      <c r="K73" s="953"/>
      <c r="L73" s="953"/>
      <c r="M73" s="953"/>
      <c r="N73" s="953"/>
      <c r="O73" s="953"/>
      <c r="P73" s="954"/>
      <c r="Q73" s="955">
        <v>4</v>
      </c>
      <c r="R73" s="910"/>
      <c r="S73" s="910"/>
      <c r="T73" s="910"/>
      <c r="U73" s="910"/>
      <c r="V73" s="910">
        <v>2</v>
      </c>
      <c r="W73" s="910"/>
      <c r="X73" s="910"/>
      <c r="Y73" s="910"/>
      <c r="Z73" s="910"/>
      <c r="AA73" s="910">
        <v>2</v>
      </c>
      <c r="AB73" s="910"/>
      <c r="AC73" s="910"/>
      <c r="AD73" s="910"/>
      <c r="AE73" s="910"/>
      <c r="AF73" s="910">
        <v>2</v>
      </c>
      <c r="AG73" s="910"/>
      <c r="AH73" s="910"/>
      <c r="AI73" s="910"/>
      <c r="AJ73" s="910"/>
      <c r="AK73" s="910" t="s">
        <v>608</v>
      </c>
      <c r="AL73" s="910"/>
      <c r="AM73" s="910"/>
      <c r="AN73" s="910"/>
      <c r="AO73" s="910"/>
      <c r="AP73" s="910" t="s">
        <v>608</v>
      </c>
      <c r="AQ73" s="910"/>
      <c r="AR73" s="910"/>
      <c r="AS73" s="910"/>
      <c r="AT73" s="910"/>
      <c r="AU73" s="910" t="s">
        <v>608</v>
      </c>
      <c r="AV73" s="910"/>
      <c r="AW73" s="910"/>
      <c r="AX73" s="910"/>
      <c r="AY73" s="910"/>
      <c r="AZ73" s="956"/>
      <c r="BA73" s="956"/>
      <c r="BB73" s="956"/>
      <c r="BC73" s="956"/>
      <c r="BD73" s="957"/>
      <c r="BE73" s="265"/>
      <c r="BF73" s="265"/>
      <c r="BG73" s="265"/>
      <c r="BH73" s="265"/>
      <c r="BI73" s="265"/>
      <c r="BJ73" s="265"/>
      <c r="BK73" s="265"/>
      <c r="BL73" s="265"/>
      <c r="BM73" s="265"/>
      <c r="BN73" s="265"/>
      <c r="BO73" s="265"/>
      <c r="BP73" s="265"/>
      <c r="BQ73" s="262">
        <v>67</v>
      </c>
      <c r="BR73" s="267"/>
      <c r="BS73" s="942"/>
      <c r="BT73" s="943"/>
      <c r="BU73" s="943"/>
      <c r="BV73" s="943"/>
      <c r="BW73" s="943"/>
      <c r="BX73" s="943"/>
      <c r="BY73" s="943"/>
      <c r="BZ73" s="943"/>
      <c r="CA73" s="943"/>
      <c r="CB73" s="943"/>
      <c r="CC73" s="943"/>
      <c r="CD73" s="943"/>
      <c r="CE73" s="943"/>
      <c r="CF73" s="943"/>
      <c r="CG73" s="944"/>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36"/>
      <c r="DW73" s="937"/>
      <c r="DX73" s="937"/>
      <c r="DY73" s="937"/>
      <c r="DZ73" s="938"/>
      <c r="EA73" s="246"/>
    </row>
    <row r="74" spans="1:131" s="247" customFormat="1" ht="26.25" customHeight="1" x14ac:dyDescent="0.15">
      <c r="A74" s="261">
        <v>7</v>
      </c>
      <c r="B74" s="952" t="s">
        <v>601</v>
      </c>
      <c r="C74" s="953"/>
      <c r="D74" s="953"/>
      <c r="E74" s="953"/>
      <c r="F74" s="953"/>
      <c r="G74" s="953"/>
      <c r="H74" s="953"/>
      <c r="I74" s="953"/>
      <c r="J74" s="953"/>
      <c r="K74" s="953"/>
      <c r="L74" s="953"/>
      <c r="M74" s="953"/>
      <c r="N74" s="953"/>
      <c r="O74" s="953"/>
      <c r="P74" s="954"/>
      <c r="Q74" s="958">
        <v>38</v>
      </c>
      <c r="R74" s="959"/>
      <c r="S74" s="959"/>
      <c r="T74" s="959"/>
      <c r="U74" s="909"/>
      <c r="V74" s="960">
        <v>36</v>
      </c>
      <c r="W74" s="959"/>
      <c r="X74" s="959"/>
      <c r="Y74" s="959"/>
      <c r="Z74" s="909"/>
      <c r="AA74" s="960">
        <v>2</v>
      </c>
      <c r="AB74" s="959"/>
      <c r="AC74" s="959"/>
      <c r="AD74" s="959"/>
      <c r="AE74" s="909"/>
      <c r="AF74" s="960">
        <v>2</v>
      </c>
      <c r="AG74" s="959"/>
      <c r="AH74" s="959"/>
      <c r="AI74" s="959"/>
      <c r="AJ74" s="909"/>
      <c r="AK74" s="960">
        <v>4</v>
      </c>
      <c r="AL74" s="959"/>
      <c r="AM74" s="959"/>
      <c r="AN74" s="959"/>
      <c r="AO74" s="909"/>
      <c r="AP74" s="910" t="s">
        <v>615</v>
      </c>
      <c r="AQ74" s="910"/>
      <c r="AR74" s="910"/>
      <c r="AS74" s="910"/>
      <c r="AT74" s="910"/>
      <c r="AU74" s="910" t="s">
        <v>615</v>
      </c>
      <c r="AV74" s="910"/>
      <c r="AW74" s="910"/>
      <c r="AX74" s="910"/>
      <c r="AY74" s="910"/>
      <c r="AZ74" s="956"/>
      <c r="BA74" s="956"/>
      <c r="BB74" s="956"/>
      <c r="BC74" s="956"/>
      <c r="BD74" s="957"/>
      <c r="BE74" s="265"/>
      <c r="BF74" s="265"/>
      <c r="BG74" s="265"/>
      <c r="BH74" s="265"/>
      <c r="BI74" s="265"/>
      <c r="BJ74" s="265"/>
      <c r="BK74" s="265"/>
      <c r="BL74" s="265"/>
      <c r="BM74" s="265"/>
      <c r="BN74" s="265"/>
      <c r="BO74" s="265"/>
      <c r="BP74" s="265"/>
      <c r="BQ74" s="262">
        <v>68</v>
      </c>
      <c r="BR74" s="267"/>
      <c r="BS74" s="942"/>
      <c r="BT74" s="943"/>
      <c r="BU74" s="943"/>
      <c r="BV74" s="943"/>
      <c r="BW74" s="943"/>
      <c r="BX74" s="943"/>
      <c r="BY74" s="943"/>
      <c r="BZ74" s="943"/>
      <c r="CA74" s="943"/>
      <c r="CB74" s="943"/>
      <c r="CC74" s="943"/>
      <c r="CD74" s="943"/>
      <c r="CE74" s="943"/>
      <c r="CF74" s="943"/>
      <c r="CG74" s="944"/>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36"/>
      <c r="DW74" s="937"/>
      <c r="DX74" s="937"/>
      <c r="DY74" s="937"/>
      <c r="DZ74" s="938"/>
      <c r="EA74" s="246"/>
    </row>
    <row r="75" spans="1:131" s="247" customFormat="1" ht="26.25" customHeight="1" x14ac:dyDescent="0.15">
      <c r="A75" s="261">
        <v>8</v>
      </c>
      <c r="B75" s="952" t="s">
        <v>602</v>
      </c>
      <c r="C75" s="953"/>
      <c r="D75" s="953"/>
      <c r="E75" s="953"/>
      <c r="F75" s="953"/>
      <c r="G75" s="953"/>
      <c r="H75" s="953"/>
      <c r="I75" s="953"/>
      <c r="J75" s="953"/>
      <c r="K75" s="953"/>
      <c r="L75" s="953"/>
      <c r="M75" s="953"/>
      <c r="N75" s="953"/>
      <c r="O75" s="953"/>
      <c r="P75" s="954"/>
      <c r="Q75" s="958">
        <v>232</v>
      </c>
      <c r="R75" s="959"/>
      <c r="S75" s="959"/>
      <c r="T75" s="959"/>
      <c r="U75" s="909"/>
      <c r="V75" s="960">
        <v>224</v>
      </c>
      <c r="W75" s="959"/>
      <c r="X75" s="959"/>
      <c r="Y75" s="959"/>
      <c r="Z75" s="909"/>
      <c r="AA75" s="960">
        <v>8</v>
      </c>
      <c r="AB75" s="959"/>
      <c r="AC75" s="959"/>
      <c r="AD75" s="959"/>
      <c r="AE75" s="909"/>
      <c r="AF75" s="960">
        <v>8</v>
      </c>
      <c r="AG75" s="959"/>
      <c r="AH75" s="959"/>
      <c r="AI75" s="959"/>
      <c r="AJ75" s="909"/>
      <c r="AK75" s="960">
        <v>11</v>
      </c>
      <c r="AL75" s="959"/>
      <c r="AM75" s="959"/>
      <c r="AN75" s="959"/>
      <c r="AO75" s="909"/>
      <c r="AP75" s="910" t="s">
        <v>608</v>
      </c>
      <c r="AQ75" s="910"/>
      <c r="AR75" s="910"/>
      <c r="AS75" s="910"/>
      <c r="AT75" s="910"/>
      <c r="AU75" s="910" t="s">
        <v>608</v>
      </c>
      <c r="AV75" s="910"/>
      <c r="AW75" s="910"/>
      <c r="AX75" s="910"/>
      <c r="AY75" s="910"/>
      <c r="AZ75" s="956"/>
      <c r="BA75" s="956"/>
      <c r="BB75" s="956"/>
      <c r="BC75" s="956"/>
      <c r="BD75" s="957"/>
      <c r="BE75" s="265"/>
      <c r="BF75" s="265"/>
      <c r="BG75" s="265"/>
      <c r="BH75" s="265"/>
      <c r="BI75" s="265"/>
      <c r="BJ75" s="265"/>
      <c r="BK75" s="265"/>
      <c r="BL75" s="265"/>
      <c r="BM75" s="265"/>
      <c r="BN75" s="265"/>
      <c r="BO75" s="265"/>
      <c r="BP75" s="265"/>
      <c r="BQ75" s="262">
        <v>69</v>
      </c>
      <c r="BR75" s="267"/>
      <c r="BS75" s="942"/>
      <c r="BT75" s="943"/>
      <c r="BU75" s="943"/>
      <c r="BV75" s="943"/>
      <c r="BW75" s="943"/>
      <c r="BX75" s="943"/>
      <c r="BY75" s="943"/>
      <c r="BZ75" s="943"/>
      <c r="CA75" s="943"/>
      <c r="CB75" s="943"/>
      <c r="CC75" s="943"/>
      <c r="CD75" s="943"/>
      <c r="CE75" s="943"/>
      <c r="CF75" s="943"/>
      <c r="CG75" s="944"/>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36"/>
      <c r="DW75" s="937"/>
      <c r="DX75" s="937"/>
      <c r="DY75" s="937"/>
      <c r="DZ75" s="938"/>
      <c r="EA75" s="246"/>
    </row>
    <row r="76" spans="1:131" s="247" customFormat="1" ht="26.25" customHeight="1" x14ac:dyDescent="0.15">
      <c r="A76" s="261">
        <v>9</v>
      </c>
      <c r="B76" s="952" t="s">
        <v>603</v>
      </c>
      <c r="C76" s="953"/>
      <c r="D76" s="953"/>
      <c r="E76" s="953"/>
      <c r="F76" s="953"/>
      <c r="G76" s="953"/>
      <c r="H76" s="953"/>
      <c r="I76" s="953"/>
      <c r="J76" s="953"/>
      <c r="K76" s="953"/>
      <c r="L76" s="953"/>
      <c r="M76" s="953"/>
      <c r="N76" s="953"/>
      <c r="O76" s="953"/>
      <c r="P76" s="954"/>
      <c r="Q76" s="958">
        <v>236853</v>
      </c>
      <c r="R76" s="959"/>
      <c r="S76" s="959"/>
      <c r="T76" s="959"/>
      <c r="U76" s="909"/>
      <c r="V76" s="960">
        <v>228094</v>
      </c>
      <c r="W76" s="959"/>
      <c r="X76" s="959"/>
      <c r="Y76" s="959"/>
      <c r="Z76" s="909"/>
      <c r="AA76" s="960">
        <v>8759</v>
      </c>
      <c r="AB76" s="959"/>
      <c r="AC76" s="959"/>
      <c r="AD76" s="959"/>
      <c r="AE76" s="909"/>
      <c r="AF76" s="960">
        <v>8759</v>
      </c>
      <c r="AG76" s="959"/>
      <c r="AH76" s="959"/>
      <c r="AI76" s="959"/>
      <c r="AJ76" s="909"/>
      <c r="AK76" s="960">
        <v>969</v>
      </c>
      <c r="AL76" s="959"/>
      <c r="AM76" s="959"/>
      <c r="AN76" s="959"/>
      <c r="AO76" s="909"/>
      <c r="AP76" s="910" t="s">
        <v>608</v>
      </c>
      <c r="AQ76" s="910"/>
      <c r="AR76" s="910"/>
      <c r="AS76" s="910"/>
      <c r="AT76" s="910"/>
      <c r="AU76" s="910" t="s">
        <v>608</v>
      </c>
      <c r="AV76" s="910"/>
      <c r="AW76" s="910"/>
      <c r="AX76" s="910"/>
      <c r="AY76" s="910"/>
      <c r="AZ76" s="956"/>
      <c r="BA76" s="956"/>
      <c r="BB76" s="956"/>
      <c r="BC76" s="956"/>
      <c r="BD76" s="957"/>
      <c r="BE76" s="265"/>
      <c r="BF76" s="265"/>
      <c r="BG76" s="265"/>
      <c r="BH76" s="265"/>
      <c r="BI76" s="265"/>
      <c r="BJ76" s="265"/>
      <c r="BK76" s="265"/>
      <c r="BL76" s="265"/>
      <c r="BM76" s="265"/>
      <c r="BN76" s="265"/>
      <c r="BO76" s="265"/>
      <c r="BP76" s="265"/>
      <c r="BQ76" s="262">
        <v>70</v>
      </c>
      <c r="BR76" s="267"/>
      <c r="BS76" s="942"/>
      <c r="BT76" s="943"/>
      <c r="BU76" s="943"/>
      <c r="BV76" s="943"/>
      <c r="BW76" s="943"/>
      <c r="BX76" s="943"/>
      <c r="BY76" s="943"/>
      <c r="BZ76" s="943"/>
      <c r="CA76" s="943"/>
      <c r="CB76" s="943"/>
      <c r="CC76" s="943"/>
      <c r="CD76" s="943"/>
      <c r="CE76" s="943"/>
      <c r="CF76" s="943"/>
      <c r="CG76" s="944"/>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36"/>
      <c r="DW76" s="937"/>
      <c r="DX76" s="937"/>
      <c r="DY76" s="937"/>
      <c r="DZ76" s="938"/>
      <c r="EA76" s="246"/>
    </row>
    <row r="77" spans="1:131" s="247" customFormat="1" ht="26.25" customHeight="1" x14ac:dyDescent="0.15">
      <c r="A77" s="261">
        <v>10</v>
      </c>
      <c r="B77" s="952"/>
      <c r="C77" s="953"/>
      <c r="D77" s="953"/>
      <c r="E77" s="953"/>
      <c r="F77" s="953"/>
      <c r="G77" s="953"/>
      <c r="H77" s="953"/>
      <c r="I77" s="953"/>
      <c r="J77" s="953"/>
      <c r="K77" s="953"/>
      <c r="L77" s="953"/>
      <c r="M77" s="953"/>
      <c r="N77" s="953"/>
      <c r="O77" s="953"/>
      <c r="P77" s="954"/>
      <c r="Q77" s="958"/>
      <c r="R77" s="959"/>
      <c r="S77" s="959"/>
      <c r="T77" s="959"/>
      <c r="U77" s="909"/>
      <c r="V77" s="960"/>
      <c r="W77" s="959"/>
      <c r="X77" s="959"/>
      <c r="Y77" s="959"/>
      <c r="Z77" s="909"/>
      <c r="AA77" s="960"/>
      <c r="AB77" s="959"/>
      <c r="AC77" s="959"/>
      <c r="AD77" s="959"/>
      <c r="AE77" s="909"/>
      <c r="AF77" s="960"/>
      <c r="AG77" s="959"/>
      <c r="AH77" s="959"/>
      <c r="AI77" s="959"/>
      <c r="AJ77" s="909"/>
      <c r="AK77" s="960"/>
      <c r="AL77" s="959"/>
      <c r="AM77" s="959"/>
      <c r="AN77" s="959"/>
      <c r="AO77" s="909"/>
      <c r="AP77" s="960"/>
      <c r="AQ77" s="959"/>
      <c r="AR77" s="959"/>
      <c r="AS77" s="959"/>
      <c r="AT77" s="909"/>
      <c r="AU77" s="960"/>
      <c r="AV77" s="959"/>
      <c r="AW77" s="959"/>
      <c r="AX77" s="959"/>
      <c r="AY77" s="909"/>
      <c r="AZ77" s="956"/>
      <c r="BA77" s="956"/>
      <c r="BB77" s="956"/>
      <c r="BC77" s="956"/>
      <c r="BD77" s="957"/>
      <c r="BE77" s="265"/>
      <c r="BF77" s="265"/>
      <c r="BG77" s="265"/>
      <c r="BH77" s="265"/>
      <c r="BI77" s="265"/>
      <c r="BJ77" s="265"/>
      <c r="BK77" s="265"/>
      <c r="BL77" s="265"/>
      <c r="BM77" s="265"/>
      <c r="BN77" s="265"/>
      <c r="BO77" s="265"/>
      <c r="BP77" s="265"/>
      <c r="BQ77" s="262">
        <v>71</v>
      </c>
      <c r="BR77" s="267"/>
      <c r="BS77" s="942"/>
      <c r="BT77" s="943"/>
      <c r="BU77" s="943"/>
      <c r="BV77" s="943"/>
      <c r="BW77" s="943"/>
      <c r="BX77" s="943"/>
      <c r="BY77" s="943"/>
      <c r="BZ77" s="943"/>
      <c r="CA77" s="943"/>
      <c r="CB77" s="943"/>
      <c r="CC77" s="943"/>
      <c r="CD77" s="943"/>
      <c r="CE77" s="943"/>
      <c r="CF77" s="943"/>
      <c r="CG77" s="944"/>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36"/>
      <c r="DW77" s="937"/>
      <c r="DX77" s="937"/>
      <c r="DY77" s="937"/>
      <c r="DZ77" s="938"/>
      <c r="EA77" s="246"/>
    </row>
    <row r="78" spans="1:131" s="247" customFormat="1" ht="26.25" customHeight="1" x14ac:dyDescent="0.15">
      <c r="A78" s="261">
        <v>11</v>
      </c>
      <c r="B78" s="952"/>
      <c r="C78" s="953"/>
      <c r="D78" s="953"/>
      <c r="E78" s="953"/>
      <c r="F78" s="953"/>
      <c r="G78" s="953"/>
      <c r="H78" s="953"/>
      <c r="I78" s="953"/>
      <c r="J78" s="953"/>
      <c r="K78" s="953"/>
      <c r="L78" s="953"/>
      <c r="M78" s="953"/>
      <c r="N78" s="953"/>
      <c r="O78" s="953"/>
      <c r="P78" s="954"/>
      <c r="Q78" s="955"/>
      <c r="R78" s="910"/>
      <c r="S78" s="910"/>
      <c r="T78" s="910"/>
      <c r="U78" s="910"/>
      <c r="V78" s="910"/>
      <c r="W78" s="910"/>
      <c r="X78" s="910"/>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0"/>
      <c r="AY78" s="910"/>
      <c r="AZ78" s="956"/>
      <c r="BA78" s="956"/>
      <c r="BB78" s="956"/>
      <c r="BC78" s="956"/>
      <c r="BD78" s="957"/>
      <c r="BE78" s="265"/>
      <c r="BF78" s="265"/>
      <c r="BG78" s="265"/>
      <c r="BH78" s="265"/>
      <c r="BI78" s="265"/>
      <c r="BJ78" s="268"/>
      <c r="BK78" s="268"/>
      <c r="BL78" s="268"/>
      <c r="BM78" s="268"/>
      <c r="BN78" s="268"/>
      <c r="BO78" s="265"/>
      <c r="BP78" s="265"/>
      <c r="BQ78" s="262">
        <v>72</v>
      </c>
      <c r="BR78" s="267"/>
      <c r="BS78" s="942"/>
      <c r="BT78" s="943"/>
      <c r="BU78" s="943"/>
      <c r="BV78" s="943"/>
      <c r="BW78" s="943"/>
      <c r="BX78" s="943"/>
      <c r="BY78" s="943"/>
      <c r="BZ78" s="943"/>
      <c r="CA78" s="943"/>
      <c r="CB78" s="943"/>
      <c r="CC78" s="943"/>
      <c r="CD78" s="943"/>
      <c r="CE78" s="943"/>
      <c r="CF78" s="943"/>
      <c r="CG78" s="944"/>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36"/>
      <c r="DW78" s="937"/>
      <c r="DX78" s="937"/>
      <c r="DY78" s="937"/>
      <c r="DZ78" s="938"/>
      <c r="EA78" s="246"/>
    </row>
    <row r="79" spans="1:131" s="247" customFormat="1" ht="26.25" customHeight="1" x14ac:dyDescent="0.15">
      <c r="A79" s="261">
        <v>12</v>
      </c>
      <c r="B79" s="952"/>
      <c r="C79" s="953"/>
      <c r="D79" s="953"/>
      <c r="E79" s="953"/>
      <c r="F79" s="953"/>
      <c r="G79" s="953"/>
      <c r="H79" s="953"/>
      <c r="I79" s="953"/>
      <c r="J79" s="953"/>
      <c r="K79" s="953"/>
      <c r="L79" s="953"/>
      <c r="M79" s="953"/>
      <c r="N79" s="953"/>
      <c r="O79" s="953"/>
      <c r="P79" s="954"/>
      <c r="Q79" s="955"/>
      <c r="R79" s="910"/>
      <c r="S79" s="910"/>
      <c r="T79" s="910"/>
      <c r="U79" s="910"/>
      <c r="V79" s="910"/>
      <c r="W79" s="910"/>
      <c r="X79" s="910"/>
      <c r="Y79" s="910"/>
      <c r="Z79" s="910"/>
      <c r="AA79" s="910"/>
      <c r="AB79" s="910"/>
      <c r="AC79" s="910"/>
      <c r="AD79" s="910"/>
      <c r="AE79" s="910"/>
      <c r="AF79" s="910"/>
      <c r="AG79" s="910"/>
      <c r="AH79" s="910"/>
      <c r="AI79" s="910"/>
      <c r="AJ79" s="910"/>
      <c r="AK79" s="910"/>
      <c r="AL79" s="910"/>
      <c r="AM79" s="910"/>
      <c r="AN79" s="910"/>
      <c r="AO79" s="910"/>
      <c r="AP79" s="910"/>
      <c r="AQ79" s="910"/>
      <c r="AR79" s="910"/>
      <c r="AS79" s="910"/>
      <c r="AT79" s="910"/>
      <c r="AU79" s="910"/>
      <c r="AV79" s="910"/>
      <c r="AW79" s="910"/>
      <c r="AX79" s="910"/>
      <c r="AY79" s="910"/>
      <c r="AZ79" s="956"/>
      <c r="BA79" s="956"/>
      <c r="BB79" s="956"/>
      <c r="BC79" s="956"/>
      <c r="BD79" s="957"/>
      <c r="BE79" s="265"/>
      <c r="BF79" s="265"/>
      <c r="BG79" s="265"/>
      <c r="BH79" s="265"/>
      <c r="BI79" s="265"/>
      <c r="BJ79" s="268"/>
      <c r="BK79" s="268"/>
      <c r="BL79" s="268"/>
      <c r="BM79" s="268"/>
      <c r="BN79" s="268"/>
      <c r="BO79" s="265"/>
      <c r="BP79" s="265"/>
      <c r="BQ79" s="262">
        <v>73</v>
      </c>
      <c r="BR79" s="267"/>
      <c r="BS79" s="942"/>
      <c r="BT79" s="943"/>
      <c r="BU79" s="943"/>
      <c r="BV79" s="943"/>
      <c r="BW79" s="943"/>
      <c r="BX79" s="943"/>
      <c r="BY79" s="943"/>
      <c r="BZ79" s="943"/>
      <c r="CA79" s="943"/>
      <c r="CB79" s="943"/>
      <c r="CC79" s="943"/>
      <c r="CD79" s="943"/>
      <c r="CE79" s="943"/>
      <c r="CF79" s="943"/>
      <c r="CG79" s="944"/>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36"/>
      <c r="DW79" s="937"/>
      <c r="DX79" s="937"/>
      <c r="DY79" s="937"/>
      <c r="DZ79" s="938"/>
      <c r="EA79" s="246"/>
    </row>
    <row r="80" spans="1:131" s="247" customFormat="1" ht="26.25" customHeight="1" x14ac:dyDescent="0.15">
      <c r="A80" s="261">
        <v>13</v>
      </c>
      <c r="B80" s="952"/>
      <c r="C80" s="953"/>
      <c r="D80" s="953"/>
      <c r="E80" s="953"/>
      <c r="F80" s="953"/>
      <c r="G80" s="953"/>
      <c r="H80" s="953"/>
      <c r="I80" s="953"/>
      <c r="J80" s="953"/>
      <c r="K80" s="953"/>
      <c r="L80" s="953"/>
      <c r="M80" s="953"/>
      <c r="N80" s="953"/>
      <c r="O80" s="953"/>
      <c r="P80" s="954"/>
      <c r="Q80" s="955"/>
      <c r="R80" s="910"/>
      <c r="S80" s="910"/>
      <c r="T80" s="910"/>
      <c r="U80" s="910"/>
      <c r="V80" s="910"/>
      <c r="W80" s="910"/>
      <c r="X80" s="910"/>
      <c r="Y80" s="910"/>
      <c r="Z80" s="910"/>
      <c r="AA80" s="910"/>
      <c r="AB80" s="910"/>
      <c r="AC80" s="910"/>
      <c r="AD80" s="910"/>
      <c r="AE80" s="910"/>
      <c r="AF80" s="910"/>
      <c r="AG80" s="910"/>
      <c r="AH80" s="910"/>
      <c r="AI80" s="910"/>
      <c r="AJ80" s="910"/>
      <c r="AK80" s="910"/>
      <c r="AL80" s="910"/>
      <c r="AM80" s="910"/>
      <c r="AN80" s="910"/>
      <c r="AO80" s="910"/>
      <c r="AP80" s="910"/>
      <c r="AQ80" s="910"/>
      <c r="AR80" s="910"/>
      <c r="AS80" s="910"/>
      <c r="AT80" s="910"/>
      <c r="AU80" s="910"/>
      <c r="AV80" s="910"/>
      <c r="AW80" s="910"/>
      <c r="AX80" s="910"/>
      <c r="AY80" s="910"/>
      <c r="AZ80" s="956"/>
      <c r="BA80" s="956"/>
      <c r="BB80" s="956"/>
      <c r="BC80" s="956"/>
      <c r="BD80" s="957"/>
      <c r="BE80" s="265"/>
      <c r="BF80" s="265"/>
      <c r="BG80" s="265"/>
      <c r="BH80" s="265"/>
      <c r="BI80" s="265"/>
      <c r="BJ80" s="265"/>
      <c r="BK80" s="265"/>
      <c r="BL80" s="265"/>
      <c r="BM80" s="265"/>
      <c r="BN80" s="265"/>
      <c r="BO80" s="265"/>
      <c r="BP80" s="265"/>
      <c r="BQ80" s="262">
        <v>74</v>
      </c>
      <c r="BR80" s="267"/>
      <c r="BS80" s="942"/>
      <c r="BT80" s="943"/>
      <c r="BU80" s="943"/>
      <c r="BV80" s="943"/>
      <c r="BW80" s="943"/>
      <c r="BX80" s="943"/>
      <c r="BY80" s="943"/>
      <c r="BZ80" s="943"/>
      <c r="CA80" s="943"/>
      <c r="CB80" s="943"/>
      <c r="CC80" s="943"/>
      <c r="CD80" s="943"/>
      <c r="CE80" s="943"/>
      <c r="CF80" s="943"/>
      <c r="CG80" s="944"/>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36"/>
      <c r="DW80" s="937"/>
      <c r="DX80" s="937"/>
      <c r="DY80" s="937"/>
      <c r="DZ80" s="938"/>
      <c r="EA80" s="246"/>
    </row>
    <row r="81" spans="1:131" s="247" customFormat="1" ht="26.25" customHeight="1" x14ac:dyDescent="0.15">
      <c r="A81" s="261">
        <v>14</v>
      </c>
      <c r="B81" s="952"/>
      <c r="C81" s="953"/>
      <c r="D81" s="953"/>
      <c r="E81" s="953"/>
      <c r="F81" s="953"/>
      <c r="G81" s="953"/>
      <c r="H81" s="953"/>
      <c r="I81" s="953"/>
      <c r="J81" s="953"/>
      <c r="K81" s="953"/>
      <c r="L81" s="953"/>
      <c r="M81" s="953"/>
      <c r="N81" s="953"/>
      <c r="O81" s="953"/>
      <c r="P81" s="954"/>
      <c r="Q81" s="955"/>
      <c r="R81" s="910"/>
      <c r="S81" s="910"/>
      <c r="T81" s="910"/>
      <c r="U81" s="910"/>
      <c r="V81" s="910"/>
      <c r="W81" s="910"/>
      <c r="X81" s="910"/>
      <c r="Y81" s="910"/>
      <c r="Z81" s="910"/>
      <c r="AA81" s="910"/>
      <c r="AB81" s="910"/>
      <c r="AC81" s="910"/>
      <c r="AD81" s="910"/>
      <c r="AE81" s="910"/>
      <c r="AF81" s="910"/>
      <c r="AG81" s="910"/>
      <c r="AH81" s="910"/>
      <c r="AI81" s="910"/>
      <c r="AJ81" s="910"/>
      <c r="AK81" s="910"/>
      <c r="AL81" s="910"/>
      <c r="AM81" s="910"/>
      <c r="AN81" s="910"/>
      <c r="AO81" s="910"/>
      <c r="AP81" s="910"/>
      <c r="AQ81" s="910"/>
      <c r="AR81" s="910"/>
      <c r="AS81" s="910"/>
      <c r="AT81" s="910"/>
      <c r="AU81" s="910"/>
      <c r="AV81" s="910"/>
      <c r="AW81" s="910"/>
      <c r="AX81" s="910"/>
      <c r="AY81" s="910"/>
      <c r="AZ81" s="956"/>
      <c r="BA81" s="956"/>
      <c r="BB81" s="956"/>
      <c r="BC81" s="956"/>
      <c r="BD81" s="957"/>
      <c r="BE81" s="265"/>
      <c r="BF81" s="265"/>
      <c r="BG81" s="265"/>
      <c r="BH81" s="265"/>
      <c r="BI81" s="265"/>
      <c r="BJ81" s="265"/>
      <c r="BK81" s="265"/>
      <c r="BL81" s="265"/>
      <c r="BM81" s="265"/>
      <c r="BN81" s="265"/>
      <c r="BO81" s="265"/>
      <c r="BP81" s="265"/>
      <c r="BQ81" s="262">
        <v>75</v>
      </c>
      <c r="BR81" s="267"/>
      <c r="BS81" s="942"/>
      <c r="BT81" s="943"/>
      <c r="BU81" s="943"/>
      <c r="BV81" s="943"/>
      <c r="BW81" s="943"/>
      <c r="BX81" s="943"/>
      <c r="BY81" s="943"/>
      <c r="BZ81" s="943"/>
      <c r="CA81" s="943"/>
      <c r="CB81" s="943"/>
      <c r="CC81" s="943"/>
      <c r="CD81" s="943"/>
      <c r="CE81" s="943"/>
      <c r="CF81" s="943"/>
      <c r="CG81" s="944"/>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36"/>
      <c r="DW81" s="937"/>
      <c r="DX81" s="937"/>
      <c r="DY81" s="937"/>
      <c r="DZ81" s="938"/>
      <c r="EA81" s="246"/>
    </row>
    <row r="82" spans="1:131" s="247" customFormat="1" ht="26.25" customHeight="1" x14ac:dyDescent="0.15">
      <c r="A82" s="261">
        <v>15</v>
      </c>
      <c r="B82" s="952"/>
      <c r="C82" s="953"/>
      <c r="D82" s="953"/>
      <c r="E82" s="953"/>
      <c r="F82" s="953"/>
      <c r="G82" s="953"/>
      <c r="H82" s="953"/>
      <c r="I82" s="953"/>
      <c r="J82" s="953"/>
      <c r="K82" s="953"/>
      <c r="L82" s="953"/>
      <c r="M82" s="953"/>
      <c r="N82" s="953"/>
      <c r="O82" s="953"/>
      <c r="P82" s="954"/>
      <c r="Q82" s="955"/>
      <c r="R82" s="910"/>
      <c r="S82" s="910"/>
      <c r="T82" s="910"/>
      <c r="U82" s="910"/>
      <c r="V82" s="910"/>
      <c r="W82" s="910"/>
      <c r="X82" s="910"/>
      <c r="Y82" s="910"/>
      <c r="Z82" s="910"/>
      <c r="AA82" s="910"/>
      <c r="AB82" s="910"/>
      <c r="AC82" s="910"/>
      <c r="AD82" s="910"/>
      <c r="AE82" s="910"/>
      <c r="AF82" s="910"/>
      <c r="AG82" s="910"/>
      <c r="AH82" s="910"/>
      <c r="AI82" s="910"/>
      <c r="AJ82" s="910"/>
      <c r="AK82" s="910"/>
      <c r="AL82" s="910"/>
      <c r="AM82" s="910"/>
      <c r="AN82" s="910"/>
      <c r="AO82" s="910"/>
      <c r="AP82" s="910"/>
      <c r="AQ82" s="910"/>
      <c r="AR82" s="910"/>
      <c r="AS82" s="910"/>
      <c r="AT82" s="910"/>
      <c r="AU82" s="910"/>
      <c r="AV82" s="910"/>
      <c r="AW82" s="910"/>
      <c r="AX82" s="910"/>
      <c r="AY82" s="910"/>
      <c r="AZ82" s="956"/>
      <c r="BA82" s="956"/>
      <c r="BB82" s="956"/>
      <c r="BC82" s="956"/>
      <c r="BD82" s="957"/>
      <c r="BE82" s="265"/>
      <c r="BF82" s="265"/>
      <c r="BG82" s="265"/>
      <c r="BH82" s="265"/>
      <c r="BI82" s="265"/>
      <c r="BJ82" s="265"/>
      <c r="BK82" s="265"/>
      <c r="BL82" s="265"/>
      <c r="BM82" s="265"/>
      <c r="BN82" s="265"/>
      <c r="BO82" s="265"/>
      <c r="BP82" s="265"/>
      <c r="BQ82" s="262">
        <v>76</v>
      </c>
      <c r="BR82" s="267"/>
      <c r="BS82" s="942"/>
      <c r="BT82" s="943"/>
      <c r="BU82" s="943"/>
      <c r="BV82" s="943"/>
      <c r="BW82" s="943"/>
      <c r="BX82" s="943"/>
      <c r="BY82" s="943"/>
      <c r="BZ82" s="943"/>
      <c r="CA82" s="943"/>
      <c r="CB82" s="943"/>
      <c r="CC82" s="943"/>
      <c r="CD82" s="943"/>
      <c r="CE82" s="943"/>
      <c r="CF82" s="943"/>
      <c r="CG82" s="944"/>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36"/>
      <c r="DW82" s="937"/>
      <c r="DX82" s="937"/>
      <c r="DY82" s="937"/>
      <c r="DZ82" s="938"/>
      <c r="EA82" s="246"/>
    </row>
    <row r="83" spans="1:131" s="247" customFormat="1" ht="26.25" customHeight="1" x14ac:dyDescent="0.15">
      <c r="A83" s="261">
        <v>16</v>
      </c>
      <c r="B83" s="952"/>
      <c r="C83" s="953"/>
      <c r="D83" s="953"/>
      <c r="E83" s="953"/>
      <c r="F83" s="953"/>
      <c r="G83" s="953"/>
      <c r="H83" s="953"/>
      <c r="I83" s="953"/>
      <c r="J83" s="953"/>
      <c r="K83" s="953"/>
      <c r="L83" s="953"/>
      <c r="M83" s="953"/>
      <c r="N83" s="953"/>
      <c r="O83" s="953"/>
      <c r="P83" s="954"/>
      <c r="Q83" s="955"/>
      <c r="R83" s="910"/>
      <c r="S83" s="910"/>
      <c r="T83" s="910"/>
      <c r="U83" s="910"/>
      <c r="V83" s="910"/>
      <c r="W83" s="910"/>
      <c r="X83" s="910"/>
      <c r="Y83" s="910"/>
      <c r="Z83" s="910"/>
      <c r="AA83" s="910"/>
      <c r="AB83" s="910"/>
      <c r="AC83" s="910"/>
      <c r="AD83" s="910"/>
      <c r="AE83" s="910"/>
      <c r="AF83" s="910"/>
      <c r="AG83" s="910"/>
      <c r="AH83" s="910"/>
      <c r="AI83" s="910"/>
      <c r="AJ83" s="910"/>
      <c r="AK83" s="910"/>
      <c r="AL83" s="910"/>
      <c r="AM83" s="910"/>
      <c r="AN83" s="910"/>
      <c r="AO83" s="910"/>
      <c r="AP83" s="910"/>
      <c r="AQ83" s="910"/>
      <c r="AR83" s="910"/>
      <c r="AS83" s="910"/>
      <c r="AT83" s="910"/>
      <c r="AU83" s="910"/>
      <c r="AV83" s="910"/>
      <c r="AW83" s="910"/>
      <c r="AX83" s="910"/>
      <c r="AY83" s="910"/>
      <c r="AZ83" s="956"/>
      <c r="BA83" s="956"/>
      <c r="BB83" s="956"/>
      <c r="BC83" s="956"/>
      <c r="BD83" s="957"/>
      <c r="BE83" s="265"/>
      <c r="BF83" s="265"/>
      <c r="BG83" s="265"/>
      <c r="BH83" s="265"/>
      <c r="BI83" s="265"/>
      <c r="BJ83" s="265"/>
      <c r="BK83" s="265"/>
      <c r="BL83" s="265"/>
      <c r="BM83" s="265"/>
      <c r="BN83" s="265"/>
      <c r="BO83" s="265"/>
      <c r="BP83" s="265"/>
      <c r="BQ83" s="262">
        <v>77</v>
      </c>
      <c r="BR83" s="267"/>
      <c r="BS83" s="942"/>
      <c r="BT83" s="943"/>
      <c r="BU83" s="943"/>
      <c r="BV83" s="943"/>
      <c r="BW83" s="943"/>
      <c r="BX83" s="943"/>
      <c r="BY83" s="943"/>
      <c r="BZ83" s="943"/>
      <c r="CA83" s="943"/>
      <c r="CB83" s="943"/>
      <c r="CC83" s="943"/>
      <c r="CD83" s="943"/>
      <c r="CE83" s="943"/>
      <c r="CF83" s="943"/>
      <c r="CG83" s="944"/>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36"/>
      <c r="DW83" s="937"/>
      <c r="DX83" s="937"/>
      <c r="DY83" s="937"/>
      <c r="DZ83" s="938"/>
      <c r="EA83" s="246"/>
    </row>
    <row r="84" spans="1:131" s="247" customFormat="1" ht="26.25" customHeight="1" x14ac:dyDescent="0.15">
      <c r="A84" s="261">
        <v>17</v>
      </c>
      <c r="B84" s="952"/>
      <c r="C84" s="953"/>
      <c r="D84" s="953"/>
      <c r="E84" s="953"/>
      <c r="F84" s="953"/>
      <c r="G84" s="953"/>
      <c r="H84" s="953"/>
      <c r="I84" s="953"/>
      <c r="J84" s="953"/>
      <c r="K84" s="953"/>
      <c r="L84" s="953"/>
      <c r="M84" s="953"/>
      <c r="N84" s="953"/>
      <c r="O84" s="953"/>
      <c r="P84" s="954"/>
      <c r="Q84" s="955"/>
      <c r="R84" s="910"/>
      <c r="S84" s="910"/>
      <c r="T84" s="910"/>
      <c r="U84" s="910"/>
      <c r="V84" s="910"/>
      <c r="W84" s="910"/>
      <c r="X84" s="910"/>
      <c r="Y84" s="910"/>
      <c r="Z84" s="910"/>
      <c r="AA84" s="910"/>
      <c r="AB84" s="910"/>
      <c r="AC84" s="910"/>
      <c r="AD84" s="910"/>
      <c r="AE84" s="910"/>
      <c r="AF84" s="910"/>
      <c r="AG84" s="910"/>
      <c r="AH84" s="910"/>
      <c r="AI84" s="910"/>
      <c r="AJ84" s="910"/>
      <c r="AK84" s="910"/>
      <c r="AL84" s="910"/>
      <c r="AM84" s="910"/>
      <c r="AN84" s="910"/>
      <c r="AO84" s="910"/>
      <c r="AP84" s="910"/>
      <c r="AQ84" s="910"/>
      <c r="AR84" s="910"/>
      <c r="AS84" s="910"/>
      <c r="AT84" s="910"/>
      <c r="AU84" s="910"/>
      <c r="AV84" s="910"/>
      <c r="AW84" s="910"/>
      <c r="AX84" s="910"/>
      <c r="AY84" s="910"/>
      <c r="AZ84" s="956"/>
      <c r="BA84" s="956"/>
      <c r="BB84" s="956"/>
      <c r="BC84" s="956"/>
      <c r="BD84" s="957"/>
      <c r="BE84" s="265"/>
      <c r="BF84" s="265"/>
      <c r="BG84" s="265"/>
      <c r="BH84" s="265"/>
      <c r="BI84" s="265"/>
      <c r="BJ84" s="265"/>
      <c r="BK84" s="265"/>
      <c r="BL84" s="265"/>
      <c r="BM84" s="265"/>
      <c r="BN84" s="265"/>
      <c r="BO84" s="265"/>
      <c r="BP84" s="265"/>
      <c r="BQ84" s="262">
        <v>78</v>
      </c>
      <c r="BR84" s="267"/>
      <c r="BS84" s="942"/>
      <c r="BT84" s="943"/>
      <c r="BU84" s="943"/>
      <c r="BV84" s="943"/>
      <c r="BW84" s="943"/>
      <c r="BX84" s="943"/>
      <c r="BY84" s="943"/>
      <c r="BZ84" s="943"/>
      <c r="CA84" s="943"/>
      <c r="CB84" s="943"/>
      <c r="CC84" s="943"/>
      <c r="CD84" s="943"/>
      <c r="CE84" s="943"/>
      <c r="CF84" s="943"/>
      <c r="CG84" s="944"/>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36"/>
      <c r="DW84" s="937"/>
      <c r="DX84" s="937"/>
      <c r="DY84" s="937"/>
      <c r="DZ84" s="938"/>
      <c r="EA84" s="246"/>
    </row>
    <row r="85" spans="1:131" s="247" customFormat="1" ht="26.25" customHeight="1" x14ac:dyDescent="0.15">
      <c r="A85" s="261">
        <v>18</v>
      </c>
      <c r="B85" s="952"/>
      <c r="C85" s="953"/>
      <c r="D85" s="953"/>
      <c r="E85" s="953"/>
      <c r="F85" s="953"/>
      <c r="G85" s="953"/>
      <c r="H85" s="953"/>
      <c r="I85" s="953"/>
      <c r="J85" s="953"/>
      <c r="K85" s="953"/>
      <c r="L85" s="953"/>
      <c r="M85" s="953"/>
      <c r="N85" s="953"/>
      <c r="O85" s="953"/>
      <c r="P85" s="954"/>
      <c r="Q85" s="955"/>
      <c r="R85" s="910"/>
      <c r="S85" s="910"/>
      <c r="T85" s="910"/>
      <c r="U85" s="910"/>
      <c r="V85" s="910"/>
      <c r="W85" s="910"/>
      <c r="X85" s="910"/>
      <c r="Y85" s="910"/>
      <c r="Z85" s="910"/>
      <c r="AA85" s="910"/>
      <c r="AB85" s="910"/>
      <c r="AC85" s="910"/>
      <c r="AD85" s="910"/>
      <c r="AE85" s="910"/>
      <c r="AF85" s="910"/>
      <c r="AG85" s="910"/>
      <c r="AH85" s="910"/>
      <c r="AI85" s="910"/>
      <c r="AJ85" s="910"/>
      <c r="AK85" s="910"/>
      <c r="AL85" s="910"/>
      <c r="AM85" s="910"/>
      <c r="AN85" s="910"/>
      <c r="AO85" s="910"/>
      <c r="AP85" s="910"/>
      <c r="AQ85" s="910"/>
      <c r="AR85" s="910"/>
      <c r="AS85" s="910"/>
      <c r="AT85" s="910"/>
      <c r="AU85" s="910"/>
      <c r="AV85" s="910"/>
      <c r="AW85" s="910"/>
      <c r="AX85" s="910"/>
      <c r="AY85" s="910"/>
      <c r="AZ85" s="956"/>
      <c r="BA85" s="956"/>
      <c r="BB85" s="956"/>
      <c r="BC85" s="956"/>
      <c r="BD85" s="957"/>
      <c r="BE85" s="265"/>
      <c r="BF85" s="265"/>
      <c r="BG85" s="265"/>
      <c r="BH85" s="265"/>
      <c r="BI85" s="265"/>
      <c r="BJ85" s="265"/>
      <c r="BK85" s="265"/>
      <c r="BL85" s="265"/>
      <c r="BM85" s="265"/>
      <c r="BN85" s="265"/>
      <c r="BO85" s="265"/>
      <c r="BP85" s="265"/>
      <c r="BQ85" s="262">
        <v>79</v>
      </c>
      <c r="BR85" s="267"/>
      <c r="BS85" s="942"/>
      <c r="BT85" s="943"/>
      <c r="BU85" s="943"/>
      <c r="BV85" s="943"/>
      <c r="BW85" s="943"/>
      <c r="BX85" s="943"/>
      <c r="BY85" s="943"/>
      <c r="BZ85" s="943"/>
      <c r="CA85" s="943"/>
      <c r="CB85" s="943"/>
      <c r="CC85" s="943"/>
      <c r="CD85" s="943"/>
      <c r="CE85" s="943"/>
      <c r="CF85" s="943"/>
      <c r="CG85" s="944"/>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36"/>
      <c r="DW85" s="937"/>
      <c r="DX85" s="937"/>
      <c r="DY85" s="937"/>
      <c r="DZ85" s="938"/>
      <c r="EA85" s="246"/>
    </row>
    <row r="86" spans="1:131" s="247" customFormat="1" ht="26.25" customHeight="1" x14ac:dyDescent="0.15">
      <c r="A86" s="261">
        <v>19</v>
      </c>
      <c r="B86" s="952"/>
      <c r="C86" s="953"/>
      <c r="D86" s="953"/>
      <c r="E86" s="953"/>
      <c r="F86" s="953"/>
      <c r="G86" s="953"/>
      <c r="H86" s="953"/>
      <c r="I86" s="953"/>
      <c r="J86" s="953"/>
      <c r="K86" s="953"/>
      <c r="L86" s="953"/>
      <c r="M86" s="953"/>
      <c r="N86" s="953"/>
      <c r="O86" s="953"/>
      <c r="P86" s="954"/>
      <c r="Q86" s="955"/>
      <c r="R86" s="910"/>
      <c r="S86" s="910"/>
      <c r="T86" s="910"/>
      <c r="U86" s="910"/>
      <c r="V86" s="910"/>
      <c r="W86" s="910"/>
      <c r="X86" s="910"/>
      <c r="Y86" s="910"/>
      <c r="Z86" s="910"/>
      <c r="AA86" s="910"/>
      <c r="AB86" s="910"/>
      <c r="AC86" s="910"/>
      <c r="AD86" s="910"/>
      <c r="AE86" s="910"/>
      <c r="AF86" s="910"/>
      <c r="AG86" s="910"/>
      <c r="AH86" s="910"/>
      <c r="AI86" s="910"/>
      <c r="AJ86" s="910"/>
      <c r="AK86" s="910"/>
      <c r="AL86" s="910"/>
      <c r="AM86" s="910"/>
      <c r="AN86" s="910"/>
      <c r="AO86" s="910"/>
      <c r="AP86" s="910"/>
      <c r="AQ86" s="910"/>
      <c r="AR86" s="910"/>
      <c r="AS86" s="910"/>
      <c r="AT86" s="910"/>
      <c r="AU86" s="910"/>
      <c r="AV86" s="910"/>
      <c r="AW86" s="910"/>
      <c r="AX86" s="910"/>
      <c r="AY86" s="910"/>
      <c r="AZ86" s="956"/>
      <c r="BA86" s="956"/>
      <c r="BB86" s="956"/>
      <c r="BC86" s="956"/>
      <c r="BD86" s="957"/>
      <c r="BE86" s="265"/>
      <c r="BF86" s="265"/>
      <c r="BG86" s="265"/>
      <c r="BH86" s="265"/>
      <c r="BI86" s="265"/>
      <c r="BJ86" s="265"/>
      <c r="BK86" s="265"/>
      <c r="BL86" s="265"/>
      <c r="BM86" s="265"/>
      <c r="BN86" s="265"/>
      <c r="BO86" s="265"/>
      <c r="BP86" s="265"/>
      <c r="BQ86" s="262">
        <v>80</v>
      </c>
      <c r="BR86" s="267"/>
      <c r="BS86" s="942"/>
      <c r="BT86" s="943"/>
      <c r="BU86" s="943"/>
      <c r="BV86" s="943"/>
      <c r="BW86" s="943"/>
      <c r="BX86" s="943"/>
      <c r="BY86" s="943"/>
      <c r="BZ86" s="943"/>
      <c r="CA86" s="943"/>
      <c r="CB86" s="943"/>
      <c r="CC86" s="943"/>
      <c r="CD86" s="943"/>
      <c r="CE86" s="943"/>
      <c r="CF86" s="943"/>
      <c r="CG86" s="944"/>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36"/>
      <c r="DW86" s="937"/>
      <c r="DX86" s="937"/>
      <c r="DY86" s="937"/>
      <c r="DZ86" s="938"/>
      <c r="EA86" s="246"/>
    </row>
    <row r="87" spans="1:131" s="247" customFormat="1" ht="26.25" customHeight="1" x14ac:dyDescent="0.15">
      <c r="A87" s="269">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65"/>
      <c r="BF87" s="265"/>
      <c r="BG87" s="265"/>
      <c r="BH87" s="265"/>
      <c r="BI87" s="265"/>
      <c r="BJ87" s="265"/>
      <c r="BK87" s="265"/>
      <c r="BL87" s="265"/>
      <c r="BM87" s="265"/>
      <c r="BN87" s="265"/>
      <c r="BO87" s="265"/>
      <c r="BP87" s="265"/>
      <c r="BQ87" s="262">
        <v>81</v>
      </c>
      <c r="BR87" s="267"/>
      <c r="BS87" s="942"/>
      <c r="BT87" s="943"/>
      <c r="BU87" s="943"/>
      <c r="BV87" s="943"/>
      <c r="BW87" s="943"/>
      <c r="BX87" s="943"/>
      <c r="BY87" s="943"/>
      <c r="BZ87" s="943"/>
      <c r="CA87" s="943"/>
      <c r="CB87" s="943"/>
      <c r="CC87" s="943"/>
      <c r="CD87" s="943"/>
      <c r="CE87" s="943"/>
      <c r="CF87" s="943"/>
      <c r="CG87" s="944"/>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36"/>
      <c r="DW87" s="937"/>
      <c r="DX87" s="937"/>
      <c r="DY87" s="937"/>
      <c r="DZ87" s="938"/>
      <c r="EA87" s="246"/>
    </row>
    <row r="88" spans="1:131" s="247" customFormat="1" ht="26.25" customHeight="1" thickBot="1" x14ac:dyDescent="0.2">
      <c r="A88" s="264" t="s">
        <v>387</v>
      </c>
      <c r="B88" s="870" t="s">
        <v>428</v>
      </c>
      <c r="C88" s="871"/>
      <c r="D88" s="871"/>
      <c r="E88" s="871"/>
      <c r="F88" s="871"/>
      <c r="G88" s="871"/>
      <c r="H88" s="871"/>
      <c r="I88" s="871"/>
      <c r="J88" s="871"/>
      <c r="K88" s="871"/>
      <c r="L88" s="871"/>
      <c r="M88" s="871"/>
      <c r="N88" s="871"/>
      <c r="O88" s="871"/>
      <c r="P88" s="872"/>
      <c r="Q88" s="917"/>
      <c r="R88" s="918"/>
      <c r="S88" s="918"/>
      <c r="T88" s="918"/>
      <c r="U88" s="918"/>
      <c r="V88" s="918"/>
      <c r="W88" s="918"/>
      <c r="X88" s="918"/>
      <c r="Y88" s="918"/>
      <c r="Z88" s="918"/>
      <c r="AA88" s="918"/>
      <c r="AB88" s="918"/>
      <c r="AC88" s="918"/>
      <c r="AD88" s="918"/>
      <c r="AE88" s="918"/>
      <c r="AF88" s="921">
        <v>10700</v>
      </c>
      <c r="AG88" s="921"/>
      <c r="AH88" s="921"/>
      <c r="AI88" s="921"/>
      <c r="AJ88" s="921"/>
      <c r="AK88" s="918"/>
      <c r="AL88" s="918"/>
      <c r="AM88" s="918"/>
      <c r="AN88" s="918"/>
      <c r="AO88" s="918"/>
      <c r="AP88" s="921">
        <v>1448</v>
      </c>
      <c r="AQ88" s="921"/>
      <c r="AR88" s="921"/>
      <c r="AS88" s="921"/>
      <c r="AT88" s="921"/>
      <c r="AU88" s="921">
        <v>631</v>
      </c>
      <c r="AV88" s="921"/>
      <c r="AW88" s="921"/>
      <c r="AX88" s="921"/>
      <c r="AY88" s="921"/>
      <c r="AZ88" s="926"/>
      <c r="BA88" s="926"/>
      <c r="BB88" s="926"/>
      <c r="BC88" s="926"/>
      <c r="BD88" s="927"/>
      <c r="BE88" s="265"/>
      <c r="BF88" s="265"/>
      <c r="BG88" s="265"/>
      <c r="BH88" s="265"/>
      <c r="BI88" s="265"/>
      <c r="BJ88" s="265"/>
      <c r="BK88" s="265"/>
      <c r="BL88" s="265"/>
      <c r="BM88" s="265"/>
      <c r="BN88" s="265"/>
      <c r="BO88" s="265"/>
      <c r="BP88" s="265"/>
      <c r="BQ88" s="262">
        <v>82</v>
      </c>
      <c r="BR88" s="267"/>
      <c r="BS88" s="942"/>
      <c r="BT88" s="943"/>
      <c r="BU88" s="943"/>
      <c r="BV88" s="943"/>
      <c r="BW88" s="943"/>
      <c r="BX88" s="943"/>
      <c r="BY88" s="943"/>
      <c r="BZ88" s="943"/>
      <c r="CA88" s="943"/>
      <c r="CB88" s="943"/>
      <c r="CC88" s="943"/>
      <c r="CD88" s="943"/>
      <c r="CE88" s="943"/>
      <c r="CF88" s="943"/>
      <c r="CG88" s="944"/>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36"/>
      <c r="DW88" s="937"/>
      <c r="DX88" s="937"/>
      <c r="DY88" s="937"/>
      <c r="DZ88" s="938"/>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2"/>
      <c r="BT89" s="943"/>
      <c r="BU89" s="943"/>
      <c r="BV89" s="943"/>
      <c r="BW89" s="943"/>
      <c r="BX89" s="943"/>
      <c r="BY89" s="943"/>
      <c r="BZ89" s="943"/>
      <c r="CA89" s="943"/>
      <c r="CB89" s="943"/>
      <c r="CC89" s="943"/>
      <c r="CD89" s="943"/>
      <c r="CE89" s="943"/>
      <c r="CF89" s="943"/>
      <c r="CG89" s="944"/>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36"/>
      <c r="DW89" s="937"/>
      <c r="DX89" s="937"/>
      <c r="DY89" s="937"/>
      <c r="DZ89" s="938"/>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2"/>
      <c r="BT90" s="943"/>
      <c r="BU90" s="943"/>
      <c r="BV90" s="943"/>
      <c r="BW90" s="943"/>
      <c r="BX90" s="943"/>
      <c r="BY90" s="943"/>
      <c r="BZ90" s="943"/>
      <c r="CA90" s="943"/>
      <c r="CB90" s="943"/>
      <c r="CC90" s="943"/>
      <c r="CD90" s="943"/>
      <c r="CE90" s="943"/>
      <c r="CF90" s="943"/>
      <c r="CG90" s="944"/>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36"/>
      <c r="DW90" s="937"/>
      <c r="DX90" s="937"/>
      <c r="DY90" s="937"/>
      <c r="DZ90" s="938"/>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2"/>
      <c r="BT91" s="943"/>
      <c r="BU91" s="943"/>
      <c r="BV91" s="943"/>
      <c r="BW91" s="943"/>
      <c r="BX91" s="943"/>
      <c r="BY91" s="943"/>
      <c r="BZ91" s="943"/>
      <c r="CA91" s="943"/>
      <c r="CB91" s="943"/>
      <c r="CC91" s="943"/>
      <c r="CD91" s="943"/>
      <c r="CE91" s="943"/>
      <c r="CF91" s="943"/>
      <c r="CG91" s="944"/>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36"/>
      <c r="DW91" s="937"/>
      <c r="DX91" s="937"/>
      <c r="DY91" s="937"/>
      <c r="DZ91" s="938"/>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2"/>
      <c r="BT92" s="943"/>
      <c r="BU92" s="943"/>
      <c r="BV92" s="943"/>
      <c r="BW92" s="943"/>
      <c r="BX92" s="943"/>
      <c r="BY92" s="943"/>
      <c r="BZ92" s="943"/>
      <c r="CA92" s="943"/>
      <c r="CB92" s="943"/>
      <c r="CC92" s="943"/>
      <c r="CD92" s="943"/>
      <c r="CE92" s="943"/>
      <c r="CF92" s="943"/>
      <c r="CG92" s="944"/>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36"/>
      <c r="DW92" s="937"/>
      <c r="DX92" s="937"/>
      <c r="DY92" s="937"/>
      <c r="DZ92" s="938"/>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2"/>
      <c r="BT93" s="943"/>
      <c r="BU93" s="943"/>
      <c r="BV93" s="943"/>
      <c r="BW93" s="943"/>
      <c r="BX93" s="943"/>
      <c r="BY93" s="943"/>
      <c r="BZ93" s="943"/>
      <c r="CA93" s="943"/>
      <c r="CB93" s="943"/>
      <c r="CC93" s="943"/>
      <c r="CD93" s="943"/>
      <c r="CE93" s="943"/>
      <c r="CF93" s="943"/>
      <c r="CG93" s="944"/>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36"/>
      <c r="DW93" s="937"/>
      <c r="DX93" s="937"/>
      <c r="DY93" s="937"/>
      <c r="DZ93" s="938"/>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2"/>
      <c r="BT94" s="943"/>
      <c r="BU94" s="943"/>
      <c r="BV94" s="943"/>
      <c r="BW94" s="943"/>
      <c r="BX94" s="943"/>
      <c r="BY94" s="943"/>
      <c r="BZ94" s="943"/>
      <c r="CA94" s="943"/>
      <c r="CB94" s="943"/>
      <c r="CC94" s="943"/>
      <c r="CD94" s="943"/>
      <c r="CE94" s="943"/>
      <c r="CF94" s="943"/>
      <c r="CG94" s="944"/>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36"/>
      <c r="DW94" s="937"/>
      <c r="DX94" s="937"/>
      <c r="DY94" s="937"/>
      <c r="DZ94" s="938"/>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2"/>
      <c r="BT95" s="943"/>
      <c r="BU95" s="943"/>
      <c r="BV95" s="943"/>
      <c r="BW95" s="943"/>
      <c r="BX95" s="943"/>
      <c r="BY95" s="943"/>
      <c r="BZ95" s="943"/>
      <c r="CA95" s="943"/>
      <c r="CB95" s="943"/>
      <c r="CC95" s="943"/>
      <c r="CD95" s="943"/>
      <c r="CE95" s="943"/>
      <c r="CF95" s="943"/>
      <c r="CG95" s="944"/>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36"/>
      <c r="DW95" s="937"/>
      <c r="DX95" s="937"/>
      <c r="DY95" s="937"/>
      <c r="DZ95" s="938"/>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2"/>
      <c r="BT96" s="943"/>
      <c r="BU96" s="943"/>
      <c r="BV96" s="943"/>
      <c r="BW96" s="943"/>
      <c r="BX96" s="943"/>
      <c r="BY96" s="943"/>
      <c r="BZ96" s="943"/>
      <c r="CA96" s="943"/>
      <c r="CB96" s="943"/>
      <c r="CC96" s="943"/>
      <c r="CD96" s="943"/>
      <c r="CE96" s="943"/>
      <c r="CF96" s="943"/>
      <c r="CG96" s="944"/>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36"/>
      <c r="DW96" s="937"/>
      <c r="DX96" s="937"/>
      <c r="DY96" s="937"/>
      <c r="DZ96" s="938"/>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2"/>
      <c r="BT97" s="943"/>
      <c r="BU97" s="943"/>
      <c r="BV97" s="943"/>
      <c r="BW97" s="943"/>
      <c r="BX97" s="943"/>
      <c r="BY97" s="943"/>
      <c r="BZ97" s="943"/>
      <c r="CA97" s="943"/>
      <c r="CB97" s="943"/>
      <c r="CC97" s="943"/>
      <c r="CD97" s="943"/>
      <c r="CE97" s="943"/>
      <c r="CF97" s="943"/>
      <c r="CG97" s="944"/>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36"/>
      <c r="DW97" s="937"/>
      <c r="DX97" s="937"/>
      <c r="DY97" s="937"/>
      <c r="DZ97" s="938"/>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2"/>
      <c r="BT98" s="943"/>
      <c r="BU98" s="943"/>
      <c r="BV98" s="943"/>
      <c r="BW98" s="943"/>
      <c r="BX98" s="943"/>
      <c r="BY98" s="943"/>
      <c r="BZ98" s="943"/>
      <c r="CA98" s="943"/>
      <c r="CB98" s="943"/>
      <c r="CC98" s="943"/>
      <c r="CD98" s="943"/>
      <c r="CE98" s="943"/>
      <c r="CF98" s="943"/>
      <c r="CG98" s="944"/>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36"/>
      <c r="DW98" s="937"/>
      <c r="DX98" s="937"/>
      <c r="DY98" s="937"/>
      <c r="DZ98" s="938"/>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2"/>
      <c r="BT99" s="943"/>
      <c r="BU99" s="943"/>
      <c r="BV99" s="943"/>
      <c r="BW99" s="943"/>
      <c r="BX99" s="943"/>
      <c r="BY99" s="943"/>
      <c r="BZ99" s="943"/>
      <c r="CA99" s="943"/>
      <c r="CB99" s="943"/>
      <c r="CC99" s="943"/>
      <c r="CD99" s="943"/>
      <c r="CE99" s="943"/>
      <c r="CF99" s="943"/>
      <c r="CG99" s="944"/>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36"/>
      <c r="DW99" s="937"/>
      <c r="DX99" s="937"/>
      <c r="DY99" s="937"/>
      <c r="DZ99" s="938"/>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2"/>
      <c r="BT100" s="943"/>
      <c r="BU100" s="943"/>
      <c r="BV100" s="943"/>
      <c r="BW100" s="943"/>
      <c r="BX100" s="943"/>
      <c r="BY100" s="943"/>
      <c r="BZ100" s="943"/>
      <c r="CA100" s="943"/>
      <c r="CB100" s="943"/>
      <c r="CC100" s="943"/>
      <c r="CD100" s="943"/>
      <c r="CE100" s="943"/>
      <c r="CF100" s="943"/>
      <c r="CG100" s="944"/>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36"/>
      <c r="DW100" s="937"/>
      <c r="DX100" s="937"/>
      <c r="DY100" s="937"/>
      <c r="DZ100" s="938"/>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2"/>
      <c r="BT101" s="943"/>
      <c r="BU101" s="943"/>
      <c r="BV101" s="943"/>
      <c r="BW101" s="943"/>
      <c r="BX101" s="943"/>
      <c r="BY101" s="943"/>
      <c r="BZ101" s="943"/>
      <c r="CA101" s="943"/>
      <c r="CB101" s="943"/>
      <c r="CC101" s="943"/>
      <c r="CD101" s="943"/>
      <c r="CE101" s="943"/>
      <c r="CF101" s="943"/>
      <c r="CG101" s="944"/>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36"/>
      <c r="DW101" s="937"/>
      <c r="DX101" s="937"/>
      <c r="DY101" s="937"/>
      <c r="DZ101" s="938"/>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429</v>
      </c>
      <c r="BS102" s="871"/>
      <c r="BT102" s="871"/>
      <c r="BU102" s="871"/>
      <c r="BV102" s="871"/>
      <c r="BW102" s="871"/>
      <c r="BX102" s="871"/>
      <c r="BY102" s="871"/>
      <c r="BZ102" s="871"/>
      <c r="CA102" s="871"/>
      <c r="CB102" s="871"/>
      <c r="CC102" s="871"/>
      <c r="CD102" s="871"/>
      <c r="CE102" s="871"/>
      <c r="CF102" s="871"/>
      <c r="CG102" s="872"/>
      <c r="CH102" s="968"/>
      <c r="CI102" s="969"/>
      <c r="CJ102" s="969"/>
      <c r="CK102" s="969"/>
      <c r="CL102" s="970"/>
      <c r="CM102" s="968"/>
      <c r="CN102" s="969"/>
      <c r="CO102" s="969"/>
      <c r="CP102" s="969"/>
      <c r="CQ102" s="970"/>
      <c r="CR102" s="971"/>
      <c r="CS102" s="929"/>
      <c r="CT102" s="929"/>
      <c r="CU102" s="929"/>
      <c r="CV102" s="972"/>
      <c r="CW102" s="971"/>
      <c r="CX102" s="929"/>
      <c r="CY102" s="929"/>
      <c r="CZ102" s="929"/>
      <c r="DA102" s="972"/>
      <c r="DB102" s="971"/>
      <c r="DC102" s="929"/>
      <c r="DD102" s="929"/>
      <c r="DE102" s="929"/>
      <c r="DF102" s="972"/>
      <c r="DG102" s="971"/>
      <c r="DH102" s="929"/>
      <c r="DI102" s="929"/>
      <c r="DJ102" s="929"/>
      <c r="DK102" s="972"/>
      <c r="DL102" s="971">
        <v>49</v>
      </c>
      <c r="DM102" s="929"/>
      <c r="DN102" s="929"/>
      <c r="DO102" s="929"/>
      <c r="DP102" s="972"/>
      <c r="DQ102" s="971">
        <v>35</v>
      </c>
      <c r="DR102" s="929"/>
      <c r="DS102" s="929"/>
      <c r="DT102" s="929"/>
      <c r="DU102" s="972"/>
      <c r="DV102" s="995"/>
      <c r="DW102" s="996"/>
      <c r="DX102" s="996"/>
      <c r="DY102" s="996"/>
      <c r="DZ102" s="997"/>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8" t="s">
        <v>430</v>
      </c>
      <c r="BR103" s="998"/>
      <c r="BS103" s="998"/>
      <c r="BT103" s="998"/>
      <c r="BU103" s="998"/>
      <c r="BV103" s="998"/>
      <c r="BW103" s="998"/>
      <c r="BX103" s="998"/>
      <c r="BY103" s="998"/>
      <c r="BZ103" s="998"/>
      <c r="CA103" s="998"/>
      <c r="CB103" s="998"/>
      <c r="CC103" s="998"/>
      <c r="CD103" s="998"/>
      <c r="CE103" s="998"/>
      <c r="CF103" s="998"/>
      <c r="CG103" s="998"/>
      <c r="CH103" s="998"/>
      <c r="CI103" s="998"/>
      <c r="CJ103" s="998"/>
      <c r="CK103" s="998"/>
      <c r="CL103" s="998"/>
      <c r="CM103" s="998"/>
      <c r="CN103" s="998"/>
      <c r="CO103" s="998"/>
      <c r="CP103" s="998"/>
      <c r="CQ103" s="998"/>
      <c r="CR103" s="998"/>
      <c r="CS103" s="998"/>
      <c r="CT103" s="998"/>
      <c r="CU103" s="998"/>
      <c r="CV103" s="998"/>
      <c r="CW103" s="998"/>
      <c r="CX103" s="998"/>
      <c r="CY103" s="998"/>
      <c r="CZ103" s="998"/>
      <c r="DA103" s="998"/>
      <c r="DB103" s="998"/>
      <c r="DC103" s="998"/>
      <c r="DD103" s="998"/>
      <c r="DE103" s="998"/>
      <c r="DF103" s="998"/>
      <c r="DG103" s="998"/>
      <c r="DH103" s="998"/>
      <c r="DI103" s="998"/>
      <c r="DJ103" s="998"/>
      <c r="DK103" s="998"/>
      <c r="DL103" s="998"/>
      <c r="DM103" s="998"/>
      <c r="DN103" s="998"/>
      <c r="DO103" s="998"/>
      <c r="DP103" s="998"/>
      <c r="DQ103" s="998"/>
      <c r="DR103" s="998"/>
      <c r="DS103" s="998"/>
      <c r="DT103" s="998"/>
      <c r="DU103" s="998"/>
      <c r="DV103" s="998"/>
      <c r="DW103" s="998"/>
      <c r="DX103" s="998"/>
      <c r="DY103" s="998"/>
      <c r="DZ103" s="998"/>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9" t="s">
        <v>431</v>
      </c>
      <c r="BR104" s="999"/>
      <c r="BS104" s="999"/>
      <c r="BT104" s="999"/>
      <c r="BU104" s="999"/>
      <c r="BV104" s="999"/>
      <c r="BW104" s="999"/>
      <c r="BX104" s="999"/>
      <c r="BY104" s="999"/>
      <c r="BZ104" s="999"/>
      <c r="CA104" s="999"/>
      <c r="CB104" s="999"/>
      <c r="CC104" s="999"/>
      <c r="CD104" s="999"/>
      <c r="CE104" s="999"/>
      <c r="CF104" s="999"/>
      <c r="CG104" s="999"/>
      <c r="CH104" s="999"/>
      <c r="CI104" s="999"/>
      <c r="CJ104" s="999"/>
      <c r="CK104" s="999"/>
      <c r="CL104" s="999"/>
      <c r="CM104" s="999"/>
      <c r="CN104" s="999"/>
      <c r="CO104" s="999"/>
      <c r="CP104" s="999"/>
      <c r="CQ104" s="999"/>
      <c r="CR104" s="999"/>
      <c r="CS104" s="999"/>
      <c r="CT104" s="999"/>
      <c r="CU104" s="999"/>
      <c r="CV104" s="999"/>
      <c r="CW104" s="999"/>
      <c r="CX104" s="999"/>
      <c r="CY104" s="999"/>
      <c r="CZ104" s="999"/>
      <c r="DA104" s="999"/>
      <c r="DB104" s="999"/>
      <c r="DC104" s="999"/>
      <c r="DD104" s="999"/>
      <c r="DE104" s="999"/>
      <c r="DF104" s="999"/>
      <c r="DG104" s="999"/>
      <c r="DH104" s="999"/>
      <c r="DI104" s="999"/>
      <c r="DJ104" s="999"/>
      <c r="DK104" s="999"/>
      <c r="DL104" s="999"/>
      <c r="DM104" s="999"/>
      <c r="DN104" s="999"/>
      <c r="DO104" s="999"/>
      <c r="DP104" s="999"/>
      <c r="DQ104" s="999"/>
      <c r="DR104" s="999"/>
      <c r="DS104" s="999"/>
      <c r="DT104" s="999"/>
      <c r="DU104" s="999"/>
      <c r="DV104" s="999"/>
      <c r="DW104" s="999"/>
      <c r="DX104" s="999"/>
      <c r="DY104" s="999"/>
      <c r="DZ104" s="999"/>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0" t="s">
        <v>434</v>
      </c>
      <c r="B108" s="1001"/>
      <c r="C108" s="1001"/>
      <c r="D108" s="1001"/>
      <c r="E108" s="1001"/>
      <c r="F108" s="1001"/>
      <c r="G108" s="1001"/>
      <c r="H108" s="1001"/>
      <c r="I108" s="1001"/>
      <c r="J108" s="1001"/>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1"/>
      <c r="AG108" s="1001"/>
      <c r="AH108" s="1001"/>
      <c r="AI108" s="1001"/>
      <c r="AJ108" s="1001"/>
      <c r="AK108" s="1001"/>
      <c r="AL108" s="1001"/>
      <c r="AM108" s="1001"/>
      <c r="AN108" s="1001"/>
      <c r="AO108" s="1001"/>
      <c r="AP108" s="1001"/>
      <c r="AQ108" s="1001"/>
      <c r="AR108" s="1001"/>
      <c r="AS108" s="1001"/>
      <c r="AT108" s="1002"/>
      <c r="AU108" s="1000" t="s">
        <v>435</v>
      </c>
      <c r="AV108" s="1001"/>
      <c r="AW108" s="1001"/>
      <c r="AX108" s="1001"/>
      <c r="AY108" s="1001"/>
      <c r="AZ108" s="1001"/>
      <c r="BA108" s="1001"/>
      <c r="BB108" s="1001"/>
      <c r="BC108" s="1001"/>
      <c r="BD108" s="1001"/>
      <c r="BE108" s="1001"/>
      <c r="BF108" s="1001"/>
      <c r="BG108" s="1001"/>
      <c r="BH108" s="1001"/>
      <c r="BI108" s="1001"/>
      <c r="BJ108" s="1001"/>
      <c r="BK108" s="1001"/>
      <c r="BL108" s="1001"/>
      <c r="BM108" s="1001"/>
      <c r="BN108" s="1001"/>
      <c r="BO108" s="1001"/>
      <c r="BP108" s="1001"/>
      <c r="BQ108" s="1001"/>
      <c r="BR108" s="1001"/>
      <c r="BS108" s="1001"/>
      <c r="BT108" s="1001"/>
      <c r="BU108" s="1001"/>
      <c r="BV108" s="1001"/>
      <c r="BW108" s="1001"/>
      <c r="BX108" s="1001"/>
      <c r="BY108" s="1001"/>
      <c r="BZ108" s="1001"/>
      <c r="CA108" s="1001"/>
      <c r="CB108" s="1001"/>
      <c r="CC108" s="1001"/>
      <c r="CD108" s="1001"/>
      <c r="CE108" s="1001"/>
      <c r="CF108" s="1001"/>
      <c r="CG108" s="1001"/>
      <c r="CH108" s="1001"/>
      <c r="CI108" s="1001"/>
      <c r="CJ108" s="1001"/>
      <c r="CK108" s="1001"/>
      <c r="CL108" s="1001"/>
      <c r="CM108" s="1001"/>
      <c r="CN108" s="1001"/>
      <c r="CO108" s="1001"/>
      <c r="CP108" s="1001"/>
      <c r="CQ108" s="1001"/>
      <c r="CR108" s="1001"/>
      <c r="CS108" s="1001"/>
      <c r="CT108" s="1001"/>
      <c r="CU108" s="1001"/>
      <c r="CV108" s="1001"/>
      <c r="CW108" s="1001"/>
      <c r="CX108" s="1001"/>
      <c r="CY108" s="1001"/>
      <c r="CZ108" s="1001"/>
      <c r="DA108" s="1001"/>
      <c r="DB108" s="1001"/>
      <c r="DC108" s="1001"/>
      <c r="DD108" s="1001"/>
      <c r="DE108" s="1001"/>
      <c r="DF108" s="1001"/>
      <c r="DG108" s="1001"/>
      <c r="DH108" s="1001"/>
      <c r="DI108" s="1001"/>
      <c r="DJ108" s="1001"/>
      <c r="DK108" s="1001"/>
      <c r="DL108" s="1001"/>
      <c r="DM108" s="1001"/>
      <c r="DN108" s="1001"/>
      <c r="DO108" s="1001"/>
      <c r="DP108" s="1001"/>
      <c r="DQ108" s="1001"/>
      <c r="DR108" s="1001"/>
      <c r="DS108" s="1001"/>
      <c r="DT108" s="1001"/>
      <c r="DU108" s="1001"/>
      <c r="DV108" s="1001"/>
      <c r="DW108" s="1001"/>
      <c r="DX108" s="1001"/>
      <c r="DY108" s="1001"/>
      <c r="DZ108" s="1002"/>
    </row>
    <row r="109" spans="1:131" s="246" customFormat="1" ht="26.25" customHeight="1" x14ac:dyDescent="0.15">
      <c r="A109" s="993" t="s">
        <v>436</v>
      </c>
      <c r="B109" s="974"/>
      <c r="C109" s="974"/>
      <c r="D109" s="974"/>
      <c r="E109" s="974"/>
      <c r="F109" s="974"/>
      <c r="G109" s="974"/>
      <c r="H109" s="974"/>
      <c r="I109" s="974"/>
      <c r="J109" s="974"/>
      <c r="K109" s="974"/>
      <c r="L109" s="974"/>
      <c r="M109" s="974"/>
      <c r="N109" s="974"/>
      <c r="O109" s="974"/>
      <c r="P109" s="974"/>
      <c r="Q109" s="974"/>
      <c r="R109" s="974"/>
      <c r="S109" s="974"/>
      <c r="T109" s="974"/>
      <c r="U109" s="974"/>
      <c r="V109" s="974"/>
      <c r="W109" s="974"/>
      <c r="X109" s="974"/>
      <c r="Y109" s="974"/>
      <c r="Z109" s="975"/>
      <c r="AA109" s="973" t="s">
        <v>437</v>
      </c>
      <c r="AB109" s="974"/>
      <c r="AC109" s="974"/>
      <c r="AD109" s="974"/>
      <c r="AE109" s="975"/>
      <c r="AF109" s="973" t="s">
        <v>304</v>
      </c>
      <c r="AG109" s="974"/>
      <c r="AH109" s="974"/>
      <c r="AI109" s="974"/>
      <c r="AJ109" s="975"/>
      <c r="AK109" s="973" t="s">
        <v>303</v>
      </c>
      <c r="AL109" s="974"/>
      <c r="AM109" s="974"/>
      <c r="AN109" s="974"/>
      <c r="AO109" s="975"/>
      <c r="AP109" s="973" t="s">
        <v>438</v>
      </c>
      <c r="AQ109" s="974"/>
      <c r="AR109" s="974"/>
      <c r="AS109" s="974"/>
      <c r="AT109" s="976"/>
      <c r="AU109" s="993" t="s">
        <v>436</v>
      </c>
      <c r="AV109" s="974"/>
      <c r="AW109" s="974"/>
      <c r="AX109" s="974"/>
      <c r="AY109" s="974"/>
      <c r="AZ109" s="974"/>
      <c r="BA109" s="974"/>
      <c r="BB109" s="974"/>
      <c r="BC109" s="974"/>
      <c r="BD109" s="974"/>
      <c r="BE109" s="974"/>
      <c r="BF109" s="974"/>
      <c r="BG109" s="974"/>
      <c r="BH109" s="974"/>
      <c r="BI109" s="974"/>
      <c r="BJ109" s="974"/>
      <c r="BK109" s="974"/>
      <c r="BL109" s="974"/>
      <c r="BM109" s="974"/>
      <c r="BN109" s="974"/>
      <c r="BO109" s="974"/>
      <c r="BP109" s="975"/>
      <c r="BQ109" s="973" t="s">
        <v>437</v>
      </c>
      <c r="BR109" s="974"/>
      <c r="BS109" s="974"/>
      <c r="BT109" s="974"/>
      <c r="BU109" s="975"/>
      <c r="BV109" s="973" t="s">
        <v>304</v>
      </c>
      <c r="BW109" s="974"/>
      <c r="BX109" s="974"/>
      <c r="BY109" s="974"/>
      <c r="BZ109" s="975"/>
      <c r="CA109" s="973" t="s">
        <v>303</v>
      </c>
      <c r="CB109" s="974"/>
      <c r="CC109" s="974"/>
      <c r="CD109" s="974"/>
      <c r="CE109" s="975"/>
      <c r="CF109" s="994" t="s">
        <v>438</v>
      </c>
      <c r="CG109" s="994"/>
      <c r="CH109" s="994"/>
      <c r="CI109" s="994"/>
      <c r="CJ109" s="994"/>
      <c r="CK109" s="973" t="s">
        <v>439</v>
      </c>
      <c r="CL109" s="974"/>
      <c r="CM109" s="974"/>
      <c r="CN109" s="974"/>
      <c r="CO109" s="974"/>
      <c r="CP109" s="974"/>
      <c r="CQ109" s="974"/>
      <c r="CR109" s="974"/>
      <c r="CS109" s="974"/>
      <c r="CT109" s="974"/>
      <c r="CU109" s="974"/>
      <c r="CV109" s="974"/>
      <c r="CW109" s="974"/>
      <c r="CX109" s="974"/>
      <c r="CY109" s="974"/>
      <c r="CZ109" s="974"/>
      <c r="DA109" s="974"/>
      <c r="DB109" s="974"/>
      <c r="DC109" s="974"/>
      <c r="DD109" s="974"/>
      <c r="DE109" s="974"/>
      <c r="DF109" s="975"/>
      <c r="DG109" s="973" t="s">
        <v>437</v>
      </c>
      <c r="DH109" s="974"/>
      <c r="DI109" s="974"/>
      <c r="DJ109" s="974"/>
      <c r="DK109" s="975"/>
      <c r="DL109" s="973" t="s">
        <v>304</v>
      </c>
      <c r="DM109" s="974"/>
      <c r="DN109" s="974"/>
      <c r="DO109" s="974"/>
      <c r="DP109" s="975"/>
      <c r="DQ109" s="973" t="s">
        <v>303</v>
      </c>
      <c r="DR109" s="974"/>
      <c r="DS109" s="974"/>
      <c r="DT109" s="974"/>
      <c r="DU109" s="975"/>
      <c r="DV109" s="973" t="s">
        <v>438</v>
      </c>
      <c r="DW109" s="974"/>
      <c r="DX109" s="974"/>
      <c r="DY109" s="974"/>
      <c r="DZ109" s="976"/>
    </row>
    <row r="110" spans="1:131" s="246" customFormat="1" ht="26.25" customHeight="1" x14ac:dyDescent="0.15">
      <c r="A110" s="977" t="s">
        <v>440</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9"/>
      <c r="AA110" s="980">
        <v>2078186</v>
      </c>
      <c r="AB110" s="981"/>
      <c r="AC110" s="981"/>
      <c r="AD110" s="981"/>
      <c r="AE110" s="982"/>
      <c r="AF110" s="983">
        <v>2051529</v>
      </c>
      <c r="AG110" s="981"/>
      <c r="AH110" s="981"/>
      <c r="AI110" s="981"/>
      <c r="AJ110" s="982"/>
      <c r="AK110" s="983">
        <v>2008179</v>
      </c>
      <c r="AL110" s="981"/>
      <c r="AM110" s="981"/>
      <c r="AN110" s="981"/>
      <c r="AO110" s="982"/>
      <c r="AP110" s="984">
        <v>27.3</v>
      </c>
      <c r="AQ110" s="985"/>
      <c r="AR110" s="985"/>
      <c r="AS110" s="985"/>
      <c r="AT110" s="986"/>
      <c r="AU110" s="987" t="s">
        <v>73</v>
      </c>
      <c r="AV110" s="988"/>
      <c r="AW110" s="988"/>
      <c r="AX110" s="988"/>
      <c r="AY110" s="988"/>
      <c r="AZ110" s="1029" t="s">
        <v>441</v>
      </c>
      <c r="BA110" s="978"/>
      <c r="BB110" s="978"/>
      <c r="BC110" s="978"/>
      <c r="BD110" s="978"/>
      <c r="BE110" s="978"/>
      <c r="BF110" s="978"/>
      <c r="BG110" s="978"/>
      <c r="BH110" s="978"/>
      <c r="BI110" s="978"/>
      <c r="BJ110" s="978"/>
      <c r="BK110" s="978"/>
      <c r="BL110" s="978"/>
      <c r="BM110" s="978"/>
      <c r="BN110" s="978"/>
      <c r="BO110" s="978"/>
      <c r="BP110" s="979"/>
      <c r="BQ110" s="1015">
        <v>20108295</v>
      </c>
      <c r="BR110" s="1016"/>
      <c r="BS110" s="1016"/>
      <c r="BT110" s="1016"/>
      <c r="BU110" s="1016"/>
      <c r="BV110" s="1016">
        <v>20228212</v>
      </c>
      <c r="BW110" s="1016"/>
      <c r="BX110" s="1016"/>
      <c r="BY110" s="1016"/>
      <c r="BZ110" s="1016"/>
      <c r="CA110" s="1016">
        <v>19952669</v>
      </c>
      <c r="CB110" s="1016"/>
      <c r="CC110" s="1016"/>
      <c r="CD110" s="1016"/>
      <c r="CE110" s="1016"/>
      <c r="CF110" s="1030">
        <v>271.10000000000002</v>
      </c>
      <c r="CG110" s="1031"/>
      <c r="CH110" s="1031"/>
      <c r="CI110" s="1031"/>
      <c r="CJ110" s="1031"/>
      <c r="CK110" s="1032" t="s">
        <v>442</v>
      </c>
      <c r="CL110" s="1033"/>
      <c r="CM110" s="1012" t="s">
        <v>443</v>
      </c>
      <c r="CN110" s="1013"/>
      <c r="CO110" s="1013"/>
      <c r="CP110" s="1013"/>
      <c r="CQ110" s="1013"/>
      <c r="CR110" s="1013"/>
      <c r="CS110" s="1013"/>
      <c r="CT110" s="1013"/>
      <c r="CU110" s="1013"/>
      <c r="CV110" s="1013"/>
      <c r="CW110" s="1013"/>
      <c r="CX110" s="1013"/>
      <c r="CY110" s="1013"/>
      <c r="CZ110" s="1013"/>
      <c r="DA110" s="1013"/>
      <c r="DB110" s="1013"/>
      <c r="DC110" s="1013"/>
      <c r="DD110" s="1013"/>
      <c r="DE110" s="1013"/>
      <c r="DF110" s="1014"/>
      <c r="DG110" s="1015" t="s">
        <v>178</v>
      </c>
      <c r="DH110" s="1016"/>
      <c r="DI110" s="1016"/>
      <c r="DJ110" s="1016"/>
      <c r="DK110" s="1016"/>
      <c r="DL110" s="1016" t="s">
        <v>444</v>
      </c>
      <c r="DM110" s="1016"/>
      <c r="DN110" s="1016"/>
      <c r="DO110" s="1016"/>
      <c r="DP110" s="1016"/>
      <c r="DQ110" s="1016" t="s">
        <v>444</v>
      </c>
      <c r="DR110" s="1016"/>
      <c r="DS110" s="1016"/>
      <c r="DT110" s="1016"/>
      <c r="DU110" s="1016"/>
      <c r="DV110" s="1017" t="s">
        <v>444</v>
      </c>
      <c r="DW110" s="1017"/>
      <c r="DX110" s="1017"/>
      <c r="DY110" s="1017"/>
      <c r="DZ110" s="1018"/>
    </row>
    <row r="111" spans="1:131" s="246" customFormat="1" ht="26.25" customHeight="1" x14ac:dyDescent="0.15">
      <c r="A111" s="1019" t="s">
        <v>445</v>
      </c>
      <c r="B111" s="1020"/>
      <c r="C111" s="1020"/>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1"/>
      <c r="AA111" s="1022" t="s">
        <v>178</v>
      </c>
      <c r="AB111" s="1023"/>
      <c r="AC111" s="1023"/>
      <c r="AD111" s="1023"/>
      <c r="AE111" s="1024"/>
      <c r="AF111" s="1025" t="s">
        <v>178</v>
      </c>
      <c r="AG111" s="1023"/>
      <c r="AH111" s="1023"/>
      <c r="AI111" s="1023"/>
      <c r="AJ111" s="1024"/>
      <c r="AK111" s="1025" t="s">
        <v>444</v>
      </c>
      <c r="AL111" s="1023"/>
      <c r="AM111" s="1023"/>
      <c r="AN111" s="1023"/>
      <c r="AO111" s="1024"/>
      <c r="AP111" s="1026" t="s">
        <v>178</v>
      </c>
      <c r="AQ111" s="1027"/>
      <c r="AR111" s="1027"/>
      <c r="AS111" s="1027"/>
      <c r="AT111" s="1028"/>
      <c r="AU111" s="989"/>
      <c r="AV111" s="990"/>
      <c r="AW111" s="990"/>
      <c r="AX111" s="990"/>
      <c r="AY111" s="990"/>
      <c r="AZ111" s="1038" t="s">
        <v>446</v>
      </c>
      <c r="BA111" s="1039"/>
      <c r="BB111" s="1039"/>
      <c r="BC111" s="1039"/>
      <c r="BD111" s="1039"/>
      <c r="BE111" s="1039"/>
      <c r="BF111" s="1039"/>
      <c r="BG111" s="1039"/>
      <c r="BH111" s="1039"/>
      <c r="BI111" s="1039"/>
      <c r="BJ111" s="1039"/>
      <c r="BK111" s="1039"/>
      <c r="BL111" s="1039"/>
      <c r="BM111" s="1039"/>
      <c r="BN111" s="1039"/>
      <c r="BO111" s="1039"/>
      <c r="BP111" s="1040"/>
      <c r="BQ111" s="1008">
        <v>307646</v>
      </c>
      <c r="BR111" s="1009"/>
      <c r="BS111" s="1009"/>
      <c r="BT111" s="1009"/>
      <c r="BU111" s="1009"/>
      <c r="BV111" s="1009">
        <v>241553</v>
      </c>
      <c r="BW111" s="1009"/>
      <c r="BX111" s="1009"/>
      <c r="BY111" s="1009"/>
      <c r="BZ111" s="1009"/>
      <c r="CA111" s="1009">
        <v>186395</v>
      </c>
      <c r="CB111" s="1009"/>
      <c r="CC111" s="1009"/>
      <c r="CD111" s="1009"/>
      <c r="CE111" s="1009"/>
      <c r="CF111" s="1003">
        <v>2.5</v>
      </c>
      <c r="CG111" s="1004"/>
      <c r="CH111" s="1004"/>
      <c r="CI111" s="1004"/>
      <c r="CJ111" s="1004"/>
      <c r="CK111" s="1034"/>
      <c r="CL111" s="1035"/>
      <c r="CM111" s="1005" t="s">
        <v>447</v>
      </c>
      <c r="CN111" s="1006"/>
      <c r="CO111" s="1006"/>
      <c r="CP111" s="1006"/>
      <c r="CQ111" s="1006"/>
      <c r="CR111" s="1006"/>
      <c r="CS111" s="1006"/>
      <c r="CT111" s="1006"/>
      <c r="CU111" s="1006"/>
      <c r="CV111" s="1006"/>
      <c r="CW111" s="1006"/>
      <c r="CX111" s="1006"/>
      <c r="CY111" s="1006"/>
      <c r="CZ111" s="1006"/>
      <c r="DA111" s="1006"/>
      <c r="DB111" s="1006"/>
      <c r="DC111" s="1006"/>
      <c r="DD111" s="1006"/>
      <c r="DE111" s="1006"/>
      <c r="DF111" s="1007"/>
      <c r="DG111" s="1008" t="s">
        <v>448</v>
      </c>
      <c r="DH111" s="1009"/>
      <c r="DI111" s="1009"/>
      <c r="DJ111" s="1009"/>
      <c r="DK111" s="1009"/>
      <c r="DL111" s="1009" t="s">
        <v>444</v>
      </c>
      <c r="DM111" s="1009"/>
      <c r="DN111" s="1009"/>
      <c r="DO111" s="1009"/>
      <c r="DP111" s="1009"/>
      <c r="DQ111" s="1009" t="s">
        <v>178</v>
      </c>
      <c r="DR111" s="1009"/>
      <c r="DS111" s="1009"/>
      <c r="DT111" s="1009"/>
      <c r="DU111" s="1009"/>
      <c r="DV111" s="1010" t="s">
        <v>178</v>
      </c>
      <c r="DW111" s="1010"/>
      <c r="DX111" s="1010"/>
      <c r="DY111" s="1010"/>
      <c r="DZ111" s="1011"/>
    </row>
    <row r="112" spans="1:131" s="246" customFormat="1" ht="26.25" customHeight="1" x14ac:dyDescent="0.15">
      <c r="A112" s="1041" t="s">
        <v>449</v>
      </c>
      <c r="B112" s="1042"/>
      <c r="C112" s="1039" t="s">
        <v>450</v>
      </c>
      <c r="D112" s="1039"/>
      <c r="E112" s="1039"/>
      <c r="F112" s="1039"/>
      <c r="G112" s="1039"/>
      <c r="H112" s="1039"/>
      <c r="I112" s="1039"/>
      <c r="J112" s="1039"/>
      <c r="K112" s="1039"/>
      <c r="L112" s="1039"/>
      <c r="M112" s="1039"/>
      <c r="N112" s="1039"/>
      <c r="O112" s="1039"/>
      <c r="P112" s="1039"/>
      <c r="Q112" s="1039"/>
      <c r="R112" s="1039"/>
      <c r="S112" s="1039"/>
      <c r="T112" s="1039"/>
      <c r="U112" s="1039"/>
      <c r="V112" s="1039"/>
      <c r="W112" s="1039"/>
      <c r="X112" s="1039"/>
      <c r="Y112" s="1039"/>
      <c r="Z112" s="1040"/>
      <c r="AA112" s="1047" t="s">
        <v>178</v>
      </c>
      <c r="AB112" s="1048"/>
      <c r="AC112" s="1048"/>
      <c r="AD112" s="1048"/>
      <c r="AE112" s="1049"/>
      <c r="AF112" s="1050" t="s">
        <v>448</v>
      </c>
      <c r="AG112" s="1048"/>
      <c r="AH112" s="1048"/>
      <c r="AI112" s="1048"/>
      <c r="AJ112" s="1049"/>
      <c r="AK112" s="1050" t="s">
        <v>451</v>
      </c>
      <c r="AL112" s="1048"/>
      <c r="AM112" s="1048"/>
      <c r="AN112" s="1048"/>
      <c r="AO112" s="1049"/>
      <c r="AP112" s="1051" t="s">
        <v>451</v>
      </c>
      <c r="AQ112" s="1052"/>
      <c r="AR112" s="1052"/>
      <c r="AS112" s="1052"/>
      <c r="AT112" s="1053"/>
      <c r="AU112" s="989"/>
      <c r="AV112" s="990"/>
      <c r="AW112" s="990"/>
      <c r="AX112" s="990"/>
      <c r="AY112" s="990"/>
      <c r="AZ112" s="1038" t="s">
        <v>452</v>
      </c>
      <c r="BA112" s="1039"/>
      <c r="BB112" s="1039"/>
      <c r="BC112" s="1039"/>
      <c r="BD112" s="1039"/>
      <c r="BE112" s="1039"/>
      <c r="BF112" s="1039"/>
      <c r="BG112" s="1039"/>
      <c r="BH112" s="1039"/>
      <c r="BI112" s="1039"/>
      <c r="BJ112" s="1039"/>
      <c r="BK112" s="1039"/>
      <c r="BL112" s="1039"/>
      <c r="BM112" s="1039"/>
      <c r="BN112" s="1039"/>
      <c r="BO112" s="1039"/>
      <c r="BP112" s="1040"/>
      <c r="BQ112" s="1008">
        <v>4929838</v>
      </c>
      <c r="BR112" s="1009"/>
      <c r="BS112" s="1009"/>
      <c r="BT112" s="1009"/>
      <c r="BU112" s="1009"/>
      <c r="BV112" s="1009">
        <v>4926715</v>
      </c>
      <c r="BW112" s="1009"/>
      <c r="BX112" s="1009"/>
      <c r="BY112" s="1009"/>
      <c r="BZ112" s="1009"/>
      <c r="CA112" s="1009">
        <v>4701705</v>
      </c>
      <c r="CB112" s="1009"/>
      <c r="CC112" s="1009"/>
      <c r="CD112" s="1009"/>
      <c r="CE112" s="1009"/>
      <c r="CF112" s="1003">
        <v>63.9</v>
      </c>
      <c r="CG112" s="1004"/>
      <c r="CH112" s="1004"/>
      <c r="CI112" s="1004"/>
      <c r="CJ112" s="1004"/>
      <c r="CK112" s="1034"/>
      <c r="CL112" s="1035"/>
      <c r="CM112" s="1005" t="s">
        <v>453</v>
      </c>
      <c r="CN112" s="1006"/>
      <c r="CO112" s="1006"/>
      <c r="CP112" s="1006"/>
      <c r="CQ112" s="1006"/>
      <c r="CR112" s="1006"/>
      <c r="CS112" s="1006"/>
      <c r="CT112" s="1006"/>
      <c r="CU112" s="1006"/>
      <c r="CV112" s="1006"/>
      <c r="CW112" s="1006"/>
      <c r="CX112" s="1006"/>
      <c r="CY112" s="1006"/>
      <c r="CZ112" s="1006"/>
      <c r="DA112" s="1006"/>
      <c r="DB112" s="1006"/>
      <c r="DC112" s="1006"/>
      <c r="DD112" s="1006"/>
      <c r="DE112" s="1006"/>
      <c r="DF112" s="1007"/>
      <c r="DG112" s="1008" t="s">
        <v>178</v>
      </c>
      <c r="DH112" s="1009"/>
      <c r="DI112" s="1009"/>
      <c r="DJ112" s="1009"/>
      <c r="DK112" s="1009"/>
      <c r="DL112" s="1009" t="s">
        <v>451</v>
      </c>
      <c r="DM112" s="1009"/>
      <c r="DN112" s="1009"/>
      <c r="DO112" s="1009"/>
      <c r="DP112" s="1009"/>
      <c r="DQ112" s="1009" t="s">
        <v>178</v>
      </c>
      <c r="DR112" s="1009"/>
      <c r="DS112" s="1009"/>
      <c r="DT112" s="1009"/>
      <c r="DU112" s="1009"/>
      <c r="DV112" s="1010" t="s">
        <v>448</v>
      </c>
      <c r="DW112" s="1010"/>
      <c r="DX112" s="1010"/>
      <c r="DY112" s="1010"/>
      <c r="DZ112" s="1011"/>
    </row>
    <row r="113" spans="1:130" s="246" customFormat="1" ht="26.25" customHeight="1" x14ac:dyDescent="0.15">
      <c r="A113" s="1043"/>
      <c r="B113" s="1044"/>
      <c r="C113" s="1039" t="s">
        <v>454</v>
      </c>
      <c r="D113" s="1039"/>
      <c r="E113" s="1039"/>
      <c r="F113" s="1039"/>
      <c r="G113" s="1039"/>
      <c r="H113" s="1039"/>
      <c r="I113" s="1039"/>
      <c r="J113" s="1039"/>
      <c r="K113" s="1039"/>
      <c r="L113" s="1039"/>
      <c r="M113" s="1039"/>
      <c r="N113" s="1039"/>
      <c r="O113" s="1039"/>
      <c r="P113" s="1039"/>
      <c r="Q113" s="1039"/>
      <c r="R113" s="1039"/>
      <c r="S113" s="1039"/>
      <c r="T113" s="1039"/>
      <c r="U113" s="1039"/>
      <c r="V113" s="1039"/>
      <c r="W113" s="1039"/>
      <c r="X113" s="1039"/>
      <c r="Y113" s="1039"/>
      <c r="Z113" s="1040"/>
      <c r="AA113" s="1022">
        <v>428374</v>
      </c>
      <c r="AB113" s="1023"/>
      <c r="AC113" s="1023"/>
      <c r="AD113" s="1023"/>
      <c r="AE113" s="1024"/>
      <c r="AF113" s="1025">
        <v>441419</v>
      </c>
      <c r="AG113" s="1023"/>
      <c r="AH113" s="1023"/>
      <c r="AI113" s="1023"/>
      <c r="AJ113" s="1024"/>
      <c r="AK113" s="1025">
        <v>476193</v>
      </c>
      <c r="AL113" s="1023"/>
      <c r="AM113" s="1023"/>
      <c r="AN113" s="1023"/>
      <c r="AO113" s="1024"/>
      <c r="AP113" s="1026">
        <v>6.5</v>
      </c>
      <c r="AQ113" s="1027"/>
      <c r="AR113" s="1027"/>
      <c r="AS113" s="1027"/>
      <c r="AT113" s="1028"/>
      <c r="AU113" s="989"/>
      <c r="AV113" s="990"/>
      <c r="AW113" s="990"/>
      <c r="AX113" s="990"/>
      <c r="AY113" s="990"/>
      <c r="AZ113" s="1038" t="s">
        <v>455</v>
      </c>
      <c r="BA113" s="1039"/>
      <c r="BB113" s="1039"/>
      <c r="BC113" s="1039"/>
      <c r="BD113" s="1039"/>
      <c r="BE113" s="1039"/>
      <c r="BF113" s="1039"/>
      <c r="BG113" s="1039"/>
      <c r="BH113" s="1039"/>
      <c r="BI113" s="1039"/>
      <c r="BJ113" s="1039"/>
      <c r="BK113" s="1039"/>
      <c r="BL113" s="1039"/>
      <c r="BM113" s="1039"/>
      <c r="BN113" s="1039"/>
      <c r="BO113" s="1039"/>
      <c r="BP113" s="1040"/>
      <c r="BQ113" s="1008">
        <v>490428</v>
      </c>
      <c r="BR113" s="1009"/>
      <c r="BS113" s="1009"/>
      <c r="BT113" s="1009"/>
      <c r="BU113" s="1009"/>
      <c r="BV113" s="1009">
        <v>414744</v>
      </c>
      <c r="BW113" s="1009"/>
      <c r="BX113" s="1009"/>
      <c r="BY113" s="1009"/>
      <c r="BZ113" s="1009"/>
      <c r="CA113" s="1009">
        <v>631297</v>
      </c>
      <c r="CB113" s="1009"/>
      <c r="CC113" s="1009"/>
      <c r="CD113" s="1009"/>
      <c r="CE113" s="1009"/>
      <c r="CF113" s="1003">
        <v>8.6</v>
      </c>
      <c r="CG113" s="1004"/>
      <c r="CH113" s="1004"/>
      <c r="CI113" s="1004"/>
      <c r="CJ113" s="1004"/>
      <c r="CK113" s="1034"/>
      <c r="CL113" s="1035"/>
      <c r="CM113" s="1005" t="s">
        <v>456</v>
      </c>
      <c r="CN113" s="1006"/>
      <c r="CO113" s="1006"/>
      <c r="CP113" s="1006"/>
      <c r="CQ113" s="1006"/>
      <c r="CR113" s="1006"/>
      <c r="CS113" s="1006"/>
      <c r="CT113" s="1006"/>
      <c r="CU113" s="1006"/>
      <c r="CV113" s="1006"/>
      <c r="CW113" s="1006"/>
      <c r="CX113" s="1006"/>
      <c r="CY113" s="1006"/>
      <c r="CZ113" s="1006"/>
      <c r="DA113" s="1006"/>
      <c r="DB113" s="1006"/>
      <c r="DC113" s="1006"/>
      <c r="DD113" s="1006"/>
      <c r="DE113" s="1006"/>
      <c r="DF113" s="1007"/>
      <c r="DG113" s="1047" t="s">
        <v>178</v>
      </c>
      <c r="DH113" s="1048"/>
      <c r="DI113" s="1048"/>
      <c r="DJ113" s="1048"/>
      <c r="DK113" s="1049"/>
      <c r="DL113" s="1050" t="s">
        <v>178</v>
      </c>
      <c r="DM113" s="1048"/>
      <c r="DN113" s="1048"/>
      <c r="DO113" s="1048"/>
      <c r="DP113" s="1049"/>
      <c r="DQ113" s="1050" t="s">
        <v>451</v>
      </c>
      <c r="DR113" s="1048"/>
      <c r="DS113" s="1048"/>
      <c r="DT113" s="1048"/>
      <c r="DU113" s="1049"/>
      <c r="DV113" s="1051" t="s">
        <v>451</v>
      </c>
      <c r="DW113" s="1052"/>
      <c r="DX113" s="1052"/>
      <c r="DY113" s="1052"/>
      <c r="DZ113" s="1053"/>
    </row>
    <row r="114" spans="1:130" s="246" customFormat="1" ht="26.25" customHeight="1" x14ac:dyDescent="0.15">
      <c r="A114" s="1043"/>
      <c r="B114" s="1044"/>
      <c r="C114" s="1039" t="s">
        <v>457</v>
      </c>
      <c r="D114" s="1039"/>
      <c r="E114" s="1039"/>
      <c r="F114" s="1039"/>
      <c r="G114" s="1039"/>
      <c r="H114" s="1039"/>
      <c r="I114" s="1039"/>
      <c r="J114" s="1039"/>
      <c r="K114" s="1039"/>
      <c r="L114" s="1039"/>
      <c r="M114" s="1039"/>
      <c r="N114" s="1039"/>
      <c r="O114" s="1039"/>
      <c r="P114" s="1039"/>
      <c r="Q114" s="1039"/>
      <c r="R114" s="1039"/>
      <c r="S114" s="1039"/>
      <c r="T114" s="1039"/>
      <c r="U114" s="1039"/>
      <c r="V114" s="1039"/>
      <c r="W114" s="1039"/>
      <c r="X114" s="1039"/>
      <c r="Y114" s="1039"/>
      <c r="Z114" s="1040"/>
      <c r="AA114" s="1047">
        <v>265492</v>
      </c>
      <c r="AB114" s="1048"/>
      <c r="AC114" s="1048"/>
      <c r="AD114" s="1048"/>
      <c r="AE114" s="1049"/>
      <c r="AF114" s="1050">
        <v>265492</v>
      </c>
      <c r="AG114" s="1048"/>
      <c r="AH114" s="1048"/>
      <c r="AI114" s="1048"/>
      <c r="AJ114" s="1049"/>
      <c r="AK114" s="1050">
        <v>198164</v>
      </c>
      <c r="AL114" s="1048"/>
      <c r="AM114" s="1048"/>
      <c r="AN114" s="1048"/>
      <c r="AO114" s="1049"/>
      <c r="AP114" s="1051">
        <v>2.7</v>
      </c>
      <c r="AQ114" s="1052"/>
      <c r="AR114" s="1052"/>
      <c r="AS114" s="1052"/>
      <c r="AT114" s="1053"/>
      <c r="AU114" s="989"/>
      <c r="AV114" s="990"/>
      <c r="AW114" s="990"/>
      <c r="AX114" s="990"/>
      <c r="AY114" s="990"/>
      <c r="AZ114" s="1038" t="s">
        <v>458</v>
      </c>
      <c r="BA114" s="1039"/>
      <c r="BB114" s="1039"/>
      <c r="BC114" s="1039"/>
      <c r="BD114" s="1039"/>
      <c r="BE114" s="1039"/>
      <c r="BF114" s="1039"/>
      <c r="BG114" s="1039"/>
      <c r="BH114" s="1039"/>
      <c r="BI114" s="1039"/>
      <c r="BJ114" s="1039"/>
      <c r="BK114" s="1039"/>
      <c r="BL114" s="1039"/>
      <c r="BM114" s="1039"/>
      <c r="BN114" s="1039"/>
      <c r="BO114" s="1039"/>
      <c r="BP114" s="1040"/>
      <c r="BQ114" s="1008">
        <v>3411598</v>
      </c>
      <c r="BR114" s="1009"/>
      <c r="BS114" s="1009"/>
      <c r="BT114" s="1009"/>
      <c r="BU114" s="1009"/>
      <c r="BV114" s="1009">
        <v>3355867</v>
      </c>
      <c r="BW114" s="1009"/>
      <c r="BX114" s="1009"/>
      <c r="BY114" s="1009"/>
      <c r="BZ114" s="1009"/>
      <c r="CA114" s="1009">
        <v>3140558</v>
      </c>
      <c r="CB114" s="1009"/>
      <c r="CC114" s="1009"/>
      <c r="CD114" s="1009"/>
      <c r="CE114" s="1009"/>
      <c r="CF114" s="1003">
        <v>42.7</v>
      </c>
      <c r="CG114" s="1004"/>
      <c r="CH114" s="1004"/>
      <c r="CI114" s="1004"/>
      <c r="CJ114" s="1004"/>
      <c r="CK114" s="1034"/>
      <c r="CL114" s="1035"/>
      <c r="CM114" s="1005" t="s">
        <v>459</v>
      </c>
      <c r="CN114" s="1006"/>
      <c r="CO114" s="1006"/>
      <c r="CP114" s="1006"/>
      <c r="CQ114" s="1006"/>
      <c r="CR114" s="1006"/>
      <c r="CS114" s="1006"/>
      <c r="CT114" s="1006"/>
      <c r="CU114" s="1006"/>
      <c r="CV114" s="1006"/>
      <c r="CW114" s="1006"/>
      <c r="CX114" s="1006"/>
      <c r="CY114" s="1006"/>
      <c r="CZ114" s="1006"/>
      <c r="DA114" s="1006"/>
      <c r="DB114" s="1006"/>
      <c r="DC114" s="1006"/>
      <c r="DD114" s="1006"/>
      <c r="DE114" s="1006"/>
      <c r="DF114" s="1007"/>
      <c r="DG114" s="1047" t="s">
        <v>178</v>
      </c>
      <c r="DH114" s="1048"/>
      <c r="DI114" s="1048"/>
      <c r="DJ114" s="1048"/>
      <c r="DK114" s="1049"/>
      <c r="DL114" s="1050" t="s">
        <v>178</v>
      </c>
      <c r="DM114" s="1048"/>
      <c r="DN114" s="1048"/>
      <c r="DO114" s="1048"/>
      <c r="DP114" s="1049"/>
      <c r="DQ114" s="1050" t="s">
        <v>178</v>
      </c>
      <c r="DR114" s="1048"/>
      <c r="DS114" s="1048"/>
      <c r="DT114" s="1048"/>
      <c r="DU114" s="1049"/>
      <c r="DV114" s="1051" t="s">
        <v>178</v>
      </c>
      <c r="DW114" s="1052"/>
      <c r="DX114" s="1052"/>
      <c r="DY114" s="1052"/>
      <c r="DZ114" s="1053"/>
    </row>
    <row r="115" spans="1:130" s="246" customFormat="1" ht="26.25" customHeight="1" x14ac:dyDescent="0.15">
      <c r="A115" s="1043"/>
      <c r="B115" s="1044"/>
      <c r="C115" s="1039" t="s">
        <v>460</v>
      </c>
      <c r="D115" s="1039"/>
      <c r="E115" s="1039"/>
      <c r="F115" s="1039"/>
      <c r="G115" s="1039"/>
      <c r="H115" s="1039"/>
      <c r="I115" s="1039"/>
      <c r="J115" s="1039"/>
      <c r="K115" s="1039"/>
      <c r="L115" s="1039"/>
      <c r="M115" s="1039"/>
      <c r="N115" s="1039"/>
      <c r="O115" s="1039"/>
      <c r="P115" s="1039"/>
      <c r="Q115" s="1039"/>
      <c r="R115" s="1039"/>
      <c r="S115" s="1039"/>
      <c r="T115" s="1039"/>
      <c r="U115" s="1039"/>
      <c r="V115" s="1039"/>
      <c r="W115" s="1039"/>
      <c r="X115" s="1039"/>
      <c r="Y115" s="1039"/>
      <c r="Z115" s="1040"/>
      <c r="AA115" s="1022">
        <v>77400</v>
      </c>
      <c r="AB115" s="1023"/>
      <c r="AC115" s="1023"/>
      <c r="AD115" s="1023"/>
      <c r="AE115" s="1024"/>
      <c r="AF115" s="1025">
        <v>66965</v>
      </c>
      <c r="AG115" s="1023"/>
      <c r="AH115" s="1023"/>
      <c r="AI115" s="1023"/>
      <c r="AJ115" s="1024"/>
      <c r="AK115" s="1025">
        <v>55648</v>
      </c>
      <c r="AL115" s="1023"/>
      <c r="AM115" s="1023"/>
      <c r="AN115" s="1023"/>
      <c r="AO115" s="1024"/>
      <c r="AP115" s="1026">
        <v>0.8</v>
      </c>
      <c r="AQ115" s="1027"/>
      <c r="AR115" s="1027"/>
      <c r="AS115" s="1027"/>
      <c r="AT115" s="1028"/>
      <c r="AU115" s="989"/>
      <c r="AV115" s="990"/>
      <c r="AW115" s="990"/>
      <c r="AX115" s="990"/>
      <c r="AY115" s="990"/>
      <c r="AZ115" s="1038" t="s">
        <v>461</v>
      </c>
      <c r="BA115" s="1039"/>
      <c r="BB115" s="1039"/>
      <c r="BC115" s="1039"/>
      <c r="BD115" s="1039"/>
      <c r="BE115" s="1039"/>
      <c r="BF115" s="1039"/>
      <c r="BG115" s="1039"/>
      <c r="BH115" s="1039"/>
      <c r="BI115" s="1039"/>
      <c r="BJ115" s="1039"/>
      <c r="BK115" s="1039"/>
      <c r="BL115" s="1039"/>
      <c r="BM115" s="1039"/>
      <c r="BN115" s="1039"/>
      <c r="BO115" s="1039"/>
      <c r="BP115" s="1040"/>
      <c r="BQ115" s="1008">
        <v>14328</v>
      </c>
      <c r="BR115" s="1009"/>
      <c r="BS115" s="1009"/>
      <c r="BT115" s="1009"/>
      <c r="BU115" s="1009"/>
      <c r="BV115" s="1009">
        <v>51624</v>
      </c>
      <c r="BW115" s="1009"/>
      <c r="BX115" s="1009"/>
      <c r="BY115" s="1009"/>
      <c r="BZ115" s="1009"/>
      <c r="CA115" s="1009">
        <v>7531</v>
      </c>
      <c r="CB115" s="1009"/>
      <c r="CC115" s="1009"/>
      <c r="CD115" s="1009"/>
      <c r="CE115" s="1009"/>
      <c r="CF115" s="1003">
        <v>0.1</v>
      </c>
      <c r="CG115" s="1004"/>
      <c r="CH115" s="1004"/>
      <c r="CI115" s="1004"/>
      <c r="CJ115" s="1004"/>
      <c r="CK115" s="1034"/>
      <c r="CL115" s="1035"/>
      <c r="CM115" s="1038" t="s">
        <v>462</v>
      </c>
      <c r="CN115" s="1059"/>
      <c r="CO115" s="1059"/>
      <c r="CP115" s="1059"/>
      <c r="CQ115" s="1059"/>
      <c r="CR115" s="1059"/>
      <c r="CS115" s="1059"/>
      <c r="CT115" s="1059"/>
      <c r="CU115" s="1059"/>
      <c r="CV115" s="1059"/>
      <c r="CW115" s="1059"/>
      <c r="CX115" s="1059"/>
      <c r="CY115" s="1059"/>
      <c r="CZ115" s="1059"/>
      <c r="DA115" s="1059"/>
      <c r="DB115" s="1059"/>
      <c r="DC115" s="1059"/>
      <c r="DD115" s="1059"/>
      <c r="DE115" s="1059"/>
      <c r="DF115" s="1040"/>
      <c r="DG115" s="1047" t="s">
        <v>178</v>
      </c>
      <c r="DH115" s="1048"/>
      <c r="DI115" s="1048"/>
      <c r="DJ115" s="1048"/>
      <c r="DK115" s="1049"/>
      <c r="DL115" s="1050" t="s">
        <v>451</v>
      </c>
      <c r="DM115" s="1048"/>
      <c r="DN115" s="1048"/>
      <c r="DO115" s="1048"/>
      <c r="DP115" s="1049"/>
      <c r="DQ115" s="1050" t="s">
        <v>178</v>
      </c>
      <c r="DR115" s="1048"/>
      <c r="DS115" s="1048"/>
      <c r="DT115" s="1048"/>
      <c r="DU115" s="1049"/>
      <c r="DV115" s="1051" t="s">
        <v>178</v>
      </c>
      <c r="DW115" s="1052"/>
      <c r="DX115" s="1052"/>
      <c r="DY115" s="1052"/>
      <c r="DZ115" s="1053"/>
    </row>
    <row r="116" spans="1:130" s="246" customFormat="1" ht="26.25" customHeight="1" x14ac:dyDescent="0.15">
      <c r="A116" s="1045"/>
      <c r="B116" s="1046"/>
      <c r="C116" s="1054" t="s">
        <v>463</v>
      </c>
      <c r="D116" s="1054"/>
      <c r="E116" s="1054"/>
      <c r="F116" s="1054"/>
      <c r="G116" s="1054"/>
      <c r="H116" s="1054"/>
      <c r="I116" s="1054"/>
      <c r="J116" s="1054"/>
      <c r="K116" s="1054"/>
      <c r="L116" s="1054"/>
      <c r="M116" s="1054"/>
      <c r="N116" s="1054"/>
      <c r="O116" s="1054"/>
      <c r="P116" s="1054"/>
      <c r="Q116" s="1054"/>
      <c r="R116" s="1054"/>
      <c r="S116" s="1054"/>
      <c r="T116" s="1054"/>
      <c r="U116" s="1054"/>
      <c r="V116" s="1054"/>
      <c r="W116" s="1054"/>
      <c r="X116" s="1054"/>
      <c r="Y116" s="1054"/>
      <c r="Z116" s="1055"/>
      <c r="AA116" s="1047">
        <v>136</v>
      </c>
      <c r="AB116" s="1048"/>
      <c r="AC116" s="1048"/>
      <c r="AD116" s="1048"/>
      <c r="AE116" s="1049"/>
      <c r="AF116" s="1050">
        <v>54</v>
      </c>
      <c r="AG116" s="1048"/>
      <c r="AH116" s="1048"/>
      <c r="AI116" s="1048"/>
      <c r="AJ116" s="1049"/>
      <c r="AK116" s="1050">
        <v>52</v>
      </c>
      <c r="AL116" s="1048"/>
      <c r="AM116" s="1048"/>
      <c r="AN116" s="1048"/>
      <c r="AO116" s="1049"/>
      <c r="AP116" s="1051">
        <v>0</v>
      </c>
      <c r="AQ116" s="1052"/>
      <c r="AR116" s="1052"/>
      <c r="AS116" s="1052"/>
      <c r="AT116" s="1053"/>
      <c r="AU116" s="989"/>
      <c r="AV116" s="990"/>
      <c r="AW116" s="990"/>
      <c r="AX116" s="990"/>
      <c r="AY116" s="990"/>
      <c r="AZ116" s="1056" t="s">
        <v>464</v>
      </c>
      <c r="BA116" s="1057"/>
      <c r="BB116" s="1057"/>
      <c r="BC116" s="1057"/>
      <c r="BD116" s="1057"/>
      <c r="BE116" s="1057"/>
      <c r="BF116" s="1057"/>
      <c r="BG116" s="1057"/>
      <c r="BH116" s="1057"/>
      <c r="BI116" s="1057"/>
      <c r="BJ116" s="1057"/>
      <c r="BK116" s="1057"/>
      <c r="BL116" s="1057"/>
      <c r="BM116" s="1057"/>
      <c r="BN116" s="1057"/>
      <c r="BO116" s="1057"/>
      <c r="BP116" s="1058"/>
      <c r="BQ116" s="1008" t="s">
        <v>451</v>
      </c>
      <c r="BR116" s="1009"/>
      <c r="BS116" s="1009"/>
      <c r="BT116" s="1009"/>
      <c r="BU116" s="1009"/>
      <c r="BV116" s="1009" t="s">
        <v>451</v>
      </c>
      <c r="BW116" s="1009"/>
      <c r="BX116" s="1009"/>
      <c r="BY116" s="1009"/>
      <c r="BZ116" s="1009"/>
      <c r="CA116" s="1009" t="s">
        <v>451</v>
      </c>
      <c r="CB116" s="1009"/>
      <c r="CC116" s="1009"/>
      <c r="CD116" s="1009"/>
      <c r="CE116" s="1009"/>
      <c r="CF116" s="1003" t="s">
        <v>451</v>
      </c>
      <c r="CG116" s="1004"/>
      <c r="CH116" s="1004"/>
      <c r="CI116" s="1004"/>
      <c r="CJ116" s="1004"/>
      <c r="CK116" s="1034"/>
      <c r="CL116" s="1035"/>
      <c r="CM116" s="1005" t="s">
        <v>465</v>
      </c>
      <c r="CN116" s="1006"/>
      <c r="CO116" s="1006"/>
      <c r="CP116" s="1006"/>
      <c r="CQ116" s="1006"/>
      <c r="CR116" s="1006"/>
      <c r="CS116" s="1006"/>
      <c r="CT116" s="1006"/>
      <c r="CU116" s="1006"/>
      <c r="CV116" s="1006"/>
      <c r="CW116" s="1006"/>
      <c r="CX116" s="1006"/>
      <c r="CY116" s="1006"/>
      <c r="CZ116" s="1006"/>
      <c r="DA116" s="1006"/>
      <c r="DB116" s="1006"/>
      <c r="DC116" s="1006"/>
      <c r="DD116" s="1006"/>
      <c r="DE116" s="1006"/>
      <c r="DF116" s="1007"/>
      <c r="DG116" s="1047" t="s">
        <v>451</v>
      </c>
      <c r="DH116" s="1048"/>
      <c r="DI116" s="1048"/>
      <c r="DJ116" s="1048"/>
      <c r="DK116" s="1049"/>
      <c r="DL116" s="1050" t="s">
        <v>451</v>
      </c>
      <c r="DM116" s="1048"/>
      <c r="DN116" s="1048"/>
      <c r="DO116" s="1048"/>
      <c r="DP116" s="1049"/>
      <c r="DQ116" s="1050" t="s">
        <v>451</v>
      </c>
      <c r="DR116" s="1048"/>
      <c r="DS116" s="1048"/>
      <c r="DT116" s="1048"/>
      <c r="DU116" s="1049"/>
      <c r="DV116" s="1051" t="s">
        <v>451</v>
      </c>
      <c r="DW116" s="1052"/>
      <c r="DX116" s="1052"/>
      <c r="DY116" s="1052"/>
      <c r="DZ116" s="1053"/>
    </row>
    <row r="117" spans="1:130" s="246" customFormat="1" ht="26.25" customHeight="1" x14ac:dyDescent="0.15">
      <c r="A117" s="993" t="s">
        <v>187</v>
      </c>
      <c r="B117" s="974"/>
      <c r="C117" s="974"/>
      <c r="D117" s="974"/>
      <c r="E117" s="974"/>
      <c r="F117" s="974"/>
      <c r="G117" s="974"/>
      <c r="H117" s="974"/>
      <c r="I117" s="974"/>
      <c r="J117" s="974"/>
      <c r="K117" s="974"/>
      <c r="L117" s="974"/>
      <c r="M117" s="974"/>
      <c r="N117" s="974"/>
      <c r="O117" s="974"/>
      <c r="P117" s="974"/>
      <c r="Q117" s="974"/>
      <c r="R117" s="974"/>
      <c r="S117" s="974"/>
      <c r="T117" s="974"/>
      <c r="U117" s="974"/>
      <c r="V117" s="974"/>
      <c r="W117" s="974"/>
      <c r="X117" s="974"/>
      <c r="Y117" s="1064" t="s">
        <v>466</v>
      </c>
      <c r="Z117" s="975"/>
      <c r="AA117" s="1065">
        <v>2849588</v>
      </c>
      <c r="AB117" s="1066"/>
      <c r="AC117" s="1066"/>
      <c r="AD117" s="1066"/>
      <c r="AE117" s="1067"/>
      <c r="AF117" s="1068">
        <v>2825459</v>
      </c>
      <c r="AG117" s="1066"/>
      <c r="AH117" s="1066"/>
      <c r="AI117" s="1066"/>
      <c r="AJ117" s="1067"/>
      <c r="AK117" s="1068">
        <v>2738236</v>
      </c>
      <c r="AL117" s="1066"/>
      <c r="AM117" s="1066"/>
      <c r="AN117" s="1066"/>
      <c r="AO117" s="1067"/>
      <c r="AP117" s="1069"/>
      <c r="AQ117" s="1070"/>
      <c r="AR117" s="1070"/>
      <c r="AS117" s="1070"/>
      <c r="AT117" s="1071"/>
      <c r="AU117" s="989"/>
      <c r="AV117" s="990"/>
      <c r="AW117" s="990"/>
      <c r="AX117" s="990"/>
      <c r="AY117" s="990"/>
      <c r="AZ117" s="1056" t="s">
        <v>467</v>
      </c>
      <c r="BA117" s="1057"/>
      <c r="BB117" s="1057"/>
      <c r="BC117" s="1057"/>
      <c r="BD117" s="1057"/>
      <c r="BE117" s="1057"/>
      <c r="BF117" s="1057"/>
      <c r="BG117" s="1057"/>
      <c r="BH117" s="1057"/>
      <c r="BI117" s="1057"/>
      <c r="BJ117" s="1057"/>
      <c r="BK117" s="1057"/>
      <c r="BL117" s="1057"/>
      <c r="BM117" s="1057"/>
      <c r="BN117" s="1057"/>
      <c r="BO117" s="1057"/>
      <c r="BP117" s="1058"/>
      <c r="BQ117" s="1008" t="s">
        <v>448</v>
      </c>
      <c r="BR117" s="1009"/>
      <c r="BS117" s="1009"/>
      <c r="BT117" s="1009"/>
      <c r="BU117" s="1009"/>
      <c r="BV117" s="1009" t="s">
        <v>416</v>
      </c>
      <c r="BW117" s="1009"/>
      <c r="BX117" s="1009"/>
      <c r="BY117" s="1009"/>
      <c r="BZ117" s="1009"/>
      <c r="CA117" s="1009" t="s">
        <v>416</v>
      </c>
      <c r="CB117" s="1009"/>
      <c r="CC117" s="1009"/>
      <c r="CD117" s="1009"/>
      <c r="CE117" s="1009"/>
      <c r="CF117" s="1003" t="s">
        <v>416</v>
      </c>
      <c r="CG117" s="1004"/>
      <c r="CH117" s="1004"/>
      <c r="CI117" s="1004"/>
      <c r="CJ117" s="1004"/>
      <c r="CK117" s="1034"/>
      <c r="CL117" s="1035"/>
      <c r="CM117" s="1005" t="s">
        <v>468</v>
      </c>
      <c r="CN117" s="1006"/>
      <c r="CO117" s="1006"/>
      <c r="CP117" s="1006"/>
      <c r="CQ117" s="1006"/>
      <c r="CR117" s="1006"/>
      <c r="CS117" s="1006"/>
      <c r="CT117" s="1006"/>
      <c r="CU117" s="1006"/>
      <c r="CV117" s="1006"/>
      <c r="CW117" s="1006"/>
      <c r="CX117" s="1006"/>
      <c r="CY117" s="1006"/>
      <c r="CZ117" s="1006"/>
      <c r="DA117" s="1006"/>
      <c r="DB117" s="1006"/>
      <c r="DC117" s="1006"/>
      <c r="DD117" s="1006"/>
      <c r="DE117" s="1006"/>
      <c r="DF117" s="1007"/>
      <c r="DG117" s="1047" t="s">
        <v>416</v>
      </c>
      <c r="DH117" s="1048"/>
      <c r="DI117" s="1048"/>
      <c r="DJ117" s="1048"/>
      <c r="DK117" s="1049"/>
      <c r="DL117" s="1050" t="s">
        <v>416</v>
      </c>
      <c r="DM117" s="1048"/>
      <c r="DN117" s="1048"/>
      <c r="DO117" s="1048"/>
      <c r="DP117" s="1049"/>
      <c r="DQ117" s="1050" t="s">
        <v>416</v>
      </c>
      <c r="DR117" s="1048"/>
      <c r="DS117" s="1048"/>
      <c r="DT117" s="1048"/>
      <c r="DU117" s="1049"/>
      <c r="DV117" s="1051" t="s">
        <v>416</v>
      </c>
      <c r="DW117" s="1052"/>
      <c r="DX117" s="1052"/>
      <c r="DY117" s="1052"/>
      <c r="DZ117" s="1053"/>
    </row>
    <row r="118" spans="1:130" s="246" customFormat="1" ht="26.25" customHeight="1" x14ac:dyDescent="0.15">
      <c r="A118" s="993" t="s">
        <v>439</v>
      </c>
      <c r="B118" s="974"/>
      <c r="C118" s="974"/>
      <c r="D118" s="974"/>
      <c r="E118" s="974"/>
      <c r="F118" s="974"/>
      <c r="G118" s="974"/>
      <c r="H118" s="974"/>
      <c r="I118" s="974"/>
      <c r="J118" s="974"/>
      <c r="K118" s="974"/>
      <c r="L118" s="974"/>
      <c r="M118" s="974"/>
      <c r="N118" s="974"/>
      <c r="O118" s="974"/>
      <c r="P118" s="974"/>
      <c r="Q118" s="974"/>
      <c r="R118" s="974"/>
      <c r="S118" s="974"/>
      <c r="T118" s="974"/>
      <c r="U118" s="974"/>
      <c r="V118" s="974"/>
      <c r="W118" s="974"/>
      <c r="X118" s="974"/>
      <c r="Y118" s="974"/>
      <c r="Z118" s="975"/>
      <c r="AA118" s="973" t="s">
        <v>437</v>
      </c>
      <c r="AB118" s="974"/>
      <c r="AC118" s="974"/>
      <c r="AD118" s="974"/>
      <c r="AE118" s="975"/>
      <c r="AF118" s="973" t="s">
        <v>304</v>
      </c>
      <c r="AG118" s="974"/>
      <c r="AH118" s="974"/>
      <c r="AI118" s="974"/>
      <c r="AJ118" s="975"/>
      <c r="AK118" s="973" t="s">
        <v>303</v>
      </c>
      <c r="AL118" s="974"/>
      <c r="AM118" s="974"/>
      <c r="AN118" s="974"/>
      <c r="AO118" s="975"/>
      <c r="AP118" s="1060" t="s">
        <v>438</v>
      </c>
      <c r="AQ118" s="1061"/>
      <c r="AR118" s="1061"/>
      <c r="AS118" s="1061"/>
      <c r="AT118" s="1062"/>
      <c r="AU118" s="989"/>
      <c r="AV118" s="990"/>
      <c r="AW118" s="990"/>
      <c r="AX118" s="990"/>
      <c r="AY118" s="990"/>
      <c r="AZ118" s="1063" t="s">
        <v>469</v>
      </c>
      <c r="BA118" s="1054"/>
      <c r="BB118" s="1054"/>
      <c r="BC118" s="1054"/>
      <c r="BD118" s="1054"/>
      <c r="BE118" s="1054"/>
      <c r="BF118" s="1054"/>
      <c r="BG118" s="1054"/>
      <c r="BH118" s="1054"/>
      <c r="BI118" s="1054"/>
      <c r="BJ118" s="1054"/>
      <c r="BK118" s="1054"/>
      <c r="BL118" s="1054"/>
      <c r="BM118" s="1054"/>
      <c r="BN118" s="1054"/>
      <c r="BO118" s="1054"/>
      <c r="BP118" s="1055"/>
      <c r="BQ118" s="1086" t="s">
        <v>444</v>
      </c>
      <c r="BR118" s="1087"/>
      <c r="BS118" s="1087"/>
      <c r="BT118" s="1087"/>
      <c r="BU118" s="1087"/>
      <c r="BV118" s="1087" t="s">
        <v>444</v>
      </c>
      <c r="BW118" s="1087"/>
      <c r="BX118" s="1087"/>
      <c r="BY118" s="1087"/>
      <c r="BZ118" s="1087"/>
      <c r="CA118" s="1087" t="s">
        <v>416</v>
      </c>
      <c r="CB118" s="1087"/>
      <c r="CC118" s="1087"/>
      <c r="CD118" s="1087"/>
      <c r="CE118" s="1087"/>
      <c r="CF118" s="1003" t="s">
        <v>444</v>
      </c>
      <c r="CG118" s="1004"/>
      <c r="CH118" s="1004"/>
      <c r="CI118" s="1004"/>
      <c r="CJ118" s="1004"/>
      <c r="CK118" s="1034"/>
      <c r="CL118" s="1035"/>
      <c r="CM118" s="1005" t="s">
        <v>470</v>
      </c>
      <c r="CN118" s="1006"/>
      <c r="CO118" s="1006"/>
      <c r="CP118" s="1006"/>
      <c r="CQ118" s="1006"/>
      <c r="CR118" s="1006"/>
      <c r="CS118" s="1006"/>
      <c r="CT118" s="1006"/>
      <c r="CU118" s="1006"/>
      <c r="CV118" s="1006"/>
      <c r="CW118" s="1006"/>
      <c r="CX118" s="1006"/>
      <c r="CY118" s="1006"/>
      <c r="CZ118" s="1006"/>
      <c r="DA118" s="1006"/>
      <c r="DB118" s="1006"/>
      <c r="DC118" s="1006"/>
      <c r="DD118" s="1006"/>
      <c r="DE118" s="1006"/>
      <c r="DF118" s="1007"/>
      <c r="DG118" s="1047" t="s">
        <v>444</v>
      </c>
      <c r="DH118" s="1048"/>
      <c r="DI118" s="1048"/>
      <c r="DJ118" s="1048"/>
      <c r="DK118" s="1049"/>
      <c r="DL118" s="1050" t="s">
        <v>444</v>
      </c>
      <c r="DM118" s="1048"/>
      <c r="DN118" s="1048"/>
      <c r="DO118" s="1048"/>
      <c r="DP118" s="1049"/>
      <c r="DQ118" s="1050" t="s">
        <v>444</v>
      </c>
      <c r="DR118" s="1048"/>
      <c r="DS118" s="1048"/>
      <c r="DT118" s="1048"/>
      <c r="DU118" s="1049"/>
      <c r="DV118" s="1051" t="s">
        <v>444</v>
      </c>
      <c r="DW118" s="1052"/>
      <c r="DX118" s="1052"/>
      <c r="DY118" s="1052"/>
      <c r="DZ118" s="1053"/>
    </row>
    <row r="119" spans="1:130" s="246" customFormat="1" ht="26.25" customHeight="1" x14ac:dyDescent="0.15">
      <c r="A119" s="1147" t="s">
        <v>442</v>
      </c>
      <c r="B119" s="1033"/>
      <c r="C119" s="1012" t="s">
        <v>443</v>
      </c>
      <c r="D119" s="1013"/>
      <c r="E119" s="1013"/>
      <c r="F119" s="1013"/>
      <c r="G119" s="1013"/>
      <c r="H119" s="1013"/>
      <c r="I119" s="1013"/>
      <c r="J119" s="1013"/>
      <c r="K119" s="1013"/>
      <c r="L119" s="1013"/>
      <c r="M119" s="1013"/>
      <c r="N119" s="1013"/>
      <c r="O119" s="1013"/>
      <c r="P119" s="1013"/>
      <c r="Q119" s="1013"/>
      <c r="R119" s="1013"/>
      <c r="S119" s="1013"/>
      <c r="T119" s="1013"/>
      <c r="U119" s="1013"/>
      <c r="V119" s="1013"/>
      <c r="W119" s="1013"/>
      <c r="X119" s="1013"/>
      <c r="Y119" s="1013"/>
      <c r="Z119" s="1014"/>
      <c r="AA119" s="980" t="s">
        <v>416</v>
      </c>
      <c r="AB119" s="981"/>
      <c r="AC119" s="981"/>
      <c r="AD119" s="981"/>
      <c r="AE119" s="982"/>
      <c r="AF119" s="983" t="s">
        <v>444</v>
      </c>
      <c r="AG119" s="981"/>
      <c r="AH119" s="981"/>
      <c r="AI119" s="981"/>
      <c r="AJ119" s="982"/>
      <c r="AK119" s="983" t="s">
        <v>444</v>
      </c>
      <c r="AL119" s="981"/>
      <c r="AM119" s="981"/>
      <c r="AN119" s="981"/>
      <c r="AO119" s="982"/>
      <c r="AP119" s="984" t="s">
        <v>444</v>
      </c>
      <c r="AQ119" s="985"/>
      <c r="AR119" s="985"/>
      <c r="AS119" s="985"/>
      <c r="AT119" s="986"/>
      <c r="AU119" s="991"/>
      <c r="AV119" s="992"/>
      <c r="AW119" s="992"/>
      <c r="AX119" s="992"/>
      <c r="AY119" s="992"/>
      <c r="AZ119" s="277" t="s">
        <v>187</v>
      </c>
      <c r="BA119" s="277"/>
      <c r="BB119" s="277"/>
      <c r="BC119" s="277"/>
      <c r="BD119" s="277"/>
      <c r="BE119" s="277"/>
      <c r="BF119" s="277"/>
      <c r="BG119" s="277"/>
      <c r="BH119" s="277"/>
      <c r="BI119" s="277"/>
      <c r="BJ119" s="277"/>
      <c r="BK119" s="277"/>
      <c r="BL119" s="277"/>
      <c r="BM119" s="277"/>
      <c r="BN119" s="277"/>
      <c r="BO119" s="1064" t="s">
        <v>471</v>
      </c>
      <c r="BP119" s="1095"/>
      <c r="BQ119" s="1086">
        <v>29262133</v>
      </c>
      <c r="BR119" s="1087"/>
      <c r="BS119" s="1087"/>
      <c r="BT119" s="1087"/>
      <c r="BU119" s="1087"/>
      <c r="BV119" s="1087">
        <v>29218715</v>
      </c>
      <c r="BW119" s="1087"/>
      <c r="BX119" s="1087"/>
      <c r="BY119" s="1087"/>
      <c r="BZ119" s="1087"/>
      <c r="CA119" s="1087">
        <v>28620155</v>
      </c>
      <c r="CB119" s="1087"/>
      <c r="CC119" s="1087"/>
      <c r="CD119" s="1087"/>
      <c r="CE119" s="1087"/>
      <c r="CF119" s="1088"/>
      <c r="CG119" s="1089"/>
      <c r="CH119" s="1089"/>
      <c r="CI119" s="1089"/>
      <c r="CJ119" s="1090"/>
      <c r="CK119" s="1036"/>
      <c r="CL119" s="1037"/>
      <c r="CM119" s="1091" t="s">
        <v>472</v>
      </c>
      <c r="CN119" s="1092"/>
      <c r="CO119" s="1092"/>
      <c r="CP119" s="1092"/>
      <c r="CQ119" s="1092"/>
      <c r="CR119" s="1092"/>
      <c r="CS119" s="1092"/>
      <c r="CT119" s="1092"/>
      <c r="CU119" s="1092"/>
      <c r="CV119" s="1092"/>
      <c r="CW119" s="1092"/>
      <c r="CX119" s="1092"/>
      <c r="CY119" s="1092"/>
      <c r="CZ119" s="1092"/>
      <c r="DA119" s="1092"/>
      <c r="DB119" s="1092"/>
      <c r="DC119" s="1092"/>
      <c r="DD119" s="1092"/>
      <c r="DE119" s="1092"/>
      <c r="DF119" s="1093"/>
      <c r="DG119" s="1094">
        <v>307646</v>
      </c>
      <c r="DH119" s="1073"/>
      <c r="DI119" s="1073"/>
      <c r="DJ119" s="1073"/>
      <c r="DK119" s="1074"/>
      <c r="DL119" s="1072">
        <v>241553</v>
      </c>
      <c r="DM119" s="1073"/>
      <c r="DN119" s="1073"/>
      <c r="DO119" s="1073"/>
      <c r="DP119" s="1074"/>
      <c r="DQ119" s="1072">
        <v>186395</v>
      </c>
      <c r="DR119" s="1073"/>
      <c r="DS119" s="1073"/>
      <c r="DT119" s="1073"/>
      <c r="DU119" s="1074"/>
      <c r="DV119" s="1075">
        <v>2.5</v>
      </c>
      <c r="DW119" s="1076"/>
      <c r="DX119" s="1076"/>
      <c r="DY119" s="1076"/>
      <c r="DZ119" s="1077"/>
    </row>
    <row r="120" spans="1:130" s="246" customFormat="1" ht="26.25" customHeight="1" x14ac:dyDescent="0.15">
      <c r="A120" s="1148"/>
      <c r="B120" s="1035"/>
      <c r="C120" s="1005" t="s">
        <v>447</v>
      </c>
      <c r="D120" s="1006"/>
      <c r="E120" s="1006"/>
      <c r="F120" s="1006"/>
      <c r="G120" s="1006"/>
      <c r="H120" s="1006"/>
      <c r="I120" s="1006"/>
      <c r="J120" s="1006"/>
      <c r="K120" s="1006"/>
      <c r="L120" s="1006"/>
      <c r="M120" s="1006"/>
      <c r="N120" s="1006"/>
      <c r="O120" s="1006"/>
      <c r="P120" s="1006"/>
      <c r="Q120" s="1006"/>
      <c r="R120" s="1006"/>
      <c r="S120" s="1006"/>
      <c r="T120" s="1006"/>
      <c r="U120" s="1006"/>
      <c r="V120" s="1006"/>
      <c r="W120" s="1006"/>
      <c r="X120" s="1006"/>
      <c r="Y120" s="1006"/>
      <c r="Z120" s="1007"/>
      <c r="AA120" s="1047" t="s">
        <v>444</v>
      </c>
      <c r="AB120" s="1048"/>
      <c r="AC120" s="1048"/>
      <c r="AD120" s="1048"/>
      <c r="AE120" s="1049"/>
      <c r="AF120" s="1050" t="s">
        <v>444</v>
      </c>
      <c r="AG120" s="1048"/>
      <c r="AH120" s="1048"/>
      <c r="AI120" s="1048"/>
      <c r="AJ120" s="1049"/>
      <c r="AK120" s="1050" t="s">
        <v>444</v>
      </c>
      <c r="AL120" s="1048"/>
      <c r="AM120" s="1048"/>
      <c r="AN120" s="1048"/>
      <c r="AO120" s="1049"/>
      <c r="AP120" s="1051" t="s">
        <v>444</v>
      </c>
      <c r="AQ120" s="1052"/>
      <c r="AR120" s="1052"/>
      <c r="AS120" s="1052"/>
      <c r="AT120" s="1053"/>
      <c r="AU120" s="1078" t="s">
        <v>473</v>
      </c>
      <c r="AV120" s="1079"/>
      <c r="AW120" s="1079"/>
      <c r="AX120" s="1079"/>
      <c r="AY120" s="1080"/>
      <c r="AZ120" s="1029" t="s">
        <v>474</v>
      </c>
      <c r="BA120" s="978"/>
      <c r="BB120" s="978"/>
      <c r="BC120" s="978"/>
      <c r="BD120" s="978"/>
      <c r="BE120" s="978"/>
      <c r="BF120" s="978"/>
      <c r="BG120" s="978"/>
      <c r="BH120" s="978"/>
      <c r="BI120" s="978"/>
      <c r="BJ120" s="978"/>
      <c r="BK120" s="978"/>
      <c r="BL120" s="978"/>
      <c r="BM120" s="978"/>
      <c r="BN120" s="978"/>
      <c r="BO120" s="978"/>
      <c r="BP120" s="979"/>
      <c r="BQ120" s="1015">
        <v>4513891</v>
      </c>
      <c r="BR120" s="1016"/>
      <c r="BS120" s="1016"/>
      <c r="BT120" s="1016"/>
      <c r="BU120" s="1016"/>
      <c r="BV120" s="1016">
        <v>4718670</v>
      </c>
      <c r="BW120" s="1016"/>
      <c r="BX120" s="1016"/>
      <c r="BY120" s="1016"/>
      <c r="BZ120" s="1016"/>
      <c r="CA120" s="1016">
        <v>4461579</v>
      </c>
      <c r="CB120" s="1016"/>
      <c r="CC120" s="1016"/>
      <c r="CD120" s="1016"/>
      <c r="CE120" s="1016"/>
      <c r="CF120" s="1030">
        <v>60.6</v>
      </c>
      <c r="CG120" s="1031"/>
      <c r="CH120" s="1031"/>
      <c r="CI120" s="1031"/>
      <c r="CJ120" s="1031"/>
      <c r="CK120" s="1096" t="s">
        <v>475</v>
      </c>
      <c r="CL120" s="1097"/>
      <c r="CM120" s="1097"/>
      <c r="CN120" s="1097"/>
      <c r="CO120" s="1098"/>
      <c r="CP120" s="1104" t="s">
        <v>476</v>
      </c>
      <c r="CQ120" s="1105"/>
      <c r="CR120" s="1105"/>
      <c r="CS120" s="1105"/>
      <c r="CT120" s="1105"/>
      <c r="CU120" s="1105"/>
      <c r="CV120" s="1105"/>
      <c r="CW120" s="1105"/>
      <c r="CX120" s="1105"/>
      <c r="CY120" s="1105"/>
      <c r="CZ120" s="1105"/>
      <c r="DA120" s="1105"/>
      <c r="DB120" s="1105"/>
      <c r="DC120" s="1105"/>
      <c r="DD120" s="1105"/>
      <c r="DE120" s="1105"/>
      <c r="DF120" s="1106"/>
      <c r="DG120" s="1015">
        <v>2889292</v>
      </c>
      <c r="DH120" s="1016"/>
      <c r="DI120" s="1016"/>
      <c r="DJ120" s="1016"/>
      <c r="DK120" s="1016"/>
      <c r="DL120" s="1016">
        <v>2943630</v>
      </c>
      <c r="DM120" s="1016"/>
      <c r="DN120" s="1016"/>
      <c r="DO120" s="1016"/>
      <c r="DP120" s="1016"/>
      <c r="DQ120" s="1016">
        <v>3014943</v>
      </c>
      <c r="DR120" s="1016"/>
      <c r="DS120" s="1016"/>
      <c r="DT120" s="1016"/>
      <c r="DU120" s="1016"/>
      <c r="DV120" s="1017">
        <v>41</v>
      </c>
      <c r="DW120" s="1017"/>
      <c r="DX120" s="1017"/>
      <c r="DY120" s="1017"/>
      <c r="DZ120" s="1018"/>
    </row>
    <row r="121" spans="1:130" s="246" customFormat="1" ht="26.25" customHeight="1" x14ac:dyDescent="0.15">
      <c r="A121" s="1148"/>
      <c r="B121" s="1035"/>
      <c r="C121" s="1056" t="s">
        <v>477</v>
      </c>
      <c r="D121" s="1057"/>
      <c r="E121" s="1057"/>
      <c r="F121" s="1057"/>
      <c r="G121" s="1057"/>
      <c r="H121" s="1057"/>
      <c r="I121" s="1057"/>
      <c r="J121" s="1057"/>
      <c r="K121" s="1057"/>
      <c r="L121" s="1057"/>
      <c r="M121" s="1057"/>
      <c r="N121" s="1057"/>
      <c r="O121" s="1057"/>
      <c r="P121" s="1057"/>
      <c r="Q121" s="1057"/>
      <c r="R121" s="1057"/>
      <c r="S121" s="1057"/>
      <c r="T121" s="1057"/>
      <c r="U121" s="1057"/>
      <c r="V121" s="1057"/>
      <c r="W121" s="1057"/>
      <c r="X121" s="1057"/>
      <c r="Y121" s="1057"/>
      <c r="Z121" s="1058"/>
      <c r="AA121" s="1047" t="s">
        <v>444</v>
      </c>
      <c r="AB121" s="1048"/>
      <c r="AC121" s="1048"/>
      <c r="AD121" s="1048"/>
      <c r="AE121" s="1049"/>
      <c r="AF121" s="1050" t="s">
        <v>444</v>
      </c>
      <c r="AG121" s="1048"/>
      <c r="AH121" s="1048"/>
      <c r="AI121" s="1048"/>
      <c r="AJ121" s="1049"/>
      <c r="AK121" s="1050" t="s">
        <v>444</v>
      </c>
      <c r="AL121" s="1048"/>
      <c r="AM121" s="1048"/>
      <c r="AN121" s="1048"/>
      <c r="AO121" s="1049"/>
      <c r="AP121" s="1051" t="s">
        <v>444</v>
      </c>
      <c r="AQ121" s="1052"/>
      <c r="AR121" s="1052"/>
      <c r="AS121" s="1052"/>
      <c r="AT121" s="1053"/>
      <c r="AU121" s="1081"/>
      <c r="AV121" s="1082"/>
      <c r="AW121" s="1082"/>
      <c r="AX121" s="1082"/>
      <c r="AY121" s="1083"/>
      <c r="AZ121" s="1038" t="s">
        <v>478</v>
      </c>
      <c r="BA121" s="1039"/>
      <c r="BB121" s="1039"/>
      <c r="BC121" s="1039"/>
      <c r="BD121" s="1039"/>
      <c r="BE121" s="1039"/>
      <c r="BF121" s="1039"/>
      <c r="BG121" s="1039"/>
      <c r="BH121" s="1039"/>
      <c r="BI121" s="1039"/>
      <c r="BJ121" s="1039"/>
      <c r="BK121" s="1039"/>
      <c r="BL121" s="1039"/>
      <c r="BM121" s="1039"/>
      <c r="BN121" s="1039"/>
      <c r="BO121" s="1039"/>
      <c r="BP121" s="1040"/>
      <c r="BQ121" s="1008">
        <v>1259930</v>
      </c>
      <c r="BR121" s="1009"/>
      <c r="BS121" s="1009"/>
      <c r="BT121" s="1009"/>
      <c r="BU121" s="1009"/>
      <c r="BV121" s="1009">
        <v>1184954</v>
      </c>
      <c r="BW121" s="1009"/>
      <c r="BX121" s="1009"/>
      <c r="BY121" s="1009"/>
      <c r="BZ121" s="1009"/>
      <c r="CA121" s="1009">
        <v>1033170</v>
      </c>
      <c r="CB121" s="1009"/>
      <c r="CC121" s="1009"/>
      <c r="CD121" s="1009"/>
      <c r="CE121" s="1009"/>
      <c r="CF121" s="1003">
        <v>14</v>
      </c>
      <c r="CG121" s="1004"/>
      <c r="CH121" s="1004"/>
      <c r="CI121" s="1004"/>
      <c r="CJ121" s="1004"/>
      <c r="CK121" s="1099"/>
      <c r="CL121" s="1100"/>
      <c r="CM121" s="1100"/>
      <c r="CN121" s="1100"/>
      <c r="CO121" s="1101"/>
      <c r="CP121" s="1109" t="s">
        <v>479</v>
      </c>
      <c r="CQ121" s="1110"/>
      <c r="CR121" s="1110"/>
      <c r="CS121" s="1110"/>
      <c r="CT121" s="1110"/>
      <c r="CU121" s="1110"/>
      <c r="CV121" s="1110"/>
      <c r="CW121" s="1110"/>
      <c r="CX121" s="1110"/>
      <c r="CY121" s="1110"/>
      <c r="CZ121" s="1110"/>
      <c r="DA121" s="1110"/>
      <c r="DB121" s="1110"/>
      <c r="DC121" s="1110"/>
      <c r="DD121" s="1110"/>
      <c r="DE121" s="1110"/>
      <c r="DF121" s="1111"/>
      <c r="DG121" s="1008">
        <v>135329</v>
      </c>
      <c r="DH121" s="1009"/>
      <c r="DI121" s="1009"/>
      <c r="DJ121" s="1009"/>
      <c r="DK121" s="1009"/>
      <c r="DL121" s="1009">
        <v>117759</v>
      </c>
      <c r="DM121" s="1009"/>
      <c r="DN121" s="1009"/>
      <c r="DO121" s="1009"/>
      <c r="DP121" s="1009"/>
      <c r="DQ121" s="1009">
        <v>1148481</v>
      </c>
      <c r="DR121" s="1009"/>
      <c r="DS121" s="1009"/>
      <c r="DT121" s="1009"/>
      <c r="DU121" s="1009"/>
      <c r="DV121" s="1010">
        <v>15.6</v>
      </c>
      <c r="DW121" s="1010"/>
      <c r="DX121" s="1010"/>
      <c r="DY121" s="1010"/>
      <c r="DZ121" s="1011"/>
    </row>
    <row r="122" spans="1:130" s="246" customFormat="1" ht="26.25" customHeight="1" x14ac:dyDescent="0.15">
      <c r="A122" s="1148"/>
      <c r="B122" s="1035"/>
      <c r="C122" s="1005" t="s">
        <v>459</v>
      </c>
      <c r="D122" s="1006"/>
      <c r="E122" s="1006"/>
      <c r="F122" s="1006"/>
      <c r="G122" s="1006"/>
      <c r="H122" s="1006"/>
      <c r="I122" s="1006"/>
      <c r="J122" s="1006"/>
      <c r="K122" s="1006"/>
      <c r="L122" s="1006"/>
      <c r="M122" s="1006"/>
      <c r="N122" s="1006"/>
      <c r="O122" s="1006"/>
      <c r="P122" s="1006"/>
      <c r="Q122" s="1006"/>
      <c r="R122" s="1006"/>
      <c r="S122" s="1006"/>
      <c r="T122" s="1006"/>
      <c r="U122" s="1006"/>
      <c r="V122" s="1006"/>
      <c r="W122" s="1006"/>
      <c r="X122" s="1006"/>
      <c r="Y122" s="1006"/>
      <c r="Z122" s="1007"/>
      <c r="AA122" s="1047" t="s">
        <v>444</v>
      </c>
      <c r="AB122" s="1048"/>
      <c r="AC122" s="1048"/>
      <c r="AD122" s="1048"/>
      <c r="AE122" s="1049"/>
      <c r="AF122" s="1050" t="s">
        <v>444</v>
      </c>
      <c r="AG122" s="1048"/>
      <c r="AH122" s="1048"/>
      <c r="AI122" s="1048"/>
      <c r="AJ122" s="1049"/>
      <c r="AK122" s="1050" t="s">
        <v>444</v>
      </c>
      <c r="AL122" s="1048"/>
      <c r="AM122" s="1048"/>
      <c r="AN122" s="1048"/>
      <c r="AO122" s="1049"/>
      <c r="AP122" s="1051" t="s">
        <v>444</v>
      </c>
      <c r="AQ122" s="1052"/>
      <c r="AR122" s="1052"/>
      <c r="AS122" s="1052"/>
      <c r="AT122" s="1053"/>
      <c r="AU122" s="1081"/>
      <c r="AV122" s="1082"/>
      <c r="AW122" s="1082"/>
      <c r="AX122" s="1082"/>
      <c r="AY122" s="1083"/>
      <c r="AZ122" s="1063" t="s">
        <v>480</v>
      </c>
      <c r="BA122" s="1054"/>
      <c r="BB122" s="1054"/>
      <c r="BC122" s="1054"/>
      <c r="BD122" s="1054"/>
      <c r="BE122" s="1054"/>
      <c r="BF122" s="1054"/>
      <c r="BG122" s="1054"/>
      <c r="BH122" s="1054"/>
      <c r="BI122" s="1054"/>
      <c r="BJ122" s="1054"/>
      <c r="BK122" s="1054"/>
      <c r="BL122" s="1054"/>
      <c r="BM122" s="1054"/>
      <c r="BN122" s="1054"/>
      <c r="BO122" s="1054"/>
      <c r="BP122" s="1055"/>
      <c r="BQ122" s="1086">
        <v>17312226</v>
      </c>
      <c r="BR122" s="1087"/>
      <c r="BS122" s="1087"/>
      <c r="BT122" s="1087"/>
      <c r="BU122" s="1087"/>
      <c r="BV122" s="1087">
        <v>17394986</v>
      </c>
      <c r="BW122" s="1087"/>
      <c r="BX122" s="1087"/>
      <c r="BY122" s="1087"/>
      <c r="BZ122" s="1087"/>
      <c r="CA122" s="1087">
        <v>17277791</v>
      </c>
      <c r="CB122" s="1087"/>
      <c r="CC122" s="1087"/>
      <c r="CD122" s="1087"/>
      <c r="CE122" s="1087"/>
      <c r="CF122" s="1107">
        <v>234.7</v>
      </c>
      <c r="CG122" s="1108"/>
      <c r="CH122" s="1108"/>
      <c r="CI122" s="1108"/>
      <c r="CJ122" s="1108"/>
      <c r="CK122" s="1099"/>
      <c r="CL122" s="1100"/>
      <c r="CM122" s="1100"/>
      <c r="CN122" s="1100"/>
      <c r="CO122" s="1101"/>
      <c r="CP122" s="1109" t="s">
        <v>481</v>
      </c>
      <c r="CQ122" s="1110"/>
      <c r="CR122" s="1110"/>
      <c r="CS122" s="1110"/>
      <c r="CT122" s="1110"/>
      <c r="CU122" s="1110"/>
      <c r="CV122" s="1110"/>
      <c r="CW122" s="1110"/>
      <c r="CX122" s="1110"/>
      <c r="CY122" s="1110"/>
      <c r="CZ122" s="1110"/>
      <c r="DA122" s="1110"/>
      <c r="DB122" s="1110"/>
      <c r="DC122" s="1110"/>
      <c r="DD122" s="1110"/>
      <c r="DE122" s="1110"/>
      <c r="DF122" s="1111"/>
      <c r="DG122" s="1008">
        <v>560191</v>
      </c>
      <c r="DH122" s="1009"/>
      <c r="DI122" s="1009"/>
      <c r="DJ122" s="1009"/>
      <c r="DK122" s="1009"/>
      <c r="DL122" s="1009">
        <v>545793</v>
      </c>
      <c r="DM122" s="1009"/>
      <c r="DN122" s="1009"/>
      <c r="DO122" s="1009"/>
      <c r="DP122" s="1009"/>
      <c r="DQ122" s="1009">
        <v>526844</v>
      </c>
      <c r="DR122" s="1009"/>
      <c r="DS122" s="1009"/>
      <c r="DT122" s="1009"/>
      <c r="DU122" s="1009"/>
      <c r="DV122" s="1010">
        <v>7.2</v>
      </c>
      <c r="DW122" s="1010"/>
      <c r="DX122" s="1010"/>
      <c r="DY122" s="1010"/>
      <c r="DZ122" s="1011"/>
    </row>
    <row r="123" spans="1:130" s="246" customFormat="1" ht="26.25" customHeight="1" x14ac:dyDescent="0.15">
      <c r="A123" s="1148"/>
      <c r="B123" s="1035"/>
      <c r="C123" s="1005" t="s">
        <v>465</v>
      </c>
      <c r="D123" s="1006"/>
      <c r="E123" s="1006"/>
      <c r="F123" s="1006"/>
      <c r="G123" s="1006"/>
      <c r="H123" s="1006"/>
      <c r="I123" s="1006"/>
      <c r="J123" s="1006"/>
      <c r="K123" s="1006"/>
      <c r="L123" s="1006"/>
      <c r="M123" s="1006"/>
      <c r="N123" s="1006"/>
      <c r="O123" s="1006"/>
      <c r="P123" s="1006"/>
      <c r="Q123" s="1006"/>
      <c r="R123" s="1006"/>
      <c r="S123" s="1006"/>
      <c r="T123" s="1006"/>
      <c r="U123" s="1006"/>
      <c r="V123" s="1006"/>
      <c r="W123" s="1006"/>
      <c r="X123" s="1006"/>
      <c r="Y123" s="1006"/>
      <c r="Z123" s="1007"/>
      <c r="AA123" s="1047" t="s">
        <v>178</v>
      </c>
      <c r="AB123" s="1048"/>
      <c r="AC123" s="1048"/>
      <c r="AD123" s="1048"/>
      <c r="AE123" s="1049"/>
      <c r="AF123" s="1050" t="s">
        <v>178</v>
      </c>
      <c r="AG123" s="1048"/>
      <c r="AH123" s="1048"/>
      <c r="AI123" s="1048"/>
      <c r="AJ123" s="1049"/>
      <c r="AK123" s="1050" t="s">
        <v>178</v>
      </c>
      <c r="AL123" s="1048"/>
      <c r="AM123" s="1048"/>
      <c r="AN123" s="1048"/>
      <c r="AO123" s="1049"/>
      <c r="AP123" s="1051" t="s">
        <v>178</v>
      </c>
      <c r="AQ123" s="1052"/>
      <c r="AR123" s="1052"/>
      <c r="AS123" s="1052"/>
      <c r="AT123" s="1053"/>
      <c r="AU123" s="1084"/>
      <c r="AV123" s="1085"/>
      <c r="AW123" s="1085"/>
      <c r="AX123" s="1085"/>
      <c r="AY123" s="1085"/>
      <c r="AZ123" s="277" t="s">
        <v>187</v>
      </c>
      <c r="BA123" s="277"/>
      <c r="BB123" s="277"/>
      <c r="BC123" s="277"/>
      <c r="BD123" s="277"/>
      <c r="BE123" s="277"/>
      <c r="BF123" s="277"/>
      <c r="BG123" s="277"/>
      <c r="BH123" s="277"/>
      <c r="BI123" s="277"/>
      <c r="BJ123" s="277"/>
      <c r="BK123" s="277"/>
      <c r="BL123" s="277"/>
      <c r="BM123" s="277"/>
      <c r="BN123" s="277"/>
      <c r="BO123" s="1064" t="s">
        <v>482</v>
      </c>
      <c r="BP123" s="1095"/>
      <c r="BQ123" s="1154">
        <v>23086047</v>
      </c>
      <c r="BR123" s="1155"/>
      <c r="BS123" s="1155"/>
      <c r="BT123" s="1155"/>
      <c r="BU123" s="1155"/>
      <c r="BV123" s="1155">
        <v>23298610</v>
      </c>
      <c r="BW123" s="1155"/>
      <c r="BX123" s="1155"/>
      <c r="BY123" s="1155"/>
      <c r="BZ123" s="1155"/>
      <c r="CA123" s="1155">
        <v>22772540</v>
      </c>
      <c r="CB123" s="1155"/>
      <c r="CC123" s="1155"/>
      <c r="CD123" s="1155"/>
      <c r="CE123" s="1155"/>
      <c r="CF123" s="1088"/>
      <c r="CG123" s="1089"/>
      <c r="CH123" s="1089"/>
      <c r="CI123" s="1089"/>
      <c r="CJ123" s="1090"/>
      <c r="CK123" s="1099"/>
      <c r="CL123" s="1100"/>
      <c r="CM123" s="1100"/>
      <c r="CN123" s="1100"/>
      <c r="CO123" s="1101"/>
      <c r="CP123" s="1109" t="s">
        <v>405</v>
      </c>
      <c r="CQ123" s="1110"/>
      <c r="CR123" s="1110"/>
      <c r="CS123" s="1110"/>
      <c r="CT123" s="1110"/>
      <c r="CU123" s="1110"/>
      <c r="CV123" s="1110"/>
      <c r="CW123" s="1110"/>
      <c r="CX123" s="1110"/>
      <c r="CY123" s="1110"/>
      <c r="CZ123" s="1110"/>
      <c r="DA123" s="1110"/>
      <c r="DB123" s="1110"/>
      <c r="DC123" s="1110"/>
      <c r="DD123" s="1110"/>
      <c r="DE123" s="1110"/>
      <c r="DF123" s="1111"/>
      <c r="DG123" s="1047">
        <v>6067</v>
      </c>
      <c r="DH123" s="1048"/>
      <c r="DI123" s="1048"/>
      <c r="DJ123" s="1048"/>
      <c r="DK123" s="1049"/>
      <c r="DL123" s="1050">
        <v>5966</v>
      </c>
      <c r="DM123" s="1048"/>
      <c r="DN123" s="1048"/>
      <c r="DO123" s="1048"/>
      <c r="DP123" s="1049"/>
      <c r="DQ123" s="1050">
        <v>8449</v>
      </c>
      <c r="DR123" s="1048"/>
      <c r="DS123" s="1048"/>
      <c r="DT123" s="1048"/>
      <c r="DU123" s="1049"/>
      <c r="DV123" s="1051">
        <v>0.1</v>
      </c>
      <c r="DW123" s="1052"/>
      <c r="DX123" s="1052"/>
      <c r="DY123" s="1052"/>
      <c r="DZ123" s="1053"/>
    </row>
    <row r="124" spans="1:130" s="246" customFormat="1" ht="26.25" customHeight="1" thickBot="1" x14ac:dyDescent="0.2">
      <c r="A124" s="1148"/>
      <c r="B124" s="1035"/>
      <c r="C124" s="1005" t="s">
        <v>468</v>
      </c>
      <c r="D124" s="1006"/>
      <c r="E124" s="1006"/>
      <c r="F124" s="1006"/>
      <c r="G124" s="1006"/>
      <c r="H124" s="1006"/>
      <c r="I124" s="1006"/>
      <c r="J124" s="1006"/>
      <c r="K124" s="1006"/>
      <c r="L124" s="1006"/>
      <c r="M124" s="1006"/>
      <c r="N124" s="1006"/>
      <c r="O124" s="1006"/>
      <c r="P124" s="1006"/>
      <c r="Q124" s="1006"/>
      <c r="R124" s="1006"/>
      <c r="S124" s="1006"/>
      <c r="T124" s="1006"/>
      <c r="U124" s="1006"/>
      <c r="V124" s="1006"/>
      <c r="W124" s="1006"/>
      <c r="X124" s="1006"/>
      <c r="Y124" s="1006"/>
      <c r="Z124" s="1007"/>
      <c r="AA124" s="1047" t="s">
        <v>389</v>
      </c>
      <c r="AB124" s="1048"/>
      <c r="AC124" s="1048"/>
      <c r="AD124" s="1048"/>
      <c r="AE124" s="1049"/>
      <c r="AF124" s="1050" t="s">
        <v>389</v>
      </c>
      <c r="AG124" s="1048"/>
      <c r="AH124" s="1048"/>
      <c r="AI124" s="1048"/>
      <c r="AJ124" s="1049"/>
      <c r="AK124" s="1050" t="s">
        <v>483</v>
      </c>
      <c r="AL124" s="1048"/>
      <c r="AM124" s="1048"/>
      <c r="AN124" s="1048"/>
      <c r="AO124" s="1049"/>
      <c r="AP124" s="1051" t="s">
        <v>416</v>
      </c>
      <c r="AQ124" s="1052"/>
      <c r="AR124" s="1052"/>
      <c r="AS124" s="1052"/>
      <c r="AT124" s="1053"/>
      <c r="AU124" s="1150" t="s">
        <v>484</v>
      </c>
      <c r="AV124" s="1151"/>
      <c r="AW124" s="1151"/>
      <c r="AX124" s="1151"/>
      <c r="AY124" s="1151"/>
      <c r="AZ124" s="1151"/>
      <c r="BA124" s="1151"/>
      <c r="BB124" s="1151"/>
      <c r="BC124" s="1151"/>
      <c r="BD124" s="1151"/>
      <c r="BE124" s="1151"/>
      <c r="BF124" s="1151"/>
      <c r="BG124" s="1151"/>
      <c r="BH124" s="1151"/>
      <c r="BI124" s="1151"/>
      <c r="BJ124" s="1151"/>
      <c r="BK124" s="1151"/>
      <c r="BL124" s="1151"/>
      <c r="BM124" s="1151"/>
      <c r="BN124" s="1151"/>
      <c r="BO124" s="1151"/>
      <c r="BP124" s="1152"/>
      <c r="BQ124" s="1153">
        <v>81.599999999999994</v>
      </c>
      <c r="BR124" s="1117"/>
      <c r="BS124" s="1117"/>
      <c r="BT124" s="1117"/>
      <c r="BU124" s="1117"/>
      <c r="BV124" s="1117">
        <v>79.5</v>
      </c>
      <c r="BW124" s="1117"/>
      <c r="BX124" s="1117"/>
      <c r="BY124" s="1117"/>
      <c r="BZ124" s="1117"/>
      <c r="CA124" s="1117">
        <v>79.400000000000006</v>
      </c>
      <c r="CB124" s="1117"/>
      <c r="CC124" s="1117"/>
      <c r="CD124" s="1117"/>
      <c r="CE124" s="1117"/>
      <c r="CF124" s="1118"/>
      <c r="CG124" s="1119"/>
      <c r="CH124" s="1119"/>
      <c r="CI124" s="1119"/>
      <c r="CJ124" s="1120"/>
      <c r="CK124" s="1102"/>
      <c r="CL124" s="1102"/>
      <c r="CM124" s="1102"/>
      <c r="CN124" s="1102"/>
      <c r="CO124" s="1103"/>
      <c r="CP124" s="1109" t="s">
        <v>485</v>
      </c>
      <c r="CQ124" s="1110"/>
      <c r="CR124" s="1110"/>
      <c r="CS124" s="1110"/>
      <c r="CT124" s="1110"/>
      <c r="CU124" s="1110"/>
      <c r="CV124" s="1110"/>
      <c r="CW124" s="1110"/>
      <c r="CX124" s="1110"/>
      <c r="CY124" s="1110"/>
      <c r="CZ124" s="1110"/>
      <c r="DA124" s="1110"/>
      <c r="DB124" s="1110"/>
      <c r="DC124" s="1110"/>
      <c r="DD124" s="1110"/>
      <c r="DE124" s="1110"/>
      <c r="DF124" s="1111"/>
      <c r="DG124" s="1094">
        <v>1338959</v>
      </c>
      <c r="DH124" s="1073"/>
      <c r="DI124" s="1073"/>
      <c r="DJ124" s="1073"/>
      <c r="DK124" s="1074"/>
      <c r="DL124" s="1072">
        <v>1313567</v>
      </c>
      <c r="DM124" s="1073"/>
      <c r="DN124" s="1073"/>
      <c r="DO124" s="1073"/>
      <c r="DP124" s="1074"/>
      <c r="DQ124" s="1072">
        <v>2988</v>
      </c>
      <c r="DR124" s="1073"/>
      <c r="DS124" s="1073"/>
      <c r="DT124" s="1073"/>
      <c r="DU124" s="1074"/>
      <c r="DV124" s="1075">
        <v>0</v>
      </c>
      <c r="DW124" s="1076"/>
      <c r="DX124" s="1076"/>
      <c r="DY124" s="1076"/>
      <c r="DZ124" s="1077"/>
    </row>
    <row r="125" spans="1:130" s="246" customFormat="1" ht="26.25" customHeight="1" x14ac:dyDescent="0.15">
      <c r="A125" s="1148"/>
      <c r="B125" s="1035"/>
      <c r="C125" s="1005" t="s">
        <v>470</v>
      </c>
      <c r="D125" s="1006"/>
      <c r="E125" s="1006"/>
      <c r="F125" s="1006"/>
      <c r="G125" s="1006"/>
      <c r="H125" s="1006"/>
      <c r="I125" s="1006"/>
      <c r="J125" s="1006"/>
      <c r="K125" s="1006"/>
      <c r="L125" s="1006"/>
      <c r="M125" s="1006"/>
      <c r="N125" s="1006"/>
      <c r="O125" s="1006"/>
      <c r="P125" s="1006"/>
      <c r="Q125" s="1006"/>
      <c r="R125" s="1006"/>
      <c r="S125" s="1006"/>
      <c r="T125" s="1006"/>
      <c r="U125" s="1006"/>
      <c r="V125" s="1006"/>
      <c r="W125" s="1006"/>
      <c r="X125" s="1006"/>
      <c r="Y125" s="1006"/>
      <c r="Z125" s="1007"/>
      <c r="AA125" s="1047" t="s">
        <v>486</v>
      </c>
      <c r="AB125" s="1048"/>
      <c r="AC125" s="1048"/>
      <c r="AD125" s="1048"/>
      <c r="AE125" s="1049"/>
      <c r="AF125" s="1050" t="s">
        <v>178</v>
      </c>
      <c r="AG125" s="1048"/>
      <c r="AH125" s="1048"/>
      <c r="AI125" s="1048"/>
      <c r="AJ125" s="1049"/>
      <c r="AK125" s="1050" t="s">
        <v>416</v>
      </c>
      <c r="AL125" s="1048"/>
      <c r="AM125" s="1048"/>
      <c r="AN125" s="1048"/>
      <c r="AO125" s="1049"/>
      <c r="AP125" s="1051" t="s">
        <v>416</v>
      </c>
      <c r="AQ125" s="1052"/>
      <c r="AR125" s="1052"/>
      <c r="AS125" s="1052"/>
      <c r="AT125" s="105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2" t="s">
        <v>487</v>
      </c>
      <c r="CL125" s="1097"/>
      <c r="CM125" s="1097"/>
      <c r="CN125" s="1097"/>
      <c r="CO125" s="1098"/>
      <c r="CP125" s="1029" t="s">
        <v>488</v>
      </c>
      <c r="CQ125" s="978"/>
      <c r="CR125" s="978"/>
      <c r="CS125" s="978"/>
      <c r="CT125" s="978"/>
      <c r="CU125" s="978"/>
      <c r="CV125" s="978"/>
      <c r="CW125" s="978"/>
      <c r="CX125" s="978"/>
      <c r="CY125" s="978"/>
      <c r="CZ125" s="978"/>
      <c r="DA125" s="978"/>
      <c r="DB125" s="978"/>
      <c r="DC125" s="978"/>
      <c r="DD125" s="978"/>
      <c r="DE125" s="978"/>
      <c r="DF125" s="979"/>
      <c r="DG125" s="1015" t="s">
        <v>489</v>
      </c>
      <c r="DH125" s="1016"/>
      <c r="DI125" s="1016"/>
      <c r="DJ125" s="1016"/>
      <c r="DK125" s="1016"/>
      <c r="DL125" s="1016" t="s">
        <v>489</v>
      </c>
      <c r="DM125" s="1016"/>
      <c r="DN125" s="1016"/>
      <c r="DO125" s="1016"/>
      <c r="DP125" s="1016"/>
      <c r="DQ125" s="1016" t="s">
        <v>178</v>
      </c>
      <c r="DR125" s="1016"/>
      <c r="DS125" s="1016"/>
      <c r="DT125" s="1016"/>
      <c r="DU125" s="1016"/>
      <c r="DV125" s="1017" t="s">
        <v>416</v>
      </c>
      <c r="DW125" s="1017"/>
      <c r="DX125" s="1017"/>
      <c r="DY125" s="1017"/>
      <c r="DZ125" s="1018"/>
    </row>
    <row r="126" spans="1:130" s="246" customFormat="1" ht="26.25" customHeight="1" thickBot="1" x14ac:dyDescent="0.2">
      <c r="A126" s="1148"/>
      <c r="B126" s="1035"/>
      <c r="C126" s="1005" t="s">
        <v>472</v>
      </c>
      <c r="D126" s="1006"/>
      <c r="E126" s="1006"/>
      <c r="F126" s="1006"/>
      <c r="G126" s="1006"/>
      <c r="H126" s="1006"/>
      <c r="I126" s="1006"/>
      <c r="J126" s="1006"/>
      <c r="K126" s="1006"/>
      <c r="L126" s="1006"/>
      <c r="M126" s="1006"/>
      <c r="N126" s="1006"/>
      <c r="O126" s="1006"/>
      <c r="P126" s="1006"/>
      <c r="Q126" s="1006"/>
      <c r="R126" s="1006"/>
      <c r="S126" s="1006"/>
      <c r="T126" s="1006"/>
      <c r="U126" s="1006"/>
      <c r="V126" s="1006"/>
      <c r="W126" s="1006"/>
      <c r="X126" s="1006"/>
      <c r="Y126" s="1006"/>
      <c r="Z126" s="1007"/>
      <c r="AA126" s="1047">
        <v>76241</v>
      </c>
      <c r="AB126" s="1048"/>
      <c r="AC126" s="1048"/>
      <c r="AD126" s="1048"/>
      <c r="AE126" s="1049"/>
      <c r="AF126" s="1050">
        <v>66091</v>
      </c>
      <c r="AG126" s="1048"/>
      <c r="AH126" s="1048"/>
      <c r="AI126" s="1048"/>
      <c r="AJ126" s="1049"/>
      <c r="AK126" s="1050">
        <v>55159</v>
      </c>
      <c r="AL126" s="1048"/>
      <c r="AM126" s="1048"/>
      <c r="AN126" s="1048"/>
      <c r="AO126" s="1049"/>
      <c r="AP126" s="1051">
        <v>0.7</v>
      </c>
      <c r="AQ126" s="1052"/>
      <c r="AR126" s="1052"/>
      <c r="AS126" s="1052"/>
      <c r="AT126" s="105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3"/>
      <c r="CL126" s="1100"/>
      <c r="CM126" s="1100"/>
      <c r="CN126" s="1100"/>
      <c r="CO126" s="1101"/>
      <c r="CP126" s="1038" t="s">
        <v>490</v>
      </c>
      <c r="CQ126" s="1039"/>
      <c r="CR126" s="1039"/>
      <c r="CS126" s="1039"/>
      <c r="CT126" s="1039"/>
      <c r="CU126" s="1039"/>
      <c r="CV126" s="1039"/>
      <c r="CW126" s="1039"/>
      <c r="CX126" s="1039"/>
      <c r="CY126" s="1039"/>
      <c r="CZ126" s="1039"/>
      <c r="DA126" s="1039"/>
      <c r="DB126" s="1039"/>
      <c r="DC126" s="1039"/>
      <c r="DD126" s="1039"/>
      <c r="DE126" s="1039"/>
      <c r="DF126" s="1040"/>
      <c r="DG126" s="1008" t="s">
        <v>416</v>
      </c>
      <c r="DH126" s="1009"/>
      <c r="DI126" s="1009"/>
      <c r="DJ126" s="1009"/>
      <c r="DK126" s="1009"/>
      <c r="DL126" s="1009" t="s">
        <v>178</v>
      </c>
      <c r="DM126" s="1009"/>
      <c r="DN126" s="1009"/>
      <c r="DO126" s="1009"/>
      <c r="DP126" s="1009"/>
      <c r="DQ126" s="1009" t="s">
        <v>489</v>
      </c>
      <c r="DR126" s="1009"/>
      <c r="DS126" s="1009"/>
      <c r="DT126" s="1009"/>
      <c r="DU126" s="1009"/>
      <c r="DV126" s="1010" t="s">
        <v>491</v>
      </c>
      <c r="DW126" s="1010"/>
      <c r="DX126" s="1010"/>
      <c r="DY126" s="1010"/>
      <c r="DZ126" s="1011"/>
    </row>
    <row r="127" spans="1:130" s="246" customFormat="1" ht="26.25" customHeight="1" x14ac:dyDescent="0.15">
      <c r="A127" s="1149"/>
      <c r="B127" s="1037"/>
      <c r="C127" s="1091" t="s">
        <v>492</v>
      </c>
      <c r="D127" s="1092"/>
      <c r="E127" s="1092"/>
      <c r="F127" s="1092"/>
      <c r="G127" s="1092"/>
      <c r="H127" s="1092"/>
      <c r="I127" s="1092"/>
      <c r="J127" s="1092"/>
      <c r="K127" s="1092"/>
      <c r="L127" s="1092"/>
      <c r="M127" s="1092"/>
      <c r="N127" s="1092"/>
      <c r="O127" s="1092"/>
      <c r="P127" s="1092"/>
      <c r="Q127" s="1092"/>
      <c r="R127" s="1092"/>
      <c r="S127" s="1092"/>
      <c r="T127" s="1092"/>
      <c r="U127" s="1092"/>
      <c r="V127" s="1092"/>
      <c r="W127" s="1092"/>
      <c r="X127" s="1092"/>
      <c r="Y127" s="1092"/>
      <c r="Z127" s="1093"/>
      <c r="AA127" s="1047">
        <v>1159</v>
      </c>
      <c r="AB127" s="1048"/>
      <c r="AC127" s="1048"/>
      <c r="AD127" s="1048"/>
      <c r="AE127" s="1049"/>
      <c r="AF127" s="1050">
        <v>874</v>
      </c>
      <c r="AG127" s="1048"/>
      <c r="AH127" s="1048"/>
      <c r="AI127" s="1048"/>
      <c r="AJ127" s="1049"/>
      <c r="AK127" s="1050">
        <v>489</v>
      </c>
      <c r="AL127" s="1048"/>
      <c r="AM127" s="1048"/>
      <c r="AN127" s="1048"/>
      <c r="AO127" s="1049"/>
      <c r="AP127" s="1051">
        <v>0</v>
      </c>
      <c r="AQ127" s="1052"/>
      <c r="AR127" s="1052"/>
      <c r="AS127" s="1052"/>
      <c r="AT127" s="1053"/>
      <c r="AU127" s="282"/>
      <c r="AV127" s="282"/>
      <c r="AW127" s="282"/>
      <c r="AX127" s="1121" t="s">
        <v>493</v>
      </c>
      <c r="AY127" s="1122"/>
      <c r="AZ127" s="1122"/>
      <c r="BA127" s="1122"/>
      <c r="BB127" s="1122"/>
      <c r="BC127" s="1122"/>
      <c r="BD127" s="1122"/>
      <c r="BE127" s="1123"/>
      <c r="BF127" s="1124" t="s">
        <v>494</v>
      </c>
      <c r="BG127" s="1122"/>
      <c r="BH127" s="1122"/>
      <c r="BI127" s="1122"/>
      <c r="BJ127" s="1122"/>
      <c r="BK127" s="1122"/>
      <c r="BL127" s="1123"/>
      <c r="BM127" s="1124" t="s">
        <v>495</v>
      </c>
      <c r="BN127" s="1122"/>
      <c r="BO127" s="1122"/>
      <c r="BP127" s="1122"/>
      <c r="BQ127" s="1122"/>
      <c r="BR127" s="1122"/>
      <c r="BS127" s="1123"/>
      <c r="BT127" s="1124" t="s">
        <v>496</v>
      </c>
      <c r="BU127" s="1122"/>
      <c r="BV127" s="1122"/>
      <c r="BW127" s="1122"/>
      <c r="BX127" s="1122"/>
      <c r="BY127" s="1122"/>
      <c r="BZ127" s="1146"/>
      <c r="CA127" s="282"/>
      <c r="CB127" s="282"/>
      <c r="CC127" s="282"/>
      <c r="CD127" s="283"/>
      <c r="CE127" s="283"/>
      <c r="CF127" s="283"/>
      <c r="CG127" s="280"/>
      <c r="CH127" s="280"/>
      <c r="CI127" s="280"/>
      <c r="CJ127" s="281"/>
      <c r="CK127" s="1113"/>
      <c r="CL127" s="1100"/>
      <c r="CM127" s="1100"/>
      <c r="CN127" s="1100"/>
      <c r="CO127" s="1101"/>
      <c r="CP127" s="1038" t="s">
        <v>497</v>
      </c>
      <c r="CQ127" s="1039"/>
      <c r="CR127" s="1039"/>
      <c r="CS127" s="1039"/>
      <c r="CT127" s="1039"/>
      <c r="CU127" s="1039"/>
      <c r="CV127" s="1039"/>
      <c r="CW127" s="1039"/>
      <c r="CX127" s="1039"/>
      <c r="CY127" s="1039"/>
      <c r="CZ127" s="1039"/>
      <c r="DA127" s="1039"/>
      <c r="DB127" s="1039"/>
      <c r="DC127" s="1039"/>
      <c r="DD127" s="1039"/>
      <c r="DE127" s="1039"/>
      <c r="DF127" s="1040"/>
      <c r="DG127" s="1008" t="s">
        <v>498</v>
      </c>
      <c r="DH127" s="1009"/>
      <c r="DI127" s="1009"/>
      <c r="DJ127" s="1009"/>
      <c r="DK127" s="1009"/>
      <c r="DL127" s="1009" t="s">
        <v>498</v>
      </c>
      <c r="DM127" s="1009"/>
      <c r="DN127" s="1009"/>
      <c r="DO127" s="1009"/>
      <c r="DP127" s="1009"/>
      <c r="DQ127" s="1009" t="s">
        <v>416</v>
      </c>
      <c r="DR127" s="1009"/>
      <c r="DS127" s="1009"/>
      <c r="DT127" s="1009"/>
      <c r="DU127" s="1009"/>
      <c r="DV127" s="1010" t="s">
        <v>498</v>
      </c>
      <c r="DW127" s="1010"/>
      <c r="DX127" s="1010"/>
      <c r="DY127" s="1010"/>
      <c r="DZ127" s="1011"/>
    </row>
    <row r="128" spans="1:130" s="246" customFormat="1" ht="26.25" customHeight="1" thickBot="1" x14ac:dyDescent="0.2">
      <c r="A128" s="1132" t="s">
        <v>499</v>
      </c>
      <c r="B128" s="1133"/>
      <c r="C128" s="1133"/>
      <c r="D128" s="1133"/>
      <c r="E128" s="1133"/>
      <c r="F128" s="1133"/>
      <c r="G128" s="1133"/>
      <c r="H128" s="1133"/>
      <c r="I128" s="1133"/>
      <c r="J128" s="1133"/>
      <c r="K128" s="1133"/>
      <c r="L128" s="1133"/>
      <c r="M128" s="1133"/>
      <c r="N128" s="1133"/>
      <c r="O128" s="1133"/>
      <c r="P128" s="1133"/>
      <c r="Q128" s="1133"/>
      <c r="R128" s="1133"/>
      <c r="S128" s="1133"/>
      <c r="T128" s="1133"/>
      <c r="U128" s="1133"/>
      <c r="V128" s="1133"/>
      <c r="W128" s="1134" t="s">
        <v>500</v>
      </c>
      <c r="X128" s="1134"/>
      <c r="Y128" s="1134"/>
      <c r="Z128" s="1135"/>
      <c r="AA128" s="1136">
        <v>121617</v>
      </c>
      <c r="AB128" s="1137"/>
      <c r="AC128" s="1137"/>
      <c r="AD128" s="1137"/>
      <c r="AE128" s="1138"/>
      <c r="AF128" s="1139">
        <v>122765</v>
      </c>
      <c r="AG128" s="1137"/>
      <c r="AH128" s="1137"/>
      <c r="AI128" s="1137"/>
      <c r="AJ128" s="1138"/>
      <c r="AK128" s="1139">
        <v>126411</v>
      </c>
      <c r="AL128" s="1137"/>
      <c r="AM128" s="1137"/>
      <c r="AN128" s="1137"/>
      <c r="AO128" s="1138"/>
      <c r="AP128" s="1140"/>
      <c r="AQ128" s="1141"/>
      <c r="AR128" s="1141"/>
      <c r="AS128" s="1141"/>
      <c r="AT128" s="1142"/>
      <c r="AU128" s="282"/>
      <c r="AV128" s="282"/>
      <c r="AW128" s="282"/>
      <c r="AX128" s="977" t="s">
        <v>501</v>
      </c>
      <c r="AY128" s="978"/>
      <c r="AZ128" s="978"/>
      <c r="BA128" s="978"/>
      <c r="BB128" s="978"/>
      <c r="BC128" s="978"/>
      <c r="BD128" s="978"/>
      <c r="BE128" s="979"/>
      <c r="BF128" s="1143" t="s">
        <v>486</v>
      </c>
      <c r="BG128" s="1144"/>
      <c r="BH128" s="1144"/>
      <c r="BI128" s="1144"/>
      <c r="BJ128" s="1144"/>
      <c r="BK128" s="1144"/>
      <c r="BL128" s="1145"/>
      <c r="BM128" s="1143">
        <v>13.51</v>
      </c>
      <c r="BN128" s="1144"/>
      <c r="BO128" s="1144"/>
      <c r="BP128" s="1144"/>
      <c r="BQ128" s="1144"/>
      <c r="BR128" s="1144"/>
      <c r="BS128" s="1145"/>
      <c r="BT128" s="1143">
        <v>20</v>
      </c>
      <c r="BU128" s="1144"/>
      <c r="BV128" s="1144"/>
      <c r="BW128" s="1144"/>
      <c r="BX128" s="1144"/>
      <c r="BY128" s="1144"/>
      <c r="BZ128" s="1168"/>
      <c r="CA128" s="283"/>
      <c r="CB128" s="283"/>
      <c r="CC128" s="283"/>
      <c r="CD128" s="283"/>
      <c r="CE128" s="283"/>
      <c r="CF128" s="283"/>
      <c r="CG128" s="280"/>
      <c r="CH128" s="280"/>
      <c r="CI128" s="280"/>
      <c r="CJ128" s="281"/>
      <c r="CK128" s="1114"/>
      <c r="CL128" s="1115"/>
      <c r="CM128" s="1115"/>
      <c r="CN128" s="1115"/>
      <c r="CO128" s="1116"/>
      <c r="CP128" s="1125" t="s">
        <v>502</v>
      </c>
      <c r="CQ128" s="1126"/>
      <c r="CR128" s="1126"/>
      <c r="CS128" s="1126"/>
      <c r="CT128" s="1126"/>
      <c r="CU128" s="1126"/>
      <c r="CV128" s="1126"/>
      <c r="CW128" s="1126"/>
      <c r="CX128" s="1126"/>
      <c r="CY128" s="1126"/>
      <c r="CZ128" s="1126"/>
      <c r="DA128" s="1126"/>
      <c r="DB128" s="1126"/>
      <c r="DC128" s="1126"/>
      <c r="DD128" s="1126"/>
      <c r="DE128" s="1126"/>
      <c r="DF128" s="1127"/>
      <c r="DG128" s="1128">
        <v>14328</v>
      </c>
      <c r="DH128" s="1129"/>
      <c r="DI128" s="1129"/>
      <c r="DJ128" s="1129"/>
      <c r="DK128" s="1129"/>
      <c r="DL128" s="1129">
        <v>51624</v>
      </c>
      <c r="DM128" s="1129"/>
      <c r="DN128" s="1129"/>
      <c r="DO128" s="1129"/>
      <c r="DP128" s="1129"/>
      <c r="DQ128" s="1129">
        <v>7531</v>
      </c>
      <c r="DR128" s="1129"/>
      <c r="DS128" s="1129"/>
      <c r="DT128" s="1129"/>
      <c r="DU128" s="1129"/>
      <c r="DV128" s="1130">
        <v>0.1</v>
      </c>
      <c r="DW128" s="1130"/>
      <c r="DX128" s="1130"/>
      <c r="DY128" s="1130"/>
      <c r="DZ128" s="1131"/>
    </row>
    <row r="129" spans="1:131" s="246" customFormat="1" ht="26.25" customHeight="1" x14ac:dyDescent="0.15">
      <c r="A129" s="1019" t="s">
        <v>107</v>
      </c>
      <c r="B129" s="1020"/>
      <c r="C129" s="1020"/>
      <c r="D129" s="1020"/>
      <c r="E129" s="1020"/>
      <c r="F129" s="1020"/>
      <c r="G129" s="1020"/>
      <c r="H129" s="1020"/>
      <c r="I129" s="1020"/>
      <c r="J129" s="1020"/>
      <c r="K129" s="1020"/>
      <c r="L129" s="1020"/>
      <c r="M129" s="1020"/>
      <c r="N129" s="1020"/>
      <c r="O129" s="1020"/>
      <c r="P129" s="1020"/>
      <c r="Q129" s="1020"/>
      <c r="R129" s="1020"/>
      <c r="S129" s="1020"/>
      <c r="T129" s="1020"/>
      <c r="U129" s="1020"/>
      <c r="V129" s="1020"/>
      <c r="W129" s="1162" t="s">
        <v>503</v>
      </c>
      <c r="X129" s="1163"/>
      <c r="Y129" s="1163"/>
      <c r="Z129" s="1164"/>
      <c r="AA129" s="1047">
        <v>9415531</v>
      </c>
      <c r="AB129" s="1048"/>
      <c r="AC129" s="1048"/>
      <c r="AD129" s="1048"/>
      <c r="AE129" s="1049"/>
      <c r="AF129" s="1050">
        <v>9211317</v>
      </c>
      <c r="AG129" s="1048"/>
      <c r="AH129" s="1048"/>
      <c r="AI129" s="1048"/>
      <c r="AJ129" s="1049"/>
      <c r="AK129" s="1050">
        <v>9026289</v>
      </c>
      <c r="AL129" s="1048"/>
      <c r="AM129" s="1048"/>
      <c r="AN129" s="1048"/>
      <c r="AO129" s="1049"/>
      <c r="AP129" s="1165"/>
      <c r="AQ129" s="1166"/>
      <c r="AR129" s="1166"/>
      <c r="AS129" s="1166"/>
      <c r="AT129" s="1167"/>
      <c r="AU129" s="284"/>
      <c r="AV129" s="284"/>
      <c r="AW129" s="284"/>
      <c r="AX129" s="1156" t="s">
        <v>504</v>
      </c>
      <c r="AY129" s="1039"/>
      <c r="AZ129" s="1039"/>
      <c r="BA129" s="1039"/>
      <c r="BB129" s="1039"/>
      <c r="BC129" s="1039"/>
      <c r="BD129" s="1039"/>
      <c r="BE129" s="1040"/>
      <c r="BF129" s="1157" t="s">
        <v>486</v>
      </c>
      <c r="BG129" s="1158"/>
      <c r="BH129" s="1158"/>
      <c r="BI129" s="1158"/>
      <c r="BJ129" s="1158"/>
      <c r="BK129" s="1158"/>
      <c r="BL129" s="1159"/>
      <c r="BM129" s="1157">
        <v>18.510000000000002</v>
      </c>
      <c r="BN129" s="1158"/>
      <c r="BO129" s="1158"/>
      <c r="BP129" s="1158"/>
      <c r="BQ129" s="1158"/>
      <c r="BR129" s="1158"/>
      <c r="BS129" s="1159"/>
      <c r="BT129" s="1157">
        <v>30</v>
      </c>
      <c r="BU129" s="1160"/>
      <c r="BV129" s="1160"/>
      <c r="BW129" s="1160"/>
      <c r="BX129" s="1160"/>
      <c r="BY129" s="1160"/>
      <c r="BZ129" s="116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19" t="s">
        <v>505</v>
      </c>
      <c r="B130" s="1020"/>
      <c r="C130" s="1020"/>
      <c r="D130" s="1020"/>
      <c r="E130" s="1020"/>
      <c r="F130" s="1020"/>
      <c r="G130" s="1020"/>
      <c r="H130" s="1020"/>
      <c r="I130" s="1020"/>
      <c r="J130" s="1020"/>
      <c r="K130" s="1020"/>
      <c r="L130" s="1020"/>
      <c r="M130" s="1020"/>
      <c r="N130" s="1020"/>
      <c r="O130" s="1020"/>
      <c r="P130" s="1020"/>
      <c r="Q130" s="1020"/>
      <c r="R130" s="1020"/>
      <c r="S130" s="1020"/>
      <c r="T130" s="1020"/>
      <c r="U130" s="1020"/>
      <c r="V130" s="1020"/>
      <c r="W130" s="1162" t="s">
        <v>506</v>
      </c>
      <c r="X130" s="1163"/>
      <c r="Y130" s="1163"/>
      <c r="Z130" s="1164"/>
      <c r="AA130" s="1047">
        <v>1850677</v>
      </c>
      <c r="AB130" s="1048"/>
      <c r="AC130" s="1048"/>
      <c r="AD130" s="1048"/>
      <c r="AE130" s="1049"/>
      <c r="AF130" s="1050">
        <v>1767797</v>
      </c>
      <c r="AG130" s="1048"/>
      <c r="AH130" s="1048"/>
      <c r="AI130" s="1048"/>
      <c r="AJ130" s="1049"/>
      <c r="AK130" s="1050">
        <v>1665572</v>
      </c>
      <c r="AL130" s="1048"/>
      <c r="AM130" s="1048"/>
      <c r="AN130" s="1048"/>
      <c r="AO130" s="1049"/>
      <c r="AP130" s="1165"/>
      <c r="AQ130" s="1166"/>
      <c r="AR130" s="1166"/>
      <c r="AS130" s="1166"/>
      <c r="AT130" s="1167"/>
      <c r="AU130" s="284"/>
      <c r="AV130" s="284"/>
      <c r="AW130" s="284"/>
      <c r="AX130" s="1156" t="s">
        <v>507</v>
      </c>
      <c r="AY130" s="1039"/>
      <c r="AZ130" s="1039"/>
      <c r="BA130" s="1039"/>
      <c r="BB130" s="1039"/>
      <c r="BC130" s="1039"/>
      <c r="BD130" s="1039"/>
      <c r="BE130" s="1040"/>
      <c r="BF130" s="1193">
        <v>12.3</v>
      </c>
      <c r="BG130" s="1194"/>
      <c r="BH130" s="1194"/>
      <c r="BI130" s="1194"/>
      <c r="BJ130" s="1194"/>
      <c r="BK130" s="1194"/>
      <c r="BL130" s="1195"/>
      <c r="BM130" s="1193">
        <v>25</v>
      </c>
      <c r="BN130" s="1194"/>
      <c r="BO130" s="1194"/>
      <c r="BP130" s="1194"/>
      <c r="BQ130" s="1194"/>
      <c r="BR130" s="1194"/>
      <c r="BS130" s="1195"/>
      <c r="BT130" s="1193">
        <v>35</v>
      </c>
      <c r="BU130" s="1196"/>
      <c r="BV130" s="1196"/>
      <c r="BW130" s="1196"/>
      <c r="BX130" s="1196"/>
      <c r="BY130" s="1196"/>
      <c r="BZ130" s="119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8"/>
      <c r="B131" s="1199"/>
      <c r="C131" s="1199"/>
      <c r="D131" s="1199"/>
      <c r="E131" s="1199"/>
      <c r="F131" s="1199"/>
      <c r="G131" s="1199"/>
      <c r="H131" s="1199"/>
      <c r="I131" s="1199"/>
      <c r="J131" s="1199"/>
      <c r="K131" s="1199"/>
      <c r="L131" s="1199"/>
      <c r="M131" s="1199"/>
      <c r="N131" s="1199"/>
      <c r="O131" s="1199"/>
      <c r="P131" s="1199"/>
      <c r="Q131" s="1199"/>
      <c r="R131" s="1199"/>
      <c r="S131" s="1199"/>
      <c r="T131" s="1199"/>
      <c r="U131" s="1199"/>
      <c r="V131" s="1199"/>
      <c r="W131" s="1200" t="s">
        <v>508</v>
      </c>
      <c r="X131" s="1201"/>
      <c r="Y131" s="1201"/>
      <c r="Z131" s="1202"/>
      <c r="AA131" s="1094">
        <v>7564854</v>
      </c>
      <c r="AB131" s="1073"/>
      <c r="AC131" s="1073"/>
      <c r="AD131" s="1073"/>
      <c r="AE131" s="1074"/>
      <c r="AF131" s="1072">
        <v>7443520</v>
      </c>
      <c r="AG131" s="1073"/>
      <c r="AH131" s="1073"/>
      <c r="AI131" s="1073"/>
      <c r="AJ131" s="1074"/>
      <c r="AK131" s="1072">
        <v>7360717</v>
      </c>
      <c r="AL131" s="1073"/>
      <c r="AM131" s="1073"/>
      <c r="AN131" s="1073"/>
      <c r="AO131" s="1074"/>
      <c r="AP131" s="1203"/>
      <c r="AQ131" s="1204"/>
      <c r="AR131" s="1204"/>
      <c r="AS131" s="1204"/>
      <c r="AT131" s="1205"/>
      <c r="AU131" s="284"/>
      <c r="AV131" s="284"/>
      <c r="AW131" s="284"/>
      <c r="AX131" s="1175" t="s">
        <v>509</v>
      </c>
      <c r="AY131" s="1126"/>
      <c r="AZ131" s="1126"/>
      <c r="BA131" s="1126"/>
      <c r="BB131" s="1126"/>
      <c r="BC131" s="1126"/>
      <c r="BD131" s="1126"/>
      <c r="BE131" s="1127"/>
      <c r="BF131" s="1176">
        <v>79.400000000000006</v>
      </c>
      <c r="BG131" s="1177"/>
      <c r="BH131" s="1177"/>
      <c r="BI131" s="1177"/>
      <c r="BJ131" s="1177"/>
      <c r="BK131" s="1177"/>
      <c r="BL131" s="1178"/>
      <c r="BM131" s="1176">
        <v>350</v>
      </c>
      <c r="BN131" s="1177"/>
      <c r="BO131" s="1177"/>
      <c r="BP131" s="1177"/>
      <c r="BQ131" s="1177"/>
      <c r="BR131" s="1177"/>
      <c r="BS131" s="1178"/>
      <c r="BT131" s="1179"/>
      <c r="BU131" s="1180"/>
      <c r="BV131" s="1180"/>
      <c r="BW131" s="1180"/>
      <c r="BX131" s="1180"/>
      <c r="BY131" s="1180"/>
      <c r="BZ131" s="1181"/>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2" t="s">
        <v>510</v>
      </c>
      <c r="B132" s="1183"/>
      <c r="C132" s="1183"/>
      <c r="D132" s="1183"/>
      <c r="E132" s="1183"/>
      <c r="F132" s="1183"/>
      <c r="G132" s="1183"/>
      <c r="H132" s="1183"/>
      <c r="I132" s="1183"/>
      <c r="J132" s="1183"/>
      <c r="K132" s="1183"/>
      <c r="L132" s="1183"/>
      <c r="M132" s="1183"/>
      <c r="N132" s="1183"/>
      <c r="O132" s="1183"/>
      <c r="P132" s="1183"/>
      <c r="Q132" s="1183"/>
      <c r="R132" s="1183"/>
      <c r="S132" s="1183"/>
      <c r="T132" s="1183"/>
      <c r="U132" s="1183"/>
      <c r="V132" s="1186" t="s">
        <v>511</v>
      </c>
      <c r="W132" s="1186"/>
      <c r="X132" s="1186"/>
      <c r="Y132" s="1186"/>
      <c r="Z132" s="1187"/>
      <c r="AA132" s="1188">
        <v>11.596971999999999</v>
      </c>
      <c r="AB132" s="1189"/>
      <c r="AC132" s="1189"/>
      <c r="AD132" s="1189"/>
      <c r="AE132" s="1190"/>
      <c r="AF132" s="1191">
        <v>12.55987758</v>
      </c>
      <c r="AG132" s="1189"/>
      <c r="AH132" s="1189"/>
      <c r="AI132" s="1189"/>
      <c r="AJ132" s="1190"/>
      <c r="AK132" s="1191">
        <v>12.85544601</v>
      </c>
      <c r="AL132" s="1189"/>
      <c r="AM132" s="1189"/>
      <c r="AN132" s="1189"/>
      <c r="AO132" s="1190"/>
      <c r="AP132" s="1088"/>
      <c r="AQ132" s="1089"/>
      <c r="AR132" s="1089"/>
      <c r="AS132" s="1089"/>
      <c r="AT132" s="119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4"/>
      <c r="B133" s="1185"/>
      <c r="C133" s="1185"/>
      <c r="D133" s="1185"/>
      <c r="E133" s="1185"/>
      <c r="F133" s="1185"/>
      <c r="G133" s="1185"/>
      <c r="H133" s="1185"/>
      <c r="I133" s="1185"/>
      <c r="J133" s="1185"/>
      <c r="K133" s="1185"/>
      <c r="L133" s="1185"/>
      <c r="M133" s="1185"/>
      <c r="N133" s="1185"/>
      <c r="O133" s="1185"/>
      <c r="P133" s="1185"/>
      <c r="Q133" s="1185"/>
      <c r="R133" s="1185"/>
      <c r="S133" s="1185"/>
      <c r="T133" s="1185"/>
      <c r="U133" s="1185"/>
      <c r="V133" s="1169" t="s">
        <v>512</v>
      </c>
      <c r="W133" s="1169"/>
      <c r="X133" s="1169"/>
      <c r="Y133" s="1169"/>
      <c r="Z133" s="1170"/>
      <c r="AA133" s="1171">
        <v>12.1</v>
      </c>
      <c r="AB133" s="1172"/>
      <c r="AC133" s="1172"/>
      <c r="AD133" s="1172"/>
      <c r="AE133" s="1173"/>
      <c r="AF133" s="1171">
        <v>12.2</v>
      </c>
      <c r="AG133" s="1172"/>
      <c r="AH133" s="1172"/>
      <c r="AI133" s="1172"/>
      <c r="AJ133" s="1173"/>
      <c r="AK133" s="1171">
        <v>12.3</v>
      </c>
      <c r="AL133" s="1172"/>
      <c r="AM133" s="1172"/>
      <c r="AN133" s="1172"/>
      <c r="AO133" s="1173"/>
      <c r="AP133" s="1118"/>
      <c r="AQ133" s="1119"/>
      <c r="AR133" s="1119"/>
      <c r="AS133" s="1119"/>
      <c r="AT133" s="117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xAh7n5mNf1eLsOQ3bry0Ppw8SL8uwPO3VXHBJOH+PrYqzHKFiEKsh/mOT2wht4QWbq+emUVmvB7HCZhuWgpYA==" saltValue="Ty8aM35S6RTzXrzaC5YAw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IpslZ68GiyyNgmHdUG2X0wvvLUmqPb+dRWmGzCry9hR6aAkEfJks9bjrzmaplDnHs16SII+3+94hHsN93hy+A==" saltValue="79AsuY+FWdYJ2W6qzeNi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NxXx6ev242MNQgXyElMR6JWqNBDGpdkfMOTtJVpPlokH/RwioKUVsYEPkgwpgjDPLm/3f2TbGjxCy/cVSdwKQ==" saltValue="LkOqujTRrWg+G+vdY8Yp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9" t="s">
        <v>516</v>
      </c>
      <c r="AP7" s="303"/>
      <c r="AQ7" s="304" t="s">
        <v>517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0"/>
      <c r="AP8" s="309" t="s">
        <v>518</v>
      </c>
      <c r="AQ8" s="310" t="s">
        <v>519</v>
      </c>
      <c r="AR8" s="311" t="s">
        <v>520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1" t="s">
        <v>521</v>
      </c>
      <c r="AL9" s="1212"/>
      <c r="AM9" s="1212"/>
      <c r="AN9" s="1213"/>
      <c r="AO9" s="312">
        <v>2841948</v>
      </c>
      <c r="AP9" s="312">
        <v>123746</v>
      </c>
      <c r="AQ9" s="313">
        <v>90414</v>
      </c>
      <c r="AR9" s="314">
        <v>36.9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1" t="s">
        <v>522</v>
      </c>
      <c r="AL10" s="1212"/>
      <c r="AM10" s="1212"/>
      <c r="AN10" s="1213"/>
      <c r="AO10" s="315">
        <v>303365</v>
      </c>
      <c r="AP10" s="315">
        <v>13209</v>
      </c>
      <c r="AQ10" s="316">
        <v>7325</v>
      </c>
      <c r="AR10" s="317">
        <v>80.3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1" t="s">
        <v>523</v>
      </c>
      <c r="AL11" s="1212"/>
      <c r="AM11" s="1212"/>
      <c r="AN11" s="1213"/>
      <c r="AO11" s="315">
        <v>43926</v>
      </c>
      <c r="AP11" s="315">
        <v>1913</v>
      </c>
      <c r="AQ11" s="316">
        <v>9426</v>
      </c>
      <c r="AR11" s="317">
        <v>-79.7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1" t="s">
        <v>524</v>
      </c>
      <c r="AL12" s="1212"/>
      <c r="AM12" s="1212"/>
      <c r="AN12" s="1213"/>
      <c r="AO12" s="315" t="s">
        <v>525</v>
      </c>
      <c r="AP12" s="315" t="s">
        <v>525</v>
      </c>
      <c r="AQ12" s="316">
        <v>1167</v>
      </c>
      <c r="AR12" s="317" t="s">
        <v>525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1" t="s">
        <v>526</v>
      </c>
      <c r="AL13" s="1212"/>
      <c r="AM13" s="1212"/>
      <c r="AN13" s="1213"/>
      <c r="AO13" s="315" t="s">
        <v>525</v>
      </c>
      <c r="AP13" s="315" t="s">
        <v>525</v>
      </c>
      <c r="AQ13" s="316">
        <v>3</v>
      </c>
      <c r="AR13" s="317" t="s">
        <v>525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1" t="s">
        <v>527</v>
      </c>
      <c r="AL14" s="1212"/>
      <c r="AM14" s="1212"/>
      <c r="AN14" s="1213"/>
      <c r="AO14" s="315">
        <v>140404</v>
      </c>
      <c r="AP14" s="315">
        <v>6114</v>
      </c>
      <c r="AQ14" s="316">
        <v>4078</v>
      </c>
      <c r="AR14" s="317">
        <v>49.9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1" t="s">
        <v>528</v>
      </c>
      <c r="AL15" s="1212"/>
      <c r="AM15" s="1212"/>
      <c r="AN15" s="1213"/>
      <c r="AO15" s="315">
        <v>138863</v>
      </c>
      <c r="AP15" s="315">
        <v>6046</v>
      </c>
      <c r="AQ15" s="316">
        <v>2195</v>
      </c>
      <c r="AR15" s="317">
        <v>175.4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4" t="s">
        <v>529</v>
      </c>
      <c r="AL16" s="1215"/>
      <c r="AM16" s="1215"/>
      <c r="AN16" s="1216"/>
      <c r="AO16" s="315">
        <v>-282652</v>
      </c>
      <c r="AP16" s="315">
        <v>-12307</v>
      </c>
      <c r="AQ16" s="316">
        <v>-8893</v>
      </c>
      <c r="AR16" s="317">
        <v>38.4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4" t="s">
        <v>187</v>
      </c>
      <c r="AL17" s="1215"/>
      <c r="AM17" s="1215"/>
      <c r="AN17" s="1216"/>
      <c r="AO17" s="315">
        <v>3185854</v>
      </c>
      <c r="AP17" s="315">
        <v>138720</v>
      </c>
      <c r="AQ17" s="316">
        <v>105714</v>
      </c>
      <c r="AR17" s="317">
        <v>31.2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531</v>
      </c>
      <c r="AP20" s="323" t="s">
        <v>532</v>
      </c>
      <c r="AQ20" s="324" t="s">
        <v>533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6" t="s">
        <v>534</v>
      </c>
      <c r="AL21" s="1207"/>
      <c r="AM21" s="1207"/>
      <c r="AN21" s="1208"/>
      <c r="AO21" s="327">
        <v>13.89</v>
      </c>
      <c r="AP21" s="328">
        <v>10.07</v>
      </c>
      <c r="AQ21" s="329">
        <v>3.82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6" t="s">
        <v>535</v>
      </c>
      <c r="AL22" s="1207"/>
      <c r="AM22" s="1207"/>
      <c r="AN22" s="1208"/>
      <c r="AO22" s="332">
        <v>99.6</v>
      </c>
      <c r="AP22" s="333">
        <v>97.6</v>
      </c>
      <c r="AQ22" s="334">
        <v>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9" t="s">
        <v>516</v>
      </c>
      <c r="AP30" s="303"/>
      <c r="AQ30" s="304" t="s">
        <v>517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0"/>
      <c r="AP31" s="309" t="s">
        <v>518</v>
      </c>
      <c r="AQ31" s="310" t="s">
        <v>519</v>
      </c>
      <c r="AR31" s="311" t="s">
        <v>520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2" t="s">
        <v>539</v>
      </c>
      <c r="AL32" s="1223"/>
      <c r="AM32" s="1223"/>
      <c r="AN32" s="1224"/>
      <c r="AO32" s="342">
        <v>2008179</v>
      </c>
      <c r="AP32" s="342">
        <v>87441</v>
      </c>
      <c r="AQ32" s="343">
        <v>67110</v>
      </c>
      <c r="AR32" s="344">
        <v>30.3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2" t="s">
        <v>540</v>
      </c>
      <c r="AL33" s="1223"/>
      <c r="AM33" s="1223"/>
      <c r="AN33" s="1224"/>
      <c r="AO33" s="342" t="s">
        <v>525</v>
      </c>
      <c r="AP33" s="342" t="s">
        <v>525</v>
      </c>
      <c r="AQ33" s="343" t="s">
        <v>525</v>
      </c>
      <c r="AR33" s="344" t="s">
        <v>525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2" t="s">
        <v>541</v>
      </c>
      <c r="AL34" s="1223"/>
      <c r="AM34" s="1223"/>
      <c r="AN34" s="1224"/>
      <c r="AO34" s="342" t="s">
        <v>525</v>
      </c>
      <c r="AP34" s="342" t="s">
        <v>525</v>
      </c>
      <c r="AQ34" s="343">
        <v>6</v>
      </c>
      <c r="AR34" s="344" t="s">
        <v>525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2" t="s">
        <v>542</v>
      </c>
      <c r="AL35" s="1223"/>
      <c r="AM35" s="1223"/>
      <c r="AN35" s="1224"/>
      <c r="AO35" s="342">
        <v>476193</v>
      </c>
      <c r="AP35" s="342">
        <v>20735</v>
      </c>
      <c r="AQ35" s="343">
        <v>17795</v>
      </c>
      <c r="AR35" s="344">
        <v>16.5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2" t="s">
        <v>543</v>
      </c>
      <c r="AL36" s="1223"/>
      <c r="AM36" s="1223"/>
      <c r="AN36" s="1224"/>
      <c r="AO36" s="342">
        <v>198164</v>
      </c>
      <c r="AP36" s="342">
        <v>8629</v>
      </c>
      <c r="AQ36" s="343">
        <v>2500</v>
      </c>
      <c r="AR36" s="344">
        <v>245.2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2" t="s">
        <v>544</v>
      </c>
      <c r="AL37" s="1223"/>
      <c r="AM37" s="1223"/>
      <c r="AN37" s="1224"/>
      <c r="AO37" s="342">
        <v>55648</v>
      </c>
      <c r="AP37" s="342">
        <v>2423</v>
      </c>
      <c r="AQ37" s="343">
        <v>1001</v>
      </c>
      <c r="AR37" s="344">
        <v>142.1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5" t="s">
        <v>545</v>
      </c>
      <c r="AL38" s="1226"/>
      <c r="AM38" s="1226"/>
      <c r="AN38" s="1227"/>
      <c r="AO38" s="345">
        <v>52</v>
      </c>
      <c r="AP38" s="345">
        <v>2</v>
      </c>
      <c r="AQ38" s="346">
        <v>4</v>
      </c>
      <c r="AR38" s="334">
        <v>-50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5" t="s">
        <v>546</v>
      </c>
      <c r="AL39" s="1226"/>
      <c r="AM39" s="1226"/>
      <c r="AN39" s="1227"/>
      <c r="AO39" s="342">
        <v>-126411</v>
      </c>
      <c r="AP39" s="342">
        <v>-5504</v>
      </c>
      <c r="AQ39" s="343">
        <v>-3748</v>
      </c>
      <c r="AR39" s="344">
        <v>46.9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2" t="s">
        <v>547</v>
      </c>
      <c r="AL40" s="1223"/>
      <c r="AM40" s="1223"/>
      <c r="AN40" s="1224"/>
      <c r="AO40" s="342">
        <v>-1665572</v>
      </c>
      <c r="AP40" s="342">
        <v>-72523</v>
      </c>
      <c r="AQ40" s="343">
        <v>-58908</v>
      </c>
      <c r="AR40" s="344">
        <v>23.1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8" t="s">
        <v>298</v>
      </c>
      <c r="AL41" s="1229"/>
      <c r="AM41" s="1229"/>
      <c r="AN41" s="1230"/>
      <c r="AO41" s="342">
        <v>946253</v>
      </c>
      <c r="AP41" s="342">
        <v>41202</v>
      </c>
      <c r="AQ41" s="343">
        <v>25761</v>
      </c>
      <c r="AR41" s="344">
        <v>59.9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7" t="s">
        <v>516</v>
      </c>
      <c r="AN49" s="1219" t="s">
        <v>551</v>
      </c>
      <c r="AO49" s="1220"/>
      <c r="AP49" s="1220"/>
      <c r="AQ49" s="1220"/>
      <c r="AR49" s="122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8"/>
      <c r="AN50" s="358" t="s">
        <v>552</v>
      </c>
      <c r="AO50" s="359" t="s">
        <v>553</v>
      </c>
      <c r="AP50" s="360" t="s">
        <v>554</v>
      </c>
      <c r="AQ50" s="361" t="s">
        <v>555</v>
      </c>
      <c r="AR50" s="362" t="s">
        <v>556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557</v>
      </c>
      <c r="AL51" s="355"/>
      <c r="AM51" s="363">
        <v>2482633</v>
      </c>
      <c r="AN51" s="364">
        <v>101693</v>
      </c>
      <c r="AO51" s="365">
        <v>18.3</v>
      </c>
      <c r="AP51" s="366">
        <v>106614</v>
      </c>
      <c r="AQ51" s="367">
        <v>17.2</v>
      </c>
      <c r="AR51" s="368">
        <v>1.1000000000000001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558</v>
      </c>
      <c r="AM52" s="371">
        <v>1175384</v>
      </c>
      <c r="AN52" s="372">
        <v>48146</v>
      </c>
      <c r="AO52" s="373">
        <v>49.8</v>
      </c>
      <c r="AP52" s="374">
        <v>45545</v>
      </c>
      <c r="AQ52" s="375">
        <v>20.7</v>
      </c>
      <c r="AR52" s="376">
        <v>29.1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559</v>
      </c>
      <c r="AL53" s="355"/>
      <c r="AM53" s="363">
        <v>3808434</v>
      </c>
      <c r="AN53" s="364">
        <v>158368</v>
      </c>
      <c r="AO53" s="365">
        <v>55.7</v>
      </c>
      <c r="AP53" s="366">
        <v>85459</v>
      </c>
      <c r="AQ53" s="367">
        <v>-19.8</v>
      </c>
      <c r="AR53" s="368">
        <v>75.5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558</v>
      </c>
      <c r="AM54" s="371">
        <v>1624976</v>
      </c>
      <c r="AN54" s="372">
        <v>67572</v>
      </c>
      <c r="AO54" s="373">
        <v>40.299999999999997</v>
      </c>
      <c r="AP54" s="374">
        <v>44378</v>
      </c>
      <c r="AQ54" s="375">
        <v>-2.6</v>
      </c>
      <c r="AR54" s="376">
        <v>42.9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560</v>
      </c>
      <c r="AL55" s="355"/>
      <c r="AM55" s="363">
        <v>3327027</v>
      </c>
      <c r="AN55" s="364">
        <v>140233</v>
      </c>
      <c r="AO55" s="365">
        <v>-11.5</v>
      </c>
      <c r="AP55" s="366">
        <v>83280</v>
      </c>
      <c r="AQ55" s="367">
        <v>-2.5</v>
      </c>
      <c r="AR55" s="368">
        <v>-9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558</v>
      </c>
      <c r="AM56" s="371">
        <v>1078848</v>
      </c>
      <c r="AN56" s="372">
        <v>45473</v>
      </c>
      <c r="AO56" s="373">
        <v>-32.700000000000003</v>
      </c>
      <c r="AP56" s="374">
        <v>43123</v>
      </c>
      <c r="AQ56" s="375">
        <v>-2.8</v>
      </c>
      <c r="AR56" s="376">
        <v>-29.9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561</v>
      </c>
      <c r="AL57" s="355"/>
      <c r="AM57" s="363">
        <v>3307811</v>
      </c>
      <c r="AN57" s="364">
        <v>141802</v>
      </c>
      <c r="AO57" s="365">
        <v>1.1000000000000001</v>
      </c>
      <c r="AP57" s="366">
        <v>88968</v>
      </c>
      <c r="AQ57" s="367">
        <v>6.8</v>
      </c>
      <c r="AR57" s="368">
        <v>-5.7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558</v>
      </c>
      <c r="AM58" s="371">
        <v>1227496</v>
      </c>
      <c r="AN58" s="372">
        <v>52621</v>
      </c>
      <c r="AO58" s="373">
        <v>15.7</v>
      </c>
      <c r="AP58" s="374">
        <v>45482</v>
      </c>
      <c r="AQ58" s="375">
        <v>5.5</v>
      </c>
      <c r="AR58" s="376">
        <v>10.199999999999999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562</v>
      </c>
      <c r="AL59" s="355"/>
      <c r="AM59" s="363">
        <v>2733804</v>
      </c>
      <c r="AN59" s="364">
        <v>119037</v>
      </c>
      <c r="AO59" s="365">
        <v>-16.100000000000001</v>
      </c>
      <c r="AP59" s="366">
        <v>85173</v>
      </c>
      <c r="AQ59" s="367">
        <v>-4.3</v>
      </c>
      <c r="AR59" s="368">
        <v>-11.8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558</v>
      </c>
      <c r="AM60" s="371">
        <v>1355001</v>
      </c>
      <c r="AN60" s="372">
        <v>59000</v>
      </c>
      <c r="AO60" s="373">
        <v>12.1</v>
      </c>
      <c r="AP60" s="374">
        <v>43913</v>
      </c>
      <c r="AQ60" s="375">
        <v>-3.4</v>
      </c>
      <c r="AR60" s="376">
        <v>15.5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563</v>
      </c>
      <c r="AL61" s="377"/>
      <c r="AM61" s="378">
        <v>3131942</v>
      </c>
      <c r="AN61" s="379">
        <v>132227</v>
      </c>
      <c r="AO61" s="380">
        <v>9.5</v>
      </c>
      <c r="AP61" s="381">
        <v>89899</v>
      </c>
      <c r="AQ61" s="382">
        <v>-0.5</v>
      </c>
      <c r="AR61" s="368">
        <v>10</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558</v>
      </c>
      <c r="AM62" s="371">
        <v>1292341</v>
      </c>
      <c r="AN62" s="372">
        <v>54562</v>
      </c>
      <c r="AO62" s="373">
        <v>17</v>
      </c>
      <c r="AP62" s="374">
        <v>44488</v>
      </c>
      <c r="AQ62" s="375">
        <v>3.5</v>
      </c>
      <c r="AR62" s="376">
        <v>13.5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u3akXWuFStNTcLskZIjDcGc3eXUsqCH65AvXzfD004xrlCjvMISKMdiFi9shWeSJGN0SauQAXzWJzc1pvdVfg==" saltValue="NutD9EvE5Hrc7E3WiICH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HYvm0mO1/sz50zBS58fpoVYpbeo3+PktTsLadL/S57rlcir0v9qr7nZPFNb/BXVVUycogzavW+X99GGEsjgww==" saltValue="0TrHCxtfUbEpkWouqpLR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ejsoqcupPZE/wjNWgNIG4NzT1yJ3qwn6lnWTwhhSFz99ynudmNXUsntQBaRAlMwUn3JeeC6c9X6UPQgOGpLVg==" saltValue="AMe7JvMTbCGVXqquswBV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1" t="s">
        <v>3</v>
      </c>
      <c r="D47" s="1231"/>
      <c r="E47" s="1232"/>
      <c r="F47" s="11">
        <v>18.2</v>
      </c>
      <c r="G47" s="12">
        <v>15.87</v>
      </c>
      <c r="H47" s="12">
        <v>14.26</v>
      </c>
      <c r="I47" s="12">
        <v>15.59</v>
      </c>
      <c r="J47" s="13">
        <v>11.85</v>
      </c>
    </row>
    <row r="48" spans="2:10" ht="57.75" customHeight="1" x14ac:dyDescent="0.15">
      <c r="B48" s="14"/>
      <c r="C48" s="1233" t="s">
        <v>4</v>
      </c>
      <c r="D48" s="1233"/>
      <c r="E48" s="1234"/>
      <c r="F48" s="15">
        <v>2.2999999999999998</v>
      </c>
      <c r="G48" s="16">
        <v>5.41</v>
      </c>
      <c r="H48" s="16">
        <v>5.48</v>
      </c>
      <c r="I48" s="16">
        <v>6.23</v>
      </c>
      <c r="J48" s="17">
        <v>6.38</v>
      </c>
    </row>
    <row r="49" spans="2:10" ht="57.75" customHeight="1" thickBot="1" x14ac:dyDescent="0.2">
      <c r="B49" s="18"/>
      <c r="C49" s="1235" t="s">
        <v>5</v>
      </c>
      <c r="D49" s="1235"/>
      <c r="E49" s="1236"/>
      <c r="F49" s="19" t="s">
        <v>572</v>
      </c>
      <c r="G49" s="20">
        <v>0.83</v>
      </c>
      <c r="H49" s="20" t="s">
        <v>573</v>
      </c>
      <c r="I49" s="20">
        <v>1.64</v>
      </c>
      <c r="J49" s="21" t="s">
        <v>574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FgmFPnpoRLCrCHRHvnUrJVnd8JeczSdWpZ4I/vDCk6ID+1LvH29hTANRZK6y3a9ACW9Kc+CTo2h+ZvXWeDajg==" saltValue="9EwWjPlyzr6TfbtMw3Fv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43" t="s">
        <v>575</v>
      </c>
      <c r="D34" s="1243"/>
      <c r="E34" s="1244"/>
      <c r="F34" s="32">
        <v>2.2799999999999998</v>
      </c>
      <c r="G34" s="33">
        <v>5.37</v>
      </c>
      <c r="H34" s="33">
        <v>5.44</v>
      </c>
      <c r="I34" s="33">
        <v>6.2</v>
      </c>
      <c r="J34" s="34">
        <v>6.35</v>
      </c>
      <c r="K34" s="22"/>
      <c r="L34" s="22"/>
      <c r="M34" s="22"/>
      <c r="N34" s="22"/>
      <c r="O34" s="22"/>
      <c r="P34" s="22"/>
    </row>
    <row r="35" spans="1:16" ht="39" customHeight="1" x14ac:dyDescent="0.15">
      <c r="A35" s="22"/>
      <c r="B35" s="35"/>
      <c r="C35" s="1237" t="s">
        <v>576</v>
      </c>
      <c r="D35" s="1238"/>
      <c r="E35" s="1239"/>
      <c r="F35" s="36">
        <v>3.41</v>
      </c>
      <c r="G35" s="37">
        <v>3.81</v>
      </c>
      <c r="H35" s="37">
        <v>5.49</v>
      </c>
      <c r="I35" s="37">
        <v>5.26</v>
      </c>
      <c r="J35" s="38">
        <v>6.17</v>
      </c>
      <c r="K35" s="22"/>
      <c r="L35" s="22"/>
      <c r="M35" s="22"/>
      <c r="N35" s="22"/>
      <c r="O35" s="22"/>
      <c r="P35" s="22"/>
    </row>
    <row r="36" spans="1:16" ht="39" customHeight="1" x14ac:dyDescent="0.15">
      <c r="A36" s="22"/>
      <c r="B36" s="35"/>
      <c r="C36" s="1237" t="s">
        <v>577</v>
      </c>
      <c r="D36" s="1238"/>
      <c r="E36" s="1239"/>
      <c r="F36" s="36">
        <v>3.91</v>
      </c>
      <c r="G36" s="37">
        <v>4.32</v>
      </c>
      <c r="H36" s="37">
        <v>4.75</v>
      </c>
      <c r="I36" s="37">
        <v>5.16</v>
      </c>
      <c r="J36" s="38">
        <v>5.18</v>
      </c>
      <c r="K36" s="22"/>
      <c r="L36" s="22"/>
      <c r="M36" s="22"/>
      <c r="N36" s="22"/>
      <c r="O36" s="22"/>
      <c r="P36" s="22"/>
    </row>
    <row r="37" spans="1:16" ht="39" customHeight="1" x14ac:dyDescent="0.15">
      <c r="A37" s="22"/>
      <c r="B37" s="35"/>
      <c r="C37" s="1237" t="s">
        <v>578</v>
      </c>
      <c r="D37" s="1238"/>
      <c r="E37" s="1239"/>
      <c r="F37" s="36">
        <v>2.79</v>
      </c>
      <c r="G37" s="37">
        <v>1.18</v>
      </c>
      <c r="H37" s="37">
        <v>0.86</v>
      </c>
      <c r="I37" s="37">
        <v>1.57</v>
      </c>
      <c r="J37" s="38">
        <v>0.89</v>
      </c>
      <c r="K37" s="22"/>
      <c r="L37" s="22"/>
      <c r="M37" s="22"/>
      <c r="N37" s="22"/>
      <c r="O37" s="22"/>
      <c r="P37" s="22"/>
    </row>
    <row r="38" spans="1:16" ht="39" customHeight="1" x14ac:dyDescent="0.15">
      <c r="A38" s="22"/>
      <c r="B38" s="35"/>
      <c r="C38" s="1237" t="s">
        <v>579</v>
      </c>
      <c r="D38" s="1238"/>
      <c r="E38" s="1239"/>
      <c r="F38" s="36">
        <v>1.05</v>
      </c>
      <c r="G38" s="37">
        <v>0.44</v>
      </c>
      <c r="H38" s="37">
        <v>0.62</v>
      </c>
      <c r="I38" s="37">
        <v>0.8</v>
      </c>
      <c r="J38" s="38">
        <v>0.86</v>
      </c>
      <c r="K38" s="22"/>
      <c r="L38" s="22"/>
      <c r="M38" s="22"/>
      <c r="N38" s="22"/>
      <c r="O38" s="22"/>
      <c r="P38" s="22"/>
    </row>
    <row r="39" spans="1:16" ht="39" customHeight="1" x14ac:dyDescent="0.15">
      <c r="A39" s="22"/>
      <c r="B39" s="35"/>
      <c r="C39" s="1237" t="s">
        <v>580</v>
      </c>
      <c r="D39" s="1238"/>
      <c r="E39" s="1239"/>
      <c r="F39" s="36">
        <v>0.33</v>
      </c>
      <c r="G39" s="37">
        <v>0.4</v>
      </c>
      <c r="H39" s="37">
        <v>0.56999999999999995</v>
      </c>
      <c r="I39" s="37">
        <v>0.73</v>
      </c>
      <c r="J39" s="38">
        <v>0.85</v>
      </c>
      <c r="K39" s="22"/>
      <c r="L39" s="22"/>
      <c r="M39" s="22"/>
      <c r="N39" s="22"/>
      <c r="O39" s="22"/>
      <c r="P39" s="22"/>
    </row>
    <row r="40" spans="1:16" ht="39" customHeight="1" x14ac:dyDescent="0.15">
      <c r="A40" s="22"/>
      <c r="B40" s="35"/>
      <c r="C40" s="1237" t="s">
        <v>581</v>
      </c>
      <c r="D40" s="1238"/>
      <c r="E40" s="1239"/>
      <c r="F40" s="36">
        <v>7.0000000000000007E-2</v>
      </c>
      <c r="G40" s="37">
        <v>0.02</v>
      </c>
      <c r="H40" s="37">
        <v>0.01</v>
      </c>
      <c r="I40" s="37">
        <v>0.01</v>
      </c>
      <c r="J40" s="38">
        <v>0.11</v>
      </c>
      <c r="K40" s="22"/>
      <c r="L40" s="22"/>
      <c r="M40" s="22"/>
      <c r="N40" s="22"/>
      <c r="O40" s="22"/>
      <c r="P40" s="22"/>
    </row>
    <row r="41" spans="1:16" ht="39" customHeight="1" x14ac:dyDescent="0.15">
      <c r="A41" s="22"/>
      <c r="B41" s="35"/>
      <c r="C41" s="1237" t="s">
        <v>582</v>
      </c>
      <c r="D41" s="1238"/>
      <c r="E41" s="1239"/>
      <c r="F41" s="36">
        <v>1.32</v>
      </c>
      <c r="G41" s="37">
        <v>0</v>
      </c>
      <c r="H41" s="37">
        <v>7.0000000000000007E-2</v>
      </c>
      <c r="I41" s="37">
        <v>0</v>
      </c>
      <c r="J41" s="38">
        <v>0.09</v>
      </c>
      <c r="K41" s="22"/>
      <c r="L41" s="22"/>
      <c r="M41" s="22"/>
      <c r="N41" s="22"/>
      <c r="O41" s="22"/>
      <c r="P41" s="22"/>
    </row>
    <row r="42" spans="1:16" ht="39" customHeight="1" x14ac:dyDescent="0.15">
      <c r="A42" s="22"/>
      <c r="B42" s="39"/>
      <c r="C42" s="1237" t="s">
        <v>583</v>
      </c>
      <c r="D42" s="1238"/>
      <c r="E42" s="1239"/>
      <c r="F42" s="36" t="s">
        <v>525</v>
      </c>
      <c r="G42" s="37" t="s">
        <v>525</v>
      </c>
      <c r="H42" s="37" t="s">
        <v>525</v>
      </c>
      <c r="I42" s="37" t="s">
        <v>525</v>
      </c>
      <c r="J42" s="38" t="s">
        <v>525</v>
      </c>
      <c r="K42" s="22"/>
      <c r="L42" s="22"/>
      <c r="M42" s="22"/>
      <c r="N42" s="22"/>
      <c r="O42" s="22"/>
      <c r="P42" s="22"/>
    </row>
    <row r="43" spans="1:16" ht="39" customHeight="1" thickBot="1" x14ac:dyDescent="0.2">
      <c r="A43" s="22"/>
      <c r="B43" s="40"/>
      <c r="C43" s="1240" t="s">
        <v>584</v>
      </c>
      <c r="D43" s="1241"/>
      <c r="E43" s="1242"/>
      <c r="F43" s="41">
        <v>0.73</v>
      </c>
      <c r="G43" s="42">
        <v>0.23</v>
      </c>
      <c r="H43" s="42">
        <v>0.24</v>
      </c>
      <c r="I43" s="42">
        <v>0.3</v>
      </c>
      <c r="J43" s="43">
        <v>0.18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umMRKO2slU5MlPC1l4tiG0Jr1kuhw6Z/fsLZXhaO9TGha2BBlZK8xgiQ7Rbqf45uXko+Ob3vH7WWOtMf13J9g==" saltValue="6ZZLuzb/R2qDmM7Rp1TP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45" t="s">
        <v>11</v>
      </c>
      <c r="C45" s="1246"/>
      <c r="D45" s="58"/>
      <c r="E45" s="1251" t="s">
        <v>12</v>
      </c>
      <c r="F45" s="1251"/>
      <c r="G45" s="1251"/>
      <c r="H45" s="1251"/>
      <c r="I45" s="1251"/>
      <c r="J45" s="1252"/>
      <c r="K45" s="59">
        <v>2158</v>
      </c>
      <c r="L45" s="60">
        <v>2169</v>
      </c>
      <c r="M45" s="60">
        <v>2078</v>
      </c>
      <c r="N45" s="60">
        <v>2052</v>
      </c>
      <c r="O45" s="61">
        <v>2008</v>
      </c>
      <c r="P45" s="48"/>
      <c r="Q45" s="48"/>
      <c r="R45" s="48"/>
      <c r="S45" s="48"/>
      <c r="T45" s="48"/>
      <c r="U45" s="48"/>
    </row>
    <row r="46" spans="1:21" ht="30.75" customHeight="1" x14ac:dyDescent="0.15">
      <c r="A46" s="48"/>
      <c r="B46" s="1247"/>
      <c r="C46" s="1248"/>
      <c r="D46" s="62"/>
      <c r="E46" s="1253" t="s">
        <v>13</v>
      </c>
      <c r="F46" s="1253"/>
      <c r="G46" s="1253"/>
      <c r="H46" s="1253"/>
      <c r="I46" s="1253"/>
      <c r="J46" s="1254"/>
      <c r="K46" s="63" t="s">
        <v>525</v>
      </c>
      <c r="L46" s="64" t="s">
        <v>525</v>
      </c>
      <c r="M46" s="64" t="s">
        <v>525</v>
      </c>
      <c r="N46" s="64" t="s">
        <v>525</v>
      </c>
      <c r="O46" s="65" t="s">
        <v>525</v>
      </c>
      <c r="P46" s="48"/>
      <c r="Q46" s="48"/>
      <c r="R46" s="48"/>
      <c r="S46" s="48"/>
      <c r="T46" s="48"/>
      <c r="U46" s="48"/>
    </row>
    <row r="47" spans="1:21" ht="30.75" customHeight="1" x14ac:dyDescent="0.15">
      <c r="A47" s="48"/>
      <c r="B47" s="1247"/>
      <c r="C47" s="1248"/>
      <c r="D47" s="62"/>
      <c r="E47" s="1253" t="s">
        <v>14</v>
      </c>
      <c r="F47" s="1253"/>
      <c r="G47" s="1253"/>
      <c r="H47" s="1253"/>
      <c r="I47" s="1253"/>
      <c r="J47" s="1254"/>
      <c r="K47" s="63" t="s">
        <v>525</v>
      </c>
      <c r="L47" s="64" t="s">
        <v>525</v>
      </c>
      <c r="M47" s="64" t="s">
        <v>525</v>
      </c>
      <c r="N47" s="64" t="s">
        <v>525</v>
      </c>
      <c r="O47" s="65" t="s">
        <v>525</v>
      </c>
      <c r="P47" s="48"/>
      <c r="Q47" s="48"/>
      <c r="R47" s="48"/>
      <c r="S47" s="48"/>
      <c r="T47" s="48"/>
      <c r="U47" s="48"/>
    </row>
    <row r="48" spans="1:21" ht="30.75" customHeight="1" x14ac:dyDescent="0.15">
      <c r="A48" s="48"/>
      <c r="B48" s="1247"/>
      <c r="C48" s="1248"/>
      <c r="D48" s="62"/>
      <c r="E48" s="1253" t="s">
        <v>15</v>
      </c>
      <c r="F48" s="1253"/>
      <c r="G48" s="1253"/>
      <c r="H48" s="1253"/>
      <c r="I48" s="1253"/>
      <c r="J48" s="1254"/>
      <c r="K48" s="63">
        <v>494</v>
      </c>
      <c r="L48" s="64">
        <v>495</v>
      </c>
      <c r="M48" s="64">
        <v>428</v>
      </c>
      <c r="N48" s="64">
        <v>441</v>
      </c>
      <c r="O48" s="65">
        <v>476</v>
      </c>
      <c r="P48" s="48"/>
      <c r="Q48" s="48"/>
      <c r="R48" s="48"/>
      <c r="S48" s="48"/>
      <c r="T48" s="48"/>
      <c r="U48" s="48"/>
    </row>
    <row r="49" spans="1:21" ht="30.75" customHeight="1" x14ac:dyDescent="0.15">
      <c r="A49" s="48"/>
      <c r="B49" s="1247"/>
      <c r="C49" s="1248"/>
      <c r="D49" s="62"/>
      <c r="E49" s="1253" t="s">
        <v>16</v>
      </c>
      <c r="F49" s="1253"/>
      <c r="G49" s="1253"/>
      <c r="H49" s="1253"/>
      <c r="I49" s="1253"/>
      <c r="J49" s="1254"/>
      <c r="K49" s="63">
        <v>265</v>
      </c>
      <c r="L49" s="64">
        <v>265</v>
      </c>
      <c r="M49" s="64">
        <v>265</v>
      </c>
      <c r="N49" s="64">
        <v>265</v>
      </c>
      <c r="O49" s="65">
        <v>198</v>
      </c>
      <c r="P49" s="48"/>
      <c r="Q49" s="48"/>
      <c r="R49" s="48"/>
      <c r="S49" s="48"/>
      <c r="T49" s="48"/>
      <c r="U49" s="48"/>
    </row>
    <row r="50" spans="1:21" ht="30.75" customHeight="1" x14ac:dyDescent="0.15">
      <c r="A50" s="48"/>
      <c r="B50" s="1247"/>
      <c r="C50" s="1248"/>
      <c r="D50" s="62"/>
      <c r="E50" s="1253" t="s">
        <v>17</v>
      </c>
      <c r="F50" s="1253"/>
      <c r="G50" s="1253"/>
      <c r="H50" s="1253"/>
      <c r="I50" s="1253"/>
      <c r="J50" s="1254"/>
      <c r="K50" s="63">
        <v>119</v>
      </c>
      <c r="L50" s="64">
        <v>103</v>
      </c>
      <c r="M50" s="64">
        <v>77</v>
      </c>
      <c r="N50" s="64">
        <v>67</v>
      </c>
      <c r="O50" s="65">
        <v>56</v>
      </c>
      <c r="P50" s="48"/>
      <c r="Q50" s="48"/>
      <c r="R50" s="48"/>
      <c r="S50" s="48"/>
      <c r="T50" s="48"/>
      <c r="U50" s="48"/>
    </row>
    <row r="51" spans="1:21" ht="30.75" customHeight="1" x14ac:dyDescent="0.15">
      <c r="A51" s="48"/>
      <c r="B51" s="1249"/>
      <c r="C51" s="1250"/>
      <c r="D51" s="66"/>
      <c r="E51" s="1253" t="s">
        <v>18</v>
      </c>
      <c r="F51" s="1253"/>
      <c r="G51" s="1253"/>
      <c r="H51" s="1253"/>
      <c r="I51" s="1253"/>
      <c r="J51" s="1254"/>
      <c r="K51" s="63">
        <v>0</v>
      </c>
      <c r="L51" s="64">
        <v>0</v>
      </c>
      <c r="M51" s="64">
        <v>0</v>
      </c>
      <c r="N51" s="64">
        <v>0</v>
      </c>
      <c r="O51" s="65">
        <v>0</v>
      </c>
      <c r="P51" s="48"/>
      <c r="Q51" s="48"/>
      <c r="R51" s="48"/>
      <c r="S51" s="48"/>
      <c r="T51" s="48"/>
      <c r="U51" s="48"/>
    </row>
    <row r="52" spans="1:21" ht="30.75" customHeight="1" x14ac:dyDescent="0.15">
      <c r="A52" s="48"/>
      <c r="B52" s="1255" t="s">
        <v>19</v>
      </c>
      <c r="C52" s="1256"/>
      <c r="D52" s="66"/>
      <c r="E52" s="1253" t="s">
        <v>20</v>
      </c>
      <c r="F52" s="1253"/>
      <c r="G52" s="1253"/>
      <c r="H52" s="1253"/>
      <c r="I52" s="1253"/>
      <c r="J52" s="1254"/>
      <c r="K52" s="63">
        <v>2077</v>
      </c>
      <c r="L52" s="64">
        <v>2050</v>
      </c>
      <c r="M52" s="64">
        <v>1973</v>
      </c>
      <c r="N52" s="64">
        <v>1891</v>
      </c>
      <c r="O52" s="65">
        <v>1792</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959</v>
      </c>
      <c r="L53" s="69">
        <v>982</v>
      </c>
      <c r="M53" s="69">
        <v>875</v>
      </c>
      <c r="N53" s="69">
        <v>934</v>
      </c>
      <c r="O53" s="70">
        <v>946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585</v>
      </c>
      <c r="L56" s="80" t="s">
        <v>586</v>
      </c>
      <c r="M56" s="80" t="s">
        <v>587</v>
      </c>
      <c r="N56" s="80" t="s">
        <v>588</v>
      </c>
      <c r="O56" s="81" t="s">
        <v>589</v>
      </c>
      <c r="P56" s="48"/>
      <c r="Q56" s="48"/>
      <c r="R56" s="48"/>
      <c r="S56" s="48"/>
      <c r="T56" s="48"/>
      <c r="U56" s="48"/>
    </row>
    <row r="57" spans="1:21" ht="31.5" customHeight="1" x14ac:dyDescent="0.15">
      <c r="B57" s="1261" t="s">
        <v>25</v>
      </c>
      <c r="C57" s="1262"/>
      <c r="D57" s="1265" t="s">
        <v>26</v>
      </c>
      <c r="E57" s="1266"/>
      <c r="F57" s="1266"/>
      <c r="G57" s="1266"/>
      <c r="H57" s="1266"/>
      <c r="I57" s="1266"/>
      <c r="J57" s="1267"/>
      <c r="K57" s="82" t="s">
        <v>605</v>
      </c>
      <c r="L57" s="83" t="s">
        <v>606</v>
      </c>
      <c r="M57" s="83" t="s">
        <v>606</v>
      </c>
      <c r="N57" s="83" t="s">
        <v>606</v>
      </c>
      <c r="O57" s="84" t="s">
        <v>607</v>
      </c>
    </row>
    <row r="58" spans="1:21" ht="31.5" customHeight="1" thickBot="1" x14ac:dyDescent="0.2">
      <c r="B58" s="1263"/>
      <c r="C58" s="1264"/>
      <c r="D58" s="1268" t="s">
        <v>27</v>
      </c>
      <c r="E58" s="1269"/>
      <c r="F58" s="1269"/>
      <c r="G58" s="1269"/>
      <c r="H58" s="1269"/>
      <c r="I58" s="1269"/>
      <c r="J58" s="1270"/>
      <c r="K58" s="85" t="s">
        <v>606</v>
      </c>
      <c r="L58" s="86" t="s">
        <v>607</v>
      </c>
      <c r="M58" s="86" t="s">
        <v>607</v>
      </c>
      <c r="N58" s="86" t="s">
        <v>606</v>
      </c>
      <c r="O58" s="87" t="s">
        <v>607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7FKwS0xdZbvYO+UtD7s5gmIMPi98YOw3Gwxa3wXnTB96UJUIQKLh1aqXIeKNLdRW2yjdH8AiJasp9NLvB+q6Q==" saltValue="y6yg3clVUnnFhysUcy1h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567</v>
      </c>
      <c r="J40" s="99" t="s">
        <v>568</v>
      </c>
      <c r="K40" s="99" t="s">
        <v>569</v>
      </c>
      <c r="L40" s="99" t="s">
        <v>570</v>
      </c>
      <c r="M40" s="100" t="s">
        <v>571</v>
      </c>
    </row>
    <row r="41" spans="2:13" ht="27.75" customHeight="1" x14ac:dyDescent="0.15">
      <c r="B41" s="1271" t="s">
        <v>30</v>
      </c>
      <c r="C41" s="1272"/>
      <c r="D41" s="101"/>
      <c r="E41" s="1277" t="s">
        <v>31</v>
      </c>
      <c r="F41" s="1277"/>
      <c r="G41" s="1277"/>
      <c r="H41" s="1278"/>
      <c r="I41" s="102">
        <v>18893</v>
      </c>
      <c r="J41" s="103">
        <v>20049</v>
      </c>
      <c r="K41" s="103">
        <v>20108</v>
      </c>
      <c r="L41" s="103">
        <v>20228</v>
      </c>
      <c r="M41" s="104">
        <v>19953</v>
      </c>
    </row>
    <row r="42" spans="2:13" ht="27.75" customHeight="1" x14ac:dyDescent="0.15">
      <c r="B42" s="1273"/>
      <c r="C42" s="1274"/>
      <c r="D42" s="105"/>
      <c r="E42" s="1279" t="s">
        <v>32</v>
      </c>
      <c r="F42" s="1279"/>
      <c r="G42" s="1279"/>
      <c r="H42" s="1280"/>
      <c r="I42" s="106">
        <v>458</v>
      </c>
      <c r="J42" s="107">
        <v>384</v>
      </c>
      <c r="K42" s="107">
        <v>308</v>
      </c>
      <c r="L42" s="107">
        <v>242</v>
      </c>
      <c r="M42" s="108">
        <v>186</v>
      </c>
    </row>
    <row r="43" spans="2:13" ht="27.75" customHeight="1" x14ac:dyDescent="0.15">
      <c r="B43" s="1273"/>
      <c r="C43" s="1274"/>
      <c r="D43" s="105"/>
      <c r="E43" s="1279" t="s">
        <v>33</v>
      </c>
      <c r="F43" s="1279"/>
      <c r="G43" s="1279"/>
      <c r="H43" s="1280"/>
      <c r="I43" s="106">
        <v>5130</v>
      </c>
      <c r="J43" s="107">
        <v>4959</v>
      </c>
      <c r="K43" s="107">
        <v>4930</v>
      </c>
      <c r="L43" s="107">
        <v>4927</v>
      </c>
      <c r="M43" s="108">
        <v>4702</v>
      </c>
    </row>
    <row r="44" spans="2:13" ht="27.75" customHeight="1" x14ac:dyDescent="0.15">
      <c r="B44" s="1273"/>
      <c r="C44" s="1274"/>
      <c r="D44" s="105"/>
      <c r="E44" s="1279" t="s">
        <v>34</v>
      </c>
      <c r="F44" s="1279"/>
      <c r="G44" s="1279"/>
      <c r="H44" s="1280"/>
      <c r="I44" s="106">
        <v>1001</v>
      </c>
      <c r="J44" s="107">
        <v>747</v>
      </c>
      <c r="K44" s="107">
        <v>490</v>
      </c>
      <c r="L44" s="107">
        <v>415</v>
      </c>
      <c r="M44" s="108">
        <v>631</v>
      </c>
    </row>
    <row r="45" spans="2:13" ht="27.75" customHeight="1" x14ac:dyDescent="0.15">
      <c r="B45" s="1273"/>
      <c r="C45" s="1274"/>
      <c r="D45" s="105"/>
      <c r="E45" s="1279" t="s">
        <v>35</v>
      </c>
      <c r="F45" s="1279"/>
      <c r="G45" s="1279"/>
      <c r="H45" s="1280"/>
      <c r="I45" s="106">
        <v>3537</v>
      </c>
      <c r="J45" s="107">
        <v>3367</v>
      </c>
      <c r="K45" s="107">
        <v>3412</v>
      </c>
      <c r="L45" s="107">
        <v>3356</v>
      </c>
      <c r="M45" s="108">
        <v>3141</v>
      </c>
    </row>
    <row r="46" spans="2:13" ht="27.75" customHeight="1" x14ac:dyDescent="0.15">
      <c r="B46" s="1273"/>
      <c r="C46" s="1274"/>
      <c r="D46" s="109"/>
      <c r="E46" s="1279" t="s">
        <v>36</v>
      </c>
      <c r="F46" s="1279"/>
      <c r="G46" s="1279"/>
      <c r="H46" s="1280"/>
      <c r="I46" s="106">
        <v>7</v>
      </c>
      <c r="J46" s="107">
        <v>6</v>
      </c>
      <c r="K46" s="107">
        <v>14</v>
      </c>
      <c r="L46" s="107">
        <v>52</v>
      </c>
      <c r="M46" s="108">
        <v>8</v>
      </c>
    </row>
    <row r="47" spans="2:13" ht="27.75" customHeight="1" x14ac:dyDescent="0.15">
      <c r="B47" s="1273"/>
      <c r="C47" s="1274"/>
      <c r="D47" s="110"/>
      <c r="E47" s="1281" t="s">
        <v>37</v>
      </c>
      <c r="F47" s="1282"/>
      <c r="G47" s="1282"/>
      <c r="H47" s="1283"/>
      <c r="I47" s="106" t="s">
        <v>525</v>
      </c>
      <c r="J47" s="107" t="s">
        <v>525</v>
      </c>
      <c r="K47" s="107" t="s">
        <v>525</v>
      </c>
      <c r="L47" s="107" t="s">
        <v>525</v>
      </c>
      <c r="M47" s="108" t="s">
        <v>525</v>
      </c>
    </row>
    <row r="48" spans="2:13" ht="27.75" customHeight="1" x14ac:dyDescent="0.15">
      <c r="B48" s="1273"/>
      <c r="C48" s="1274"/>
      <c r="D48" s="105"/>
      <c r="E48" s="1279" t="s">
        <v>38</v>
      </c>
      <c r="F48" s="1279"/>
      <c r="G48" s="1279"/>
      <c r="H48" s="1280"/>
      <c r="I48" s="106" t="s">
        <v>525</v>
      </c>
      <c r="J48" s="107" t="s">
        <v>525</v>
      </c>
      <c r="K48" s="107" t="s">
        <v>525</v>
      </c>
      <c r="L48" s="107" t="s">
        <v>525</v>
      </c>
      <c r="M48" s="108" t="s">
        <v>525</v>
      </c>
    </row>
    <row r="49" spans="2:13" ht="27.75" customHeight="1" x14ac:dyDescent="0.15">
      <c r="B49" s="1275"/>
      <c r="C49" s="1276"/>
      <c r="D49" s="105"/>
      <c r="E49" s="1279" t="s">
        <v>39</v>
      </c>
      <c r="F49" s="1279"/>
      <c r="G49" s="1279"/>
      <c r="H49" s="1280"/>
      <c r="I49" s="106" t="s">
        <v>525</v>
      </c>
      <c r="J49" s="107" t="s">
        <v>525</v>
      </c>
      <c r="K49" s="107" t="s">
        <v>525</v>
      </c>
      <c r="L49" s="107" t="s">
        <v>525</v>
      </c>
      <c r="M49" s="108" t="s">
        <v>525</v>
      </c>
    </row>
    <row r="50" spans="2:13" ht="27.75" customHeight="1" x14ac:dyDescent="0.15">
      <c r="B50" s="1284" t="s">
        <v>40</v>
      </c>
      <c r="C50" s="1285"/>
      <c r="D50" s="111"/>
      <c r="E50" s="1279" t="s">
        <v>41</v>
      </c>
      <c r="F50" s="1279"/>
      <c r="G50" s="1279"/>
      <c r="H50" s="1280"/>
      <c r="I50" s="106">
        <v>4105</v>
      </c>
      <c r="J50" s="107">
        <v>4333</v>
      </c>
      <c r="K50" s="107">
        <v>4514</v>
      </c>
      <c r="L50" s="107">
        <v>4719</v>
      </c>
      <c r="M50" s="108">
        <v>4462</v>
      </c>
    </row>
    <row r="51" spans="2:13" ht="27.75" customHeight="1" x14ac:dyDescent="0.15">
      <c r="B51" s="1273"/>
      <c r="C51" s="1274"/>
      <c r="D51" s="105"/>
      <c r="E51" s="1279" t="s">
        <v>42</v>
      </c>
      <c r="F51" s="1279"/>
      <c r="G51" s="1279"/>
      <c r="H51" s="1280"/>
      <c r="I51" s="106">
        <v>1059</v>
      </c>
      <c r="J51" s="107">
        <v>1201</v>
      </c>
      <c r="K51" s="107">
        <v>1260</v>
      </c>
      <c r="L51" s="107">
        <v>1185</v>
      </c>
      <c r="M51" s="108">
        <v>1033</v>
      </c>
    </row>
    <row r="52" spans="2:13" ht="27.75" customHeight="1" x14ac:dyDescent="0.15">
      <c r="B52" s="1275"/>
      <c r="C52" s="1276"/>
      <c r="D52" s="105"/>
      <c r="E52" s="1279" t="s">
        <v>43</v>
      </c>
      <c r="F52" s="1279"/>
      <c r="G52" s="1279"/>
      <c r="H52" s="1280"/>
      <c r="I52" s="106">
        <v>17001</v>
      </c>
      <c r="J52" s="107">
        <v>17679</v>
      </c>
      <c r="K52" s="107">
        <v>17312</v>
      </c>
      <c r="L52" s="107">
        <v>17395</v>
      </c>
      <c r="M52" s="108">
        <v>17278</v>
      </c>
    </row>
    <row r="53" spans="2:13" ht="27.75" customHeight="1" thickBot="1" x14ac:dyDescent="0.2">
      <c r="B53" s="1286" t="s">
        <v>44</v>
      </c>
      <c r="C53" s="1287"/>
      <c r="D53" s="112"/>
      <c r="E53" s="1288" t="s">
        <v>45</v>
      </c>
      <c r="F53" s="1288"/>
      <c r="G53" s="1288"/>
      <c r="H53" s="1289"/>
      <c r="I53" s="113">
        <v>6862</v>
      </c>
      <c r="J53" s="114">
        <v>6300</v>
      </c>
      <c r="K53" s="114">
        <v>6176</v>
      </c>
      <c r="L53" s="114">
        <v>5920</v>
      </c>
      <c r="M53" s="115">
        <v>5848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wGlaBmL7PsGsBpBiV2lGNT16cEK8R7Wgm2Qp2xQG/2/N8rykNP0jGdgVpIZ3kplfKzBtscBOxZVOJgyJvhV1Q==" saltValue="y4xF4S7BOJTUYev4PebX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569</v>
      </c>
      <c r="G54" s="124" t="s">
        <v>570</v>
      </c>
      <c r="H54" s="125" t="s">
        <v>571</v>
      </c>
    </row>
    <row r="55" spans="2:8" ht="52.5" customHeight="1" x14ac:dyDescent="0.15">
      <c r="B55" s="126"/>
      <c r="C55" s="1298" t="s">
        <v>48</v>
      </c>
      <c r="D55" s="1298"/>
      <c r="E55" s="1299"/>
      <c r="F55" s="127">
        <v>1343</v>
      </c>
      <c r="G55" s="127">
        <v>1436</v>
      </c>
      <c r="H55" s="128">
        <v>1069</v>
      </c>
    </row>
    <row r="56" spans="2:8" ht="52.5" customHeight="1" x14ac:dyDescent="0.15">
      <c r="B56" s="129"/>
      <c r="C56" s="1300" t="s">
        <v>49</v>
      </c>
      <c r="D56" s="1300"/>
      <c r="E56" s="1301"/>
      <c r="F56" s="130">
        <v>701</v>
      </c>
      <c r="G56" s="130">
        <v>704</v>
      </c>
      <c r="H56" s="131">
        <v>749</v>
      </c>
    </row>
    <row r="57" spans="2:8" ht="53.25" customHeight="1" x14ac:dyDescent="0.15">
      <c r="B57" s="129"/>
      <c r="C57" s="1302" t="s">
        <v>50</v>
      </c>
      <c r="D57" s="1302"/>
      <c r="E57" s="1303"/>
      <c r="F57" s="132">
        <v>4843</v>
      </c>
      <c r="G57" s="132">
        <v>5034</v>
      </c>
      <c r="H57" s="133">
        <v>4674</v>
      </c>
    </row>
    <row r="58" spans="2:8" ht="45.75" customHeight="1" x14ac:dyDescent="0.15">
      <c r="B58" s="134"/>
      <c r="C58" s="1290" t="s">
        <v>590</v>
      </c>
      <c r="D58" s="1291"/>
      <c r="E58" s="1292"/>
      <c r="F58" s="135">
        <v>1565</v>
      </c>
      <c r="G58" s="135">
        <v>1566</v>
      </c>
      <c r="H58" s="136">
        <v>1170</v>
      </c>
    </row>
    <row r="59" spans="2:8" ht="45.75" customHeight="1" x14ac:dyDescent="0.15">
      <c r="B59" s="134"/>
      <c r="C59" s="1290" t="s">
        <v>591</v>
      </c>
      <c r="D59" s="1291"/>
      <c r="E59" s="1292"/>
      <c r="F59" s="135">
        <v>528</v>
      </c>
      <c r="G59" s="135">
        <v>642</v>
      </c>
      <c r="H59" s="136">
        <v>605</v>
      </c>
    </row>
    <row r="60" spans="2:8" ht="45.75" customHeight="1" x14ac:dyDescent="0.15">
      <c r="B60" s="134"/>
      <c r="C60" s="1290" t="s">
        <v>592</v>
      </c>
      <c r="D60" s="1291"/>
      <c r="E60" s="1292"/>
      <c r="F60" s="135">
        <v>432</v>
      </c>
      <c r="G60" s="135">
        <v>547</v>
      </c>
      <c r="H60" s="136">
        <v>431</v>
      </c>
    </row>
    <row r="61" spans="2:8" ht="45.75" customHeight="1" x14ac:dyDescent="0.15">
      <c r="B61" s="134"/>
      <c r="C61" s="1290" t="s">
        <v>593</v>
      </c>
      <c r="D61" s="1291"/>
      <c r="E61" s="1292"/>
      <c r="F61" s="135">
        <v>362</v>
      </c>
      <c r="G61" s="135">
        <v>319</v>
      </c>
      <c r="H61" s="136">
        <v>284</v>
      </c>
    </row>
    <row r="62" spans="2:8" ht="45.75" customHeight="1" thickBot="1" x14ac:dyDescent="0.2">
      <c r="B62" s="137"/>
      <c r="C62" s="1293" t="s">
        <v>594</v>
      </c>
      <c r="D62" s="1294"/>
      <c r="E62" s="1295"/>
      <c r="F62" s="138">
        <v>0</v>
      </c>
      <c r="G62" s="138">
        <v>14</v>
      </c>
      <c r="H62" s="139">
        <v>241</v>
      </c>
    </row>
    <row r="63" spans="2:8" ht="52.5" customHeight="1" thickBot="1" x14ac:dyDescent="0.2">
      <c r="B63" s="140"/>
      <c r="C63" s="1296" t="s">
        <v>51</v>
      </c>
      <c r="D63" s="1296"/>
      <c r="E63" s="1297"/>
      <c r="F63" s="141">
        <v>6887</v>
      </c>
      <c r="G63" s="141">
        <v>7173</v>
      </c>
      <c r="H63" s="142">
        <v>6492</v>
      </c>
    </row>
    <row r="64" spans="2:8" ht="15" customHeight="1" x14ac:dyDescent="0.15"/>
    <row r="65" ht="0" hidden="1" customHeight="1" x14ac:dyDescent="0.15"/>
    <row r="66" ht="0" hidden="1" customHeight="1" x14ac:dyDescent="0.15"/>
  </sheetData>
  <sheetProtection algorithmName="SHA-512" hashValue="GnhfIZQP3CYsOSk22yidBycDtAlCpsrDc7imYh8PuWYjXVN5hXJ8h6589T3MORRoDRPzSlAhptJo3YlKmqidVw==" saltValue="qwHKcy6oO39Y5SwTHBI8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6D182-57DF-4922-BC56-84402F8B76CB}">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7" t="s">
        <v>619</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4"/>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4"/>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4"/>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4"/>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620</v>
      </c>
    </row>
    <row r="50" spans="1:109" x14ac:dyDescent="0.15">
      <c r="B50" s="394"/>
      <c r="G50" s="1310"/>
      <c r="H50" s="1310"/>
      <c r="I50" s="1310"/>
      <c r="J50" s="1310"/>
      <c r="K50" s="404"/>
      <c r="L50" s="404"/>
      <c r="M50" s="405"/>
      <c r="N50" s="405"/>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9" t="s">
        <v>567</v>
      </c>
      <c r="BQ50" s="1309"/>
      <c r="BR50" s="1309"/>
      <c r="BS50" s="1309"/>
      <c r="BT50" s="1309"/>
      <c r="BU50" s="1309"/>
      <c r="BV50" s="1309"/>
      <c r="BW50" s="1309"/>
      <c r="BX50" s="1309" t="s">
        <v>568</v>
      </c>
      <c r="BY50" s="1309"/>
      <c r="BZ50" s="1309"/>
      <c r="CA50" s="1309"/>
      <c r="CB50" s="1309"/>
      <c r="CC50" s="1309"/>
      <c r="CD50" s="1309"/>
      <c r="CE50" s="1309"/>
      <c r="CF50" s="1309" t="s">
        <v>569</v>
      </c>
      <c r="CG50" s="1309"/>
      <c r="CH50" s="1309"/>
      <c r="CI50" s="1309"/>
      <c r="CJ50" s="1309"/>
      <c r="CK50" s="1309"/>
      <c r="CL50" s="1309"/>
      <c r="CM50" s="1309"/>
      <c r="CN50" s="1309" t="s">
        <v>570</v>
      </c>
      <c r="CO50" s="1309"/>
      <c r="CP50" s="1309"/>
      <c r="CQ50" s="1309"/>
      <c r="CR50" s="1309"/>
      <c r="CS50" s="1309"/>
      <c r="CT50" s="1309"/>
      <c r="CU50" s="1309"/>
      <c r="CV50" s="1309" t="s">
        <v>571</v>
      </c>
      <c r="CW50" s="1309"/>
      <c r="CX50" s="1309"/>
      <c r="CY50" s="1309"/>
      <c r="CZ50" s="1309"/>
      <c r="DA50" s="1309"/>
      <c r="DB50" s="1309"/>
      <c r="DC50" s="1309"/>
    </row>
    <row r="51" spans="1:109" ht="13.5" customHeight="1" x14ac:dyDescent="0.15">
      <c r="B51" s="394"/>
      <c r="G51" s="1312"/>
      <c r="H51" s="1312"/>
      <c r="I51" s="1326"/>
      <c r="J51" s="1326"/>
      <c r="K51" s="1311"/>
      <c r="L51" s="1311"/>
      <c r="M51" s="1311"/>
      <c r="N51" s="1311"/>
      <c r="AM51" s="403"/>
      <c r="AN51" s="1307" t="s">
        <v>621</v>
      </c>
      <c r="AO51" s="1307"/>
      <c r="AP51" s="1307"/>
      <c r="AQ51" s="1307"/>
      <c r="AR51" s="1307"/>
      <c r="AS51" s="1307"/>
      <c r="AT51" s="1307"/>
      <c r="AU51" s="1307"/>
      <c r="AV51" s="1307"/>
      <c r="AW51" s="1307"/>
      <c r="AX51" s="1307"/>
      <c r="AY51" s="1307"/>
      <c r="AZ51" s="1307"/>
      <c r="BA51" s="1307"/>
      <c r="BB51" s="1307" t="s">
        <v>622</v>
      </c>
      <c r="BC51" s="1307"/>
      <c r="BD51" s="1307"/>
      <c r="BE51" s="1307"/>
      <c r="BF51" s="1307"/>
      <c r="BG51" s="1307"/>
      <c r="BH51" s="1307"/>
      <c r="BI51" s="1307"/>
      <c r="BJ51" s="1307"/>
      <c r="BK51" s="1307"/>
      <c r="BL51" s="1307"/>
      <c r="BM51" s="1307"/>
      <c r="BN51" s="1307"/>
      <c r="BO51" s="1307"/>
      <c r="BP51" s="1316"/>
      <c r="BQ51" s="1304"/>
      <c r="BR51" s="1304"/>
      <c r="BS51" s="1304"/>
      <c r="BT51" s="1304"/>
      <c r="BU51" s="1304"/>
      <c r="BV51" s="1304"/>
      <c r="BW51" s="1304"/>
      <c r="BX51" s="1316"/>
      <c r="BY51" s="1304"/>
      <c r="BZ51" s="1304"/>
      <c r="CA51" s="1304"/>
      <c r="CB51" s="1304"/>
      <c r="CC51" s="1304"/>
      <c r="CD51" s="1304"/>
      <c r="CE51" s="1304"/>
      <c r="CF51" s="1304">
        <v>81.599999999999994</v>
      </c>
      <c r="CG51" s="1304"/>
      <c r="CH51" s="1304"/>
      <c r="CI51" s="1304"/>
      <c r="CJ51" s="1304"/>
      <c r="CK51" s="1304"/>
      <c r="CL51" s="1304"/>
      <c r="CM51" s="1304"/>
      <c r="CN51" s="1304">
        <v>79.5</v>
      </c>
      <c r="CO51" s="1304"/>
      <c r="CP51" s="1304"/>
      <c r="CQ51" s="1304"/>
      <c r="CR51" s="1304"/>
      <c r="CS51" s="1304"/>
      <c r="CT51" s="1304"/>
      <c r="CU51" s="1304"/>
      <c r="CV51" s="1304">
        <v>79.400000000000006</v>
      </c>
      <c r="CW51" s="1304"/>
      <c r="CX51" s="1304"/>
      <c r="CY51" s="1304"/>
      <c r="CZ51" s="1304"/>
      <c r="DA51" s="1304"/>
      <c r="DB51" s="1304"/>
      <c r="DC51" s="1304"/>
    </row>
    <row r="52" spans="1:109" x14ac:dyDescent="0.15">
      <c r="B52" s="394"/>
      <c r="G52" s="1312"/>
      <c r="H52" s="1312"/>
      <c r="I52" s="1326"/>
      <c r="J52" s="1326"/>
      <c r="K52" s="1311"/>
      <c r="L52" s="1311"/>
      <c r="M52" s="1311"/>
      <c r="N52" s="1311"/>
      <c r="AM52" s="403"/>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x14ac:dyDescent="0.15">
      <c r="A53" s="402"/>
      <c r="B53" s="394"/>
      <c r="G53" s="1312"/>
      <c r="H53" s="1312"/>
      <c r="I53" s="1310"/>
      <c r="J53" s="1310"/>
      <c r="K53" s="1311"/>
      <c r="L53" s="1311"/>
      <c r="M53" s="1311"/>
      <c r="N53" s="1311"/>
      <c r="AM53" s="403"/>
      <c r="AN53" s="1307"/>
      <c r="AO53" s="1307"/>
      <c r="AP53" s="1307"/>
      <c r="AQ53" s="1307"/>
      <c r="AR53" s="1307"/>
      <c r="AS53" s="1307"/>
      <c r="AT53" s="1307"/>
      <c r="AU53" s="1307"/>
      <c r="AV53" s="1307"/>
      <c r="AW53" s="1307"/>
      <c r="AX53" s="1307"/>
      <c r="AY53" s="1307"/>
      <c r="AZ53" s="1307"/>
      <c r="BA53" s="1307"/>
      <c r="BB53" s="1307" t="s">
        <v>623</v>
      </c>
      <c r="BC53" s="1307"/>
      <c r="BD53" s="1307"/>
      <c r="BE53" s="1307"/>
      <c r="BF53" s="1307"/>
      <c r="BG53" s="1307"/>
      <c r="BH53" s="1307"/>
      <c r="BI53" s="1307"/>
      <c r="BJ53" s="1307"/>
      <c r="BK53" s="1307"/>
      <c r="BL53" s="1307"/>
      <c r="BM53" s="1307"/>
      <c r="BN53" s="1307"/>
      <c r="BO53" s="1307"/>
      <c r="BP53" s="1316"/>
      <c r="BQ53" s="1304"/>
      <c r="BR53" s="1304"/>
      <c r="BS53" s="1304"/>
      <c r="BT53" s="1304"/>
      <c r="BU53" s="1304"/>
      <c r="BV53" s="1304"/>
      <c r="BW53" s="1304"/>
      <c r="BX53" s="1316"/>
      <c r="BY53" s="1304"/>
      <c r="BZ53" s="1304"/>
      <c r="CA53" s="1304"/>
      <c r="CB53" s="1304"/>
      <c r="CC53" s="1304"/>
      <c r="CD53" s="1304"/>
      <c r="CE53" s="1304"/>
      <c r="CF53" s="1304">
        <v>59.8</v>
      </c>
      <c r="CG53" s="1304"/>
      <c r="CH53" s="1304"/>
      <c r="CI53" s="1304"/>
      <c r="CJ53" s="1304"/>
      <c r="CK53" s="1304"/>
      <c r="CL53" s="1304"/>
      <c r="CM53" s="1304"/>
      <c r="CN53" s="1304">
        <v>60.3</v>
      </c>
      <c r="CO53" s="1304"/>
      <c r="CP53" s="1304"/>
      <c r="CQ53" s="1304"/>
      <c r="CR53" s="1304"/>
      <c r="CS53" s="1304"/>
      <c r="CT53" s="1304"/>
      <c r="CU53" s="1304"/>
      <c r="CV53" s="1304">
        <v>60.7</v>
      </c>
      <c r="CW53" s="1304"/>
      <c r="CX53" s="1304"/>
      <c r="CY53" s="1304"/>
      <c r="CZ53" s="1304"/>
      <c r="DA53" s="1304"/>
      <c r="DB53" s="1304"/>
      <c r="DC53" s="1304"/>
    </row>
    <row r="54" spans="1:109" x14ac:dyDescent="0.15">
      <c r="A54" s="402"/>
      <c r="B54" s="394"/>
      <c r="G54" s="1312"/>
      <c r="H54" s="1312"/>
      <c r="I54" s="1310"/>
      <c r="J54" s="1310"/>
      <c r="K54" s="1311"/>
      <c r="L54" s="1311"/>
      <c r="M54" s="1311"/>
      <c r="N54" s="1311"/>
      <c r="AM54" s="403"/>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x14ac:dyDescent="0.15">
      <c r="A55" s="402"/>
      <c r="B55" s="394"/>
      <c r="G55" s="1310"/>
      <c r="H55" s="1310"/>
      <c r="I55" s="1310"/>
      <c r="J55" s="1310"/>
      <c r="K55" s="1311"/>
      <c r="L55" s="1311"/>
      <c r="M55" s="1311"/>
      <c r="N55" s="1311"/>
      <c r="AN55" s="1309" t="s">
        <v>624</v>
      </c>
      <c r="AO55" s="1309"/>
      <c r="AP55" s="1309"/>
      <c r="AQ55" s="1309"/>
      <c r="AR55" s="1309"/>
      <c r="AS55" s="1309"/>
      <c r="AT55" s="1309"/>
      <c r="AU55" s="1309"/>
      <c r="AV55" s="1309"/>
      <c r="AW55" s="1309"/>
      <c r="AX55" s="1309"/>
      <c r="AY55" s="1309"/>
      <c r="AZ55" s="1309"/>
      <c r="BA55" s="1309"/>
      <c r="BB55" s="1307" t="s">
        <v>622</v>
      </c>
      <c r="BC55" s="1307"/>
      <c r="BD55" s="1307"/>
      <c r="BE55" s="1307"/>
      <c r="BF55" s="1307"/>
      <c r="BG55" s="1307"/>
      <c r="BH55" s="1307"/>
      <c r="BI55" s="1307"/>
      <c r="BJ55" s="1307"/>
      <c r="BK55" s="1307"/>
      <c r="BL55" s="1307"/>
      <c r="BM55" s="1307"/>
      <c r="BN55" s="1307"/>
      <c r="BO55" s="1307"/>
      <c r="BP55" s="1316"/>
      <c r="BQ55" s="1304"/>
      <c r="BR55" s="1304"/>
      <c r="BS55" s="1304"/>
      <c r="BT55" s="1304"/>
      <c r="BU55" s="1304"/>
      <c r="BV55" s="1304"/>
      <c r="BW55" s="1304"/>
      <c r="BX55" s="1316"/>
      <c r="BY55" s="1304"/>
      <c r="BZ55" s="1304"/>
      <c r="CA55" s="1304"/>
      <c r="CB55" s="1304"/>
      <c r="CC55" s="1304"/>
      <c r="CD55" s="1304"/>
      <c r="CE55" s="1304"/>
      <c r="CF55" s="1304">
        <v>54.6</v>
      </c>
      <c r="CG55" s="1304"/>
      <c r="CH55" s="1304"/>
      <c r="CI55" s="1304"/>
      <c r="CJ55" s="1304"/>
      <c r="CK55" s="1304"/>
      <c r="CL55" s="1304"/>
      <c r="CM55" s="1304"/>
      <c r="CN55" s="1304">
        <v>53.2</v>
      </c>
      <c r="CO55" s="1304"/>
      <c r="CP55" s="1304"/>
      <c r="CQ55" s="1304"/>
      <c r="CR55" s="1304"/>
      <c r="CS55" s="1304"/>
      <c r="CT55" s="1304"/>
      <c r="CU55" s="1304"/>
      <c r="CV55" s="1304">
        <v>47.9</v>
      </c>
      <c r="CW55" s="1304"/>
      <c r="CX55" s="1304"/>
      <c r="CY55" s="1304"/>
      <c r="CZ55" s="1304"/>
      <c r="DA55" s="1304"/>
      <c r="DB55" s="1304"/>
      <c r="DC55" s="1304"/>
    </row>
    <row r="56" spans="1:109" x14ac:dyDescent="0.15">
      <c r="A56" s="402"/>
      <c r="B56" s="394"/>
      <c r="G56" s="1310"/>
      <c r="H56" s="1310"/>
      <c r="I56" s="1310"/>
      <c r="J56" s="1310"/>
      <c r="K56" s="1311"/>
      <c r="L56" s="1311"/>
      <c r="M56" s="1311"/>
      <c r="N56" s="1311"/>
      <c r="AN56" s="1309"/>
      <c r="AO56" s="1309"/>
      <c r="AP56" s="1309"/>
      <c r="AQ56" s="1309"/>
      <c r="AR56" s="1309"/>
      <c r="AS56" s="1309"/>
      <c r="AT56" s="1309"/>
      <c r="AU56" s="1309"/>
      <c r="AV56" s="1309"/>
      <c r="AW56" s="1309"/>
      <c r="AX56" s="1309"/>
      <c r="AY56" s="1309"/>
      <c r="AZ56" s="1309"/>
      <c r="BA56" s="1309"/>
      <c r="BB56" s="1307"/>
      <c r="BC56" s="1307"/>
      <c r="BD56" s="1307"/>
      <c r="BE56" s="1307"/>
      <c r="BF56" s="1307"/>
      <c r="BG56" s="1307"/>
      <c r="BH56" s="1307"/>
      <c r="BI56" s="1307"/>
      <c r="BJ56" s="1307"/>
      <c r="BK56" s="1307"/>
      <c r="BL56" s="1307"/>
      <c r="BM56" s="1307"/>
      <c r="BN56" s="1307"/>
      <c r="BO56" s="1307"/>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402" customFormat="1" x14ac:dyDescent="0.15">
      <c r="B57" s="406"/>
      <c r="G57" s="1310"/>
      <c r="H57" s="1310"/>
      <c r="I57" s="1305"/>
      <c r="J57" s="1305"/>
      <c r="K57" s="1311"/>
      <c r="L57" s="1311"/>
      <c r="M57" s="1311"/>
      <c r="N57" s="1311"/>
      <c r="AM57" s="387"/>
      <c r="AN57" s="1309"/>
      <c r="AO57" s="1309"/>
      <c r="AP57" s="1309"/>
      <c r="AQ57" s="1309"/>
      <c r="AR57" s="1309"/>
      <c r="AS57" s="1309"/>
      <c r="AT57" s="1309"/>
      <c r="AU57" s="1309"/>
      <c r="AV57" s="1309"/>
      <c r="AW57" s="1309"/>
      <c r="AX57" s="1309"/>
      <c r="AY57" s="1309"/>
      <c r="AZ57" s="1309"/>
      <c r="BA57" s="1309"/>
      <c r="BB57" s="1307" t="s">
        <v>623</v>
      </c>
      <c r="BC57" s="1307"/>
      <c r="BD57" s="1307"/>
      <c r="BE57" s="1307"/>
      <c r="BF57" s="1307"/>
      <c r="BG57" s="1307"/>
      <c r="BH57" s="1307"/>
      <c r="BI57" s="1307"/>
      <c r="BJ57" s="1307"/>
      <c r="BK57" s="1307"/>
      <c r="BL57" s="1307"/>
      <c r="BM57" s="1307"/>
      <c r="BN57" s="1307"/>
      <c r="BO57" s="1307"/>
      <c r="BP57" s="1316"/>
      <c r="BQ57" s="1304"/>
      <c r="BR57" s="1304"/>
      <c r="BS57" s="1304"/>
      <c r="BT57" s="1304"/>
      <c r="BU57" s="1304"/>
      <c r="BV57" s="1304"/>
      <c r="BW57" s="1304"/>
      <c r="BX57" s="1316"/>
      <c r="BY57" s="1304"/>
      <c r="BZ57" s="1304"/>
      <c r="CA57" s="1304"/>
      <c r="CB57" s="1304"/>
      <c r="CC57" s="1304"/>
      <c r="CD57" s="1304"/>
      <c r="CE57" s="1304"/>
      <c r="CF57" s="1304">
        <v>58.3</v>
      </c>
      <c r="CG57" s="1304"/>
      <c r="CH57" s="1304"/>
      <c r="CI57" s="1304"/>
      <c r="CJ57" s="1304"/>
      <c r="CK57" s="1304"/>
      <c r="CL57" s="1304"/>
      <c r="CM57" s="1304"/>
      <c r="CN57" s="1304">
        <v>59.6</v>
      </c>
      <c r="CO57" s="1304"/>
      <c r="CP57" s="1304"/>
      <c r="CQ57" s="1304"/>
      <c r="CR57" s="1304"/>
      <c r="CS57" s="1304"/>
      <c r="CT57" s="1304"/>
      <c r="CU57" s="1304"/>
      <c r="CV57" s="1304">
        <v>60.5</v>
      </c>
      <c r="CW57" s="1304"/>
      <c r="CX57" s="1304"/>
      <c r="CY57" s="1304"/>
      <c r="CZ57" s="1304"/>
      <c r="DA57" s="1304"/>
      <c r="DB57" s="1304"/>
      <c r="DC57" s="1304"/>
      <c r="DD57" s="407"/>
      <c r="DE57" s="406"/>
    </row>
    <row r="58" spans="1:109" s="402" customFormat="1" x14ac:dyDescent="0.15">
      <c r="A58" s="387"/>
      <c r="B58" s="406"/>
      <c r="G58" s="1310"/>
      <c r="H58" s="1310"/>
      <c r="I58" s="1305"/>
      <c r="J58" s="1305"/>
      <c r="K58" s="1311"/>
      <c r="L58" s="1311"/>
      <c r="M58" s="1311"/>
      <c r="N58" s="1311"/>
      <c r="AM58" s="387"/>
      <c r="AN58" s="1309"/>
      <c r="AO58" s="1309"/>
      <c r="AP58" s="1309"/>
      <c r="AQ58" s="1309"/>
      <c r="AR58" s="1309"/>
      <c r="AS58" s="1309"/>
      <c r="AT58" s="1309"/>
      <c r="AU58" s="1309"/>
      <c r="AV58" s="1309"/>
      <c r="AW58" s="1309"/>
      <c r="AX58" s="1309"/>
      <c r="AY58" s="1309"/>
      <c r="AZ58" s="1309"/>
      <c r="BA58" s="1309"/>
      <c r="BB58" s="1307"/>
      <c r="BC58" s="1307"/>
      <c r="BD58" s="1307"/>
      <c r="BE58" s="1307"/>
      <c r="BF58" s="1307"/>
      <c r="BG58" s="1307"/>
      <c r="BH58" s="1307"/>
      <c r="BI58" s="1307"/>
      <c r="BJ58" s="1307"/>
      <c r="BK58" s="1307"/>
      <c r="BL58" s="1307"/>
      <c r="BM58" s="1307"/>
      <c r="BN58" s="1307"/>
      <c r="BO58" s="1307"/>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625</v>
      </c>
    </row>
    <row r="64" spans="1:109" x14ac:dyDescent="0.15">
      <c r="B64" s="394"/>
      <c r="G64" s="401"/>
      <c r="I64" s="414"/>
      <c r="J64" s="414"/>
      <c r="K64" s="414"/>
      <c r="L64" s="414"/>
      <c r="M64" s="414"/>
      <c r="N64" s="415"/>
      <c r="AM64" s="401"/>
      <c r="AN64" s="401" t="s">
        <v>618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7" t="s">
        <v>626</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4"/>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4"/>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4"/>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4"/>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620</v>
      </c>
    </row>
    <row r="72" spans="2:107" x14ac:dyDescent="0.15">
      <c r="B72" s="394"/>
      <c r="G72" s="1310"/>
      <c r="H72" s="1310"/>
      <c r="I72" s="1310"/>
      <c r="J72" s="1310"/>
      <c r="K72" s="404"/>
      <c r="L72" s="404"/>
      <c r="M72" s="405"/>
      <c r="N72" s="405"/>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9" t="s">
        <v>567</v>
      </c>
      <c r="BQ72" s="1309"/>
      <c r="BR72" s="1309"/>
      <c r="BS72" s="1309"/>
      <c r="BT72" s="1309"/>
      <c r="BU72" s="1309"/>
      <c r="BV72" s="1309"/>
      <c r="BW72" s="1309"/>
      <c r="BX72" s="1309" t="s">
        <v>568</v>
      </c>
      <c r="BY72" s="1309"/>
      <c r="BZ72" s="1309"/>
      <c r="CA72" s="1309"/>
      <c r="CB72" s="1309"/>
      <c r="CC72" s="1309"/>
      <c r="CD72" s="1309"/>
      <c r="CE72" s="1309"/>
      <c r="CF72" s="1309" t="s">
        <v>569</v>
      </c>
      <c r="CG72" s="1309"/>
      <c r="CH72" s="1309"/>
      <c r="CI72" s="1309"/>
      <c r="CJ72" s="1309"/>
      <c r="CK72" s="1309"/>
      <c r="CL72" s="1309"/>
      <c r="CM72" s="1309"/>
      <c r="CN72" s="1309" t="s">
        <v>570</v>
      </c>
      <c r="CO72" s="1309"/>
      <c r="CP72" s="1309"/>
      <c r="CQ72" s="1309"/>
      <c r="CR72" s="1309"/>
      <c r="CS72" s="1309"/>
      <c r="CT72" s="1309"/>
      <c r="CU72" s="1309"/>
      <c r="CV72" s="1309" t="s">
        <v>571</v>
      </c>
      <c r="CW72" s="1309"/>
      <c r="CX72" s="1309"/>
      <c r="CY72" s="1309"/>
      <c r="CZ72" s="1309"/>
      <c r="DA72" s="1309"/>
      <c r="DB72" s="1309"/>
      <c r="DC72" s="1309"/>
    </row>
    <row r="73" spans="2:107" x14ac:dyDescent="0.15">
      <c r="B73" s="394"/>
      <c r="G73" s="1312"/>
      <c r="H73" s="1312"/>
      <c r="I73" s="1312"/>
      <c r="J73" s="1312"/>
      <c r="K73" s="1308"/>
      <c r="L73" s="1308"/>
      <c r="M73" s="1308"/>
      <c r="N73" s="1308"/>
      <c r="AM73" s="403"/>
      <c r="AN73" s="1307" t="s">
        <v>621</v>
      </c>
      <c r="AO73" s="1307"/>
      <c r="AP73" s="1307"/>
      <c r="AQ73" s="1307"/>
      <c r="AR73" s="1307"/>
      <c r="AS73" s="1307"/>
      <c r="AT73" s="1307"/>
      <c r="AU73" s="1307"/>
      <c r="AV73" s="1307"/>
      <c r="AW73" s="1307"/>
      <c r="AX73" s="1307"/>
      <c r="AY73" s="1307"/>
      <c r="AZ73" s="1307"/>
      <c r="BA73" s="1307"/>
      <c r="BB73" s="1307" t="s">
        <v>622</v>
      </c>
      <c r="BC73" s="1307"/>
      <c r="BD73" s="1307"/>
      <c r="BE73" s="1307"/>
      <c r="BF73" s="1307"/>
      <c r="BG73" s="1307"/>
      <c r="BH73" s="1307"/>
      <c r="BI73" s="1307"/>
      <c r="BJ73" s="1307"/>
      <c r="BK73" s="1307"/>
      <c r="BL73" s="1307"/>
      <c r="BM73" s="1307"/>
      <c r="BN73" s="1307"/>
      <c r="BO73" s="1307"/>
      <c r="BP73" s="1304">
        <v>87.9</v>
      </c>
      <c r="BQ73" s="1304"/>
      <c r="BR73" s="1304"/>
      <c r="BS73" s="1304"/>
      <c r="BT73" s="1304"/>
      <c r="BU73" s="1304"/>
      <c r="BV73" s="1304"/>
      <c r="BW73" s="1304"/>
      <c r="BX73" s="1304">
        <v>80.400000000000006</v>
      </c>
      <c r="BY73" s="1304"/>
      <c r="BZ73" s="1304"/>
      <c r="CA73" s="1304"/>
      <c r="CB73" s="1304"/>
      <c r="CC73" s="1304"/>
      <c r="CD73" s="1304"/>
      <c r="CE73" s="1304"/>
      <c r="CF73" s="1304">
        <v>81.599999999999994</v>
      </c>
      <c r="CG73" s="1304"/>
      <c r="CH73" s="1304"/>
      <c r="CI73" s="1304"/>
      <c r="CJ73" s="1304"/>
      <c r="CK73" s="1304"/>
      <c r="CL73" s="1304"/>
      <c r="CM73" s="1304"/>
      <c r="CN73" s="1304">
        <v>79.5</v>
      </c>
      <c r="CO73" s="1304"/>
      <c r="CP73" s="1304"/>
      <c r="CQ73" s="1304"/>
      <c r="CR73" s="1304"/>
      <c r="CS73" s="1304"/>
      <c r="CT73" s="1304"/>
      <c r="CU73" s="1304"/>
      <c r="CV73" s="1304">
        <v>79.400000000000006</v>
      </c>
      <c r="CW73" s="1304"/>
      <c r="CX73" s="1304"/>
      <c r="CY73" s="1304"/>
      <c r="CZ73" s="1304"/>
      <c r="DA73" s="1304"/>
      <c r="DB73" s="1304"/>
      <c r="DC73" s="1304"/>
    </row>
    <row r="74" spans="2:107" x14ac:dyDescent="0.15">
      <c r="B74" s="394"/>
      <c r="G74" s="1312"/>
      <c r="H74" s="1312"/>
      <c r="I74" s="1312"/>
      <c r="J74" s="1312"/>
      <c r="K74" s="1308"/>
      <c r="L74" s="1308"/>
      <c r="M74" s="1308"/>
      <c r="N74" s="1308"/>
      <c r="AM74" s="403"/>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x14ac:dyDescent="0.15">
      <c r="B75" s="394"/>
      <c r="G75" s="1312"/>
      <c r="H75" s="1312"/>
      <c r="I75" s="1310"/>
      <c r="J75" s="1310"/>
      <c r="K75" s="1311"/>
      <c r="L75" s="1311"/>
      <c r="M75" s="1311"/>
      <c r="N75" s="1311"/>
      <c r="AM75" s="403"/>
      <c r="AN75" s="1307"/>
      <c r="AO75" s="1307"/>
      <c r="AP75" s="1307"/>
      <c r="AQ75" s="1307"/>
      <c r="AR75" s="1307"/>
      <c r="AS75" s="1307"/>
      <c r="AT75" s="1307"/>
      <c r="AU75" s="1307"/>
      <c r="AV75" s="1307"/>
      <c r="AW75" s="1307"/>
      <c r="AX75" s="1307"/>
      <c r="AY75" s="1307"/>
      <c r="AZ75" s="1307"/>
      <c r="BA75" s="1307"/>
      <c r="BB75" s="1307" t="s">
        <v>627</v>
      </c>
      <c r="BC75" s="1307"/>
      <c r="BD75" s="1307"/>
      <c r="BE75" s="1307"/>
      <c r="BF75" s="1307"/>
      <c r="BG75" s="1307"/>
      <c r="BH75" s="1307"/>
      <c r="BI75" s="1307"/>
      <c r="BJ75" s="1307"/>
      <c r="BK75" s="1307"/>
      <c r="BL75" s="1307"/>
      <c r="BM75" s="1307"/>
      <c r="BN75" s="1307"/>
      <c r="BO75" s="1307"/>
      <c r="BP75" s="1304">
        <v>11.6</v>
      </c>
      <c r="BQ75" s="1304"/>
      <c r="BR75" s="1304"/>
      <c r="BS75" s="1304"/>
      <c r="BT75" s="1304"/>
      <c r="BU75" s="1304"/>
      <c r="BV75" s="1304"/>
      <c r="BW75" s="1304"/>
      <c r="BX75" s="1304">
        <v>12.1</v>
      </c>
      <c r="BY75" s="1304"/>
      <c r="BZ75" s="1304"/>
      <c r="CA75" s="1304"/>
      <c r="CB75" s="1304"/>
      <c r="CC75" s="1304"/>
      <c r="CD75" s="1304"/>
      <c r="CE75" s="1304"/>
      <c r="CF75" s="1304">
        <v>12.1</v>
      </c>
      <c r="CG75" s="1304"/>
      <c r="CH75" s="1304"/>
      <c r="CI75" s="1304"/>
      <c r="CJ75" s="1304"/>
      <c r="CK75" s="1304"/>
      <c r="CL75" s="1304"/>
      <c r="CM75" s="1304"/>
      <c r="CN75" s="1304">
        <v>12.2</v>
      </c>
      <c r="CO75" s="1304"/>
      <c r="CP75" s="1304"/>
      <c r="CQ75" s="1304"/>
      <c r="CR75" s="1304"/>
      <c r="CS75" s="1304"/>
      <c r="CT75" s="1304"/>
      <c r="CU75" s="1304"/>
      <c r="CV75" s="1304">
        <v>12.3</v>
      </c>
      <c r="CW75" s="1304"/>
      <c r="CX75" s="1304"/>
      <c r="CY75" s="1304"/>
      <c r="CZ75" s="1304"/>
      <c r="DA75" s="1304"/>
      <c r="DB75" s="1304"/>
      <c r="DC75" s="1304"/>
    </row>
    <row r="76" spans="2:107" x14ac:dyDescent="0.15">
      <c r="B76" s="394"/>
      <c r="G76" s="1312"/>
      <c r="H76" s="1312"/>
      <c r="I76" s="1310"/>
      <c r="J76" s="1310"/>
      <c r="K76" s="1311"/>
      <c r="L76" s="1311"/>
      <c r="M76" s="1311"/>
      <c r="N76" s="1311"/>
      <c r="AM76" s="403"/>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x14ac:dyDescent="0.15">
      <c r="B77" s="394"/>
      <c r="G77" s="1310"/>
      <c r="H77" s="1310"/>
      <c r="I77" s="1310"/>
      <c r="J77" s="1310"/>
      <c r="K77" s="1308"/>
      <c r="L77" s="1308"/>
      <c r="M77" s="1308"/>
      <c r="N77" s="1308"/>
      <c r="AN77" s="1309" t="s">
        <v>624</v>
      </c>
      <c r="AO77" s="1309"/>
      <c r="AP77" s="1309"/>
      <c r="AQ77" s="1309"/>
      <c r="AR77" s="1309"/>
      <c r="AS77" s="1309"/>
      <c r="AT77" s="1309"/>
      <c r="AU77" s="1309"/>
      <c r="AV77" s="1309"/>
      <c r="AW77" s="1309"/>
      <c r="AX77" s="1309"/>
      <c r="AY77" s="1309"/>
      <c r="AZ77" s="1309"/>
      <c r="BA77" s="1309"/>
      <c r="BB77" s="1307" t="s">
        <v>622</v>
      </c>
      <c r="BC77" s="1307"/>
      <c r="BD77" s="1307"/>
      <c r="BE77" s="1307"/>
      <c r="BF77" s="1307"/>
      <c r="BG77" s="1307"/>
      <c r="BH77" s="1307"/>
      <c r="BI77" s="1307"/>
      <c r="BJ77" s="1307"/>
      <c r="BK77" s="1307"/>
      <c r="BL77" s="1307"/>
      <c r="BM77" s="1307"/>
      <c r="BN77" s="1307"/>
      <c r="BO77" s="1307"/>
      <c r="BP77" s="1304">
        <v>60.8</v>
      </c>
      <c r="BQ77" s="1304"/>
      <c r="BR77" s="1304"/>
      <c r="BS77" s="1304"/>
      <c r="BT77" s="1304"/>
      <c r="BU77" s="1304"/>
      <c r="BV77" s="1304"/>
      <c r="BW77" s="1304"/>
      <c r="BX77" s="1304">
        <v>58.5</v>
      </c>
      <c r="BY77" s="1304"/>
      <c r="BZ77" s="1304"/>
      <c r="CA77" s="1304"/>
      <c r="CB77" s="1304"/>
      <c r="CC77" s="1304"/>
      <c r="CD77" s="1304"/>
      <c r="CE77" s="1304"/>
      <c r="CF77" s="1304">
        <v>54.6</v>
      </c>
      <c r="CG77" s="1304"/>
      <c r="CH77" s="1304"/>
      <c r="CI77" s="1304"/>
      <c r="CJ77" s="1304"/>
      <c r="CK77" s="1304"/>
      <c r="CL77" s="1304"/>
      <c r="CM77" s="1304"/>
      <c r="CN77" s="1304">
        <v>53.2</v>
      </c>
      <c r="CO77" s="1304"/>
      <c r="CP77" s="1304"/>
      <c r="CQ77" s="1304"/>
      <c r="CR77" s="1304"/>
      <c r="CS77" s="1304"/>
      <c r="CT77" s="1304"/>
      <c r="CU77" s="1304"/>
      <c r="CV77" s="1304">
        <v>47.9</v>
      </c>
      <c r="CW77" s="1304"/>
      <c r="CX77" s="1304"/>
      <c r="CY77" s="1304"/>
      <c r="CZ77" s="1304"/>
      <c r="DA77" s="1304"/>
      <c r="DB77" s="1304"/>
      <c r="DC77" s="1304"/>
    </row>
    <row r="78" spans="2:107" x14ac:dyDescent="0.15">
      <c r="B78" s="394"/>
      <c r="G78" s="1310"/>
      <c r="H78" s="1310"/>
      <c r="I78" s="1310"/>
      <c r="J78" s="1310"/>
      <c r="K78" s="1308"/>
      <c r="L78" s="1308"/>
      <c r="M78" s="1308"/>
      <c r="N78" s="1308"/>
      <c r="AN78" s="1309"/>
      <c r="AO78" s="1309"/>
      <c r="AP78" s="1309"/>
      <c r="AQ78" s="1309"/>
      <c r="AR78" s="1309"/>
      <c r="AS78" s="1309"/>
      <c r="AT78" s="1309"/>
      <c r="AU78" s="1309"/>
      <c r="AV78" s="1309"/>
      <c r="AW78" s="1309"/>
      <c r="AX78" s="1309"/>
      <c r="AY78" s="1309"/>
      <c r="AZ78" s="1309"/>
      <c r="BA78" s="1309"/>
      <c r="BB78" s="1307"/>
      <c r="BC78" s="1307"/>
      <c r="BD78" s="1307"/>
      <c r="BE78" s="1307"/>
      <c r="BF78" s="1307"/>
      <c r="BG78" s="1307"/>
      <c r="BH78" s="1307"/>
      <c r="BI78" s="1307"/>
      <c r="BJ78" s="1307"/>
      <c r="BK78" s="1307"/>
      <c r="BL78" s="1307"/>
      <c r="BM78" s="1307"/>
      <c r="BN78" s="1307"/>
      <c r="BO78" s="1307"/>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x14ac:dyDescent="0.15">
      <c r="B79" s="394"/>
      <c r="G79" s="1310"/>
      <c r="H79" s="1310"/>
      <c r="I79" s="1305"/>
      <c r="J79" s="1305"/>
      <c r="K79" s="1306"/>
      <c r="L79" s="1306"/>
      <c r="M79" s="1306"/>
      <c r="N79" s="1306"/>
      <c r="AN79" s="1309"/>
      <c r="AO79" s="1309"/>
      <c r="AP79" s="1309"/>
      <c r="AQ79" s="1309"/>
      <c r="AR79" s="1309"/>
      <c r="AS79" s="1309"/>
      <c r="AT79" s="1309"/>
      <c r="AU79" s="1309"/>
      <c r="AV79" s="1309"/>
      <c r="AW79" s="1309"/>
      <c r="AX79" s="1309"/>
      <c r="AY79" s="1309"/>
      <c r="AZ79" s="1309"/>
      <c r="BA79" s="1309"/>
      <c r="BB79" s="1307" t="s">
        <v>627</v>
      </c>
      <c r="BC79" s="1307"/>
      <c r="BD79" s="1307"/>
      <c r="BE79" s="1307"/>
      <c r="BF79" s="1307"/>
      <c r="BG79" s="1307"/>
      <c r="BH79" s="1307"/>
      <c r="BI79" s="1307"/>
      <c r="BJ79" s="1307"/>
      <c r="BK79" s="1307"/>
      <c r="BL79" s="1307"/>
      <c r="BM79" s="1307"/>
      <c r="BN79" s="1307"/>
      <c r="BO79" s="1307"/>
      <c r="BP79" s="1304">
        <v>11.1</v>
      </c>
      <c r="BQ79" s="1304"/>
      <c r="BR79" s="1304"/>
      <c r="BS79" s="1304"/>
      <c r="BT79" s="1304"/>
      <c r="BU79" s="1304"/>
      <c r="BV79" s="1304"/>
      <c r="BW79" s="1304"/>
      <c r="BX79" s="1304">
        <v>10.7</v>
      </c>
      <c r="BY79" s="1304"/>
      <c r="BZ79" s="1304"/>
      <c r="CA79" s="1304"/>
      <c r="CB79" s="1304"/>
      <c r="CC79" s="1304"/>
      <c r="CD79" s="1304"/>
      <c r="CE79" s="1304"/>
      <c r="CF79" s="1304">
        <v>10</v>
      </c>
      <c r="CG79" s="1304"/>
      <c r="CH79" s="1304"/>
      <c r="CI79" s="1304"/>
      <c r="CJ79" s="1304"/>
      <c r="CK79" s="1304"/>
      <c r="CL79" s="1304"/>
      <c r="CM79" s="1304"/>
      <c r="CN79" s="1304">
        <v>9.8000000000000007</v>
      </c>
      <c r="CO79" s="1304"/>
      <c r="CP79" s="1304"/>
      <c r="CQ79" s="1304"/>
      <c r="CR79" s="1304"/>
      <c r="CS79" s="1304"/>
      <c r="CT79" s="1304"/>
      <c r="CU79" s="1304"/>
      <c r="CV79" s="1304">
        <v>9.6</v>
      </c>
      <c r="CW79" s="1304"/>
      <c r="CX79" s="1304"/>
      <c r="CY79" s="1304"/>
      <c r="CZ79" s="1304"/>
      <c r="DA79" s="1304"/>
      <c r="DB79" s="1304"/>
      <c r="DC79" s="1304"/>
    </row>
    <row r="80" spans="2:107" x14ac:dyDescent="0.15">
      <c r="B80" s="394"/>
      <c r="G80" s="1310"/>
      <c r="H80" s="1310"/>
      <c r="I80" s="1305"/>
      <c r="J80" s="1305"/>
      <c r="K80" s="1306"/>
      <c r="L80" s="1306"/>
      <c r="M80" s="1306"/>
      <c r="N80" s="1306"/>
      <c r="AN80" s="1309"/>
      <c r="AO80" s="1309"/>
      <c r="AP80" s="1309"/>
      <c r="AQ80" s="1309"/>
      <c r="AR80" s="1309"/>
      <c r="AS80" s="1309"/>
      <c r="AT80" s="1309"/>
      <c r="AU80" s="1309"/>
      <c r="AV80" s="1309"/>
      <c r="AW80" s="1309"/>
      <c r="AX80" s="1309"/>
      <c r="AY80" s="1309"/>
      <c r="AZ80" s="1309"/>
      <c r="BA80" s="1309"/>
      <c r="BB80" s="1307"/>
      <c r="BC80" s="1307"/>
      <c r="BD80" s="1307"/>
      <c r="BE80" s="1307"/>
      <c r="BF80" s="1307"/>
      <c r="BG80" s="1307"/>
      <c r="BH80" s="1307"/>
      <c r="BI80" s="1307"/>
      <c r="BJ80" s="1307"/>
      <c r="BK80" s="1307"/>
      <c r="BL80" s="1307"/>
      <c r="BM80" s="1307"/>
      <c r="BN80" s="1307"/>
      <c r="BO80" s="1307"/>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MHygO6S1UZ9nzOM6z2Qfl0clIzAnYNSGJRHxUZl7KyhQCy8yr92CU0TnDDQv2e/QPnHRkeMaK+h6dzOUBg6vQ==" saltValue="fliZgWBIti/y1hgNCIzgR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96F24-3B8A-4DA4-A9F6-D97C191775F9}">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ELI6NwCO+1fQLSbOA//QL4jnHj0yBgGmBNjZ/4b2siv6WZCRO6zmfkjv//hVmEXWLchbwrlWEAvZ1ts2QlFtA==" saltValue="0/8imfb7tqp5cIxbVGU7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69F7F-EDBF-483C-88DF-03E7E6A10627}">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LPrQslx5UctR8+86klLYjiFF8a35vhuRFbr3WLEydBwerJA6cw+RdDvB0RUUxueDSNStc9x3D2Ru2cSZlNLDQ==" saltValue="ikg0DZxETK4qv99emRRr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564</v>
      </c>
      <c r="G2" s="156"/>
      <c r="H2" s="157"/>
    </row>
    <row r="3" spans="1:8" x14ac:dyDescent="0.15">
      <c r="A3" s="153" t="s">
        <v>557</v>
      </c>
      <c r="B3" s="158"/>
      <c r="C3" s="159"/>
      <c r="D3" s="160">
        <v>101693</v>
      </c>
      <c r="E3" s="161"/>
      <c r="F3" s="162">
        <v>106614</v>
      </c>
      <c r="G3" s="163"/>
      <c r="H3" s="164"/>
    </row>
    <row r="4" spans="1:8" x14ac:dyDescent="0.15">
      <c r="A4" s="165"/>
      <c r="B4" s="166"/>
      <c r="C4" s="167"/>
      <c r="D4" s="168">
        <v>48146</v>
      </c>
      <c r="E4" s="169"/>
      <c r="F4" s="170">
        <v>45545</v>
      </c>
      <c r="G4" s="171"/>
      <c r="H4" s="172"/>
    </row>
    <row r="5" spans="1:8" x14ac:dyDescent="0.15">
      <c r="A5" s="153" t="s">
        <v>559</v>
      </c>
      <c r="B5" s="158"/>
      <c r="C5" s="159"/>
      <c r="D5" s="160">
        <v>158368</v>
      </c>
      <c r="E5" s="161"/>
      <c r="F5" s="162">
        <v>85459</v>
      </c>
      <c r="G5" s="163"/>
      <c r="H5" s="164"/>
    </row>
    <row r="6" spans="1:8" x14ac:dyDescent="0.15">
      <c r="A6" s="165"/>
      <c r="B6" s="166"/>
      <c r="C6" s="167"/>
      <c r="D6" s="168">
        <v>67572</v>
      </c>
      <c r="E6" s="169"/>
      <c r="F6" s="170">
        <v>44378</v>
      </c>
      <c r="G6" s="171"/>
      <c r="H6" s="172"/>
    </row>
    <row r="7" spans="1:8" x14ac:dyDescent="0.15">
      <c r="A7" s="153" t="s">
        <v>560</v>
      </c>
      <c r="B7" s="158"/>
      <c r="C7" s="159"/>
      <c r="D7" s="160">
        <v>140233</v>
      </c>
      <c r="E7" s="161"/>
      <c r="F7" s="162">
        <v>83280</v>
      </c>
      <c r="G7" s="163"/>
      <c r="H7" s="164"/>
    </row>
    <row r="8" spans="1:8" x14ac:dyDescent="0.15">
      <c r="A8" s="165"/>
      <c r="B8" s="166"/>
      <c r="C8" s="167"/>
      <c r="D8" s="168">
        <v>45473</v>
      </c>
      <c r="E8" s="169"/>
      <c r="F8" s="170">
        <v>43123</v>
      </c>
      <c r="G8" s="171"/>
      <c r="H8" s="172"/>
    </row>
    <row r="9" spans="1:8" x14ac:dyDescent="0.15">
      <c r="A9" s="153" t="s">
        <v>561</v>
      </c>
      <c r="B9" s="158"/>
      <c r="C9" s="159"/>
      <c r="D9" s="160">
        <v>141802</v>
      </c>
      <c r="E9" s="161"/>
      <c r="F9" s="162">
        <v>88968</v>
      </c>
      <c r="G9" s="163"/>
      <c r="H9" s="164"/>
    </row>
    <row r="10" spans="1:8" x14ac:dyDescent="0.15">
      <c r="A10" s="165"/>
      <c r="B10" s="166"/>
      <c r="C10" s="167"/>
      <c r="D10" s="168">
        <v>52621</v>
      </c>
      <c r="E10" s="169"/>
      <c r="F10" s="170">
        <v>45482</v>
      </c>
      <c r="G10" s="171"/>
      <c r="H10" s="172"/>
    </row>
    <row r="11" spans="1:8" x14ac:dyDescent="0.15">
      <c r="A11" s="153" t="s">
        <v>562</v>
      </c>
      <c r="B11" s="158"/>
      <c r="C11" s="159"/>
      <c r="D11" s="160">
        <v>119037</v>
      </c>
      <c r="E11" s="161"/>
      <c r="F11" s="162">
        <v>85173</v>
      </c>
      <c r="G11" s="163"/>
      <c r="H11" s="164"/>
    </row>
    <row r="12" spans="1:8" x14ac:dyDescent="0.15">
      <c r="A12" s="165"/>
      <c r="B12" s="166"/>
      <c r="C12" s="173"/>
      <c r="D12" s="168">
        <v>59000</v>
      </c>
      <c r="E12" s="169"/>
      <c r="F12" s="170">
        <v>43913</v>
      </c>
      <c r="G12" s="171"/>
      <c r="H12" s="172"/>
    </row>
    <row r="13" spans="1:8" x14ac:dyDescent="0.15">
      <c r="A13" s="153"/>
      <c r="B13" s="158"/>
      <c r="C13" s="174"/>
      <c r="D13" s="175">
        <v>132227</v>
      </c>
      <c r="E13" s="176"/>
      <c r="F13" s="177">
        <v>89899</v>
      </c>
      <c r="G13" s="178"/>
      <c r="H13" s="164"/>
    </row>
    <row r="14" spans="1:8" x14ac:dyDescent="0.15">
      <c r="A14" s="165"/>
      <c r="B14" s="166"/>
      <c r="C14" s="167"/>
      <c r="D14" s="168">
        <v>54562</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2.2999999999999998</v>
      </c>
      <c r="C19" s="179">
        <f>ROUND(VALUE(SUBSTITUTE(実質収支比率等に係る経年分析!G$48,"▲","-")),2)</f>
        <v>5.41</v>
      </c>
      <c r="D19" s="179">
        <f>ROUND(VALUE(SUBSTITUTE(実質収支比率等に係る経年分析!H$48,"▲","-")),2)</f>
        <v>5.48</v>
      </c>
      <c r="E19" s="179">
        <f>ROUND(VALUE(SUBSTITUTE(実質収支比率等に係る経年分析!I$48,"▲","-")),2)</f>
        <v>6.23</v>
      </c>
      <c r="F19" s="179">
        <f>ROUND(VALUE(SUBSTITUTE(実質収支比率等に係る経年分析!J$48,"▲","-")),2)</f>
        <v>6.38</v>
      </c>
    </row>
    <row r="20" spans="1:11" x14ac:dyDescent="0.15">
      <c r="A20" s="179" t="s">
        <v>55</v>
      </c>
      <c r="B20" s="179">
        <f>ROUND(VALUE(SUBSTITUTE(実質収支比率等に係る経年分析!F$47,"▲","-")),2)</f>
        <v>18.2</v>
      </c>
      <c r="C20" s="179">
        <f>ROUND(VALUE(SUBSTITUTE(実質収支比率等に係る経年分析!G$47,"▲","-")),2)</f>
        <v>15.87</v>
      </c>
      <c r="D20" s="179">
        <f>ROUND(VALUE(SUBSTITUTE(実質収支比率等に係る経年分析!H$47,"▲","-")),2)</f>
        <v>14.26</v>
      </c>
      <c r="E20" s="179">
        <f>ROUND(VALUE(SUBSTITUTE(実質収支比率等に係る経年分析!I$47,"▲","-")),2)</f>
        <v>15.59</v>
      </c>
      <c r="F20" s="179">
        <f>ROUND(VALUE(SUBSTITUTE(実質収支比率等に係る経年分析!J$47,"▲","-")),2)</f>
        <v>11.85</v>
      </c>
    </row>
    <row r="21" spans="1:11" x14ac:dyDescent="0.15">
      <c r="A21" s="179" t="s">
        <v>56</v>
      </c>
      <c r="B21" s="179">
        <f>IF(ISNUMBER(VALUE(SUBSTITUTE(実質収支比率等に係る経年分析!F$49,"▲","-"))),ROUND(VALUE(SUBSTITUTE(実質収支比率等に係る経年分析!F$49,"▲","-")),2),NA())</f>
        <v>-4.26</v>
      </c>
      <c r="C21" s="179">
        <f>IF(ISNUMBER(VALUE(SUBSTITUTE(実質収支比率等に係る経年分析!G$49,"▲","-"))),ROUND(VALUE(SUBSTITUTE(実質収支比率等に係る経年分析!G$49,"▲","-")),2),NA())</f>
        <v>0.83</v>
      </c>
      <c r="D21" s="179">
        <f>IF(ISNUMBER(VALUE(SUBSTITUTE(実質収支比率等に係る経年分析!H$49,"▲","-"))),ROUND(VALUE(SUBSTITUTE(実質収支比率等に係る経年分析!H$49,"▲","-")),2),NA())</f>
        <v>-2.3199999999999998</v>
      </c>
      <c r="E21" s="179">
        <f>IF(ISNUMBER(VALUE(SUBSTITUTE(実質収支比率等に係る経年分析!I$49,"▲","-"))),ROUND(VALUE(SUBSTITUTE(実質収支比率等に係る経年分析!I$49,"▲","-")),2),NA())</f>
        <v>1.64</v>
      </c>
      <c r="F21" s="179">
        <f>IF(ISNUMBER(VALUE(SUBSTITUTE(実質収支比率等に係る経年分析!J$49,"▲","-"))),ROUND(VALUE(SUBSTITUTE(実質収支比率等に係る経年分析!J$49,"▲","-")),2),NA())</f>
        <v>-4.04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0.73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0.18</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臨海土地造成事業特別会計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1.32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7.0000000000000007E-2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0.09</v>
      </c>
    </row>
    <row r="30" spans="1:11" x14ac:dyDescent="0.15">
      <c r="A30" s="180" t="str">
        <f>IF(連結実質赤字比率に係る赤字・黒字の構成分析!C$40="",NA(),連結実質赤字比率に係る赤字・黒字の構成分析!C$40)</f>
        <v>松浦魚市場特別会計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7.0000000000000007E-2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0.11</v>
      </c>
    </row>
    <row r="31" spans="1:11" x14ac:dyDescent="0.15">
      <c r="A31" s="180" t="str">
        <f>IF(連結実質赤字比率に係る赤字・黒字の構成分析!C$39="",NA(),連結実質赤字比率に係る赤字・黒字の構成分析!C$39)</f>
        <v>下水道事業会計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0.56999999999999995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0.73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0.85</v>
      </c>
    </row>
    <row r="32" spans="1:11" x14ac:dyDescent="0.15">
      <c r="A32" s="180" t="str">
        <f>IF(連結実質赤字比率に係る赤字・黒字の構成分析!C$38="",NA(),連結実質赤字比率に係る赤字・黒字の構成分析!C$38)</f>
        <v>介護保険特別会計（保険事業勘定）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0.86</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2.79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1.57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0.89</v>
      </c>
    </row>
    <row r="34" spans="1:16" x14ac:dyDescent="0.15">
      <c r="A34" s="180" t="str">
        <f>IF(連結実質赤字比率に係る赤字・黒字の構成分析!C$36="",NA(),連結実質赤字比率に係る赤字・黒字の構成分析!C$36)</f>
        <v>工業用水道事業会計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3.91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4.32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4.75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5.16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5.18</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3.41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3.81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5.49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5.26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6.17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2.2799999999999998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5.37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5.44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6.35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2077</v>
      </c>
      <c r="E42" s="181"/>
      <c r="F42" s="181"/>
      <c r="G42" s="181">
        <f>'実質公債費比率（分子）の構造'!L$52</f>
        <v>2050</v>
      </c>
      <c r="H42" s="181"/>
      <c r="I42" s="181"/>
      <c r="J42" s="181">
        <f>'実質公債費比率（分子）の構造'!M$52</f>
        <v>1973</v>
      </c>
      <c r="K42" s="181"/>
      <c r="L42" s="181"/>
      <c r="M42" s="181">
        <f>'実質公債費比率（分子）の構造'!N$52</f>
        <v>1891</v>
      </c>
      <c r="N42" s="181"/>
      <c r="O42" s="181"/>
      <c r="P42" s="181">
        <f>'実質公債費比率（分子）の構造'!O$52</f>
        <v>1792</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119</v>
      </c>
      <c r="C44" s="181"/>
      <c r="D44" s="181"/>
      <c r="E44" s="181">
        <f>'実質公債費比率（分子）の構造'!L$50</f>
        <v>103</v>
      </c>
      <c r="F44" s="181"/>
      <c r="G44" s="181"/>
      <c r="H44" s="181">
        <f>'実質公債費比率（分子）の構造'!M$50</f>
        <v>77</v>
      </c>
      <c r="I44" s="181"/>
      <c r="J44" s="181"/>
      <c r="K44" s="181">
        <f>'実質公債費比率（分子）の構造'!N$50</f>
        <v>67</v>
      </c>
      <c r="L44" s="181"/>
      <c r="M44" s="181"/>
      <c r="N44" s="181">
        <f>'実質公債費比率（分子）の構造'!O$50</f>
        <v>56</v>
      </c>
      <c r="O44" s="181"/>
      <c r="P44" s="181"/>
    </row>
    <row r="45" spans="1:16" x14ac:dyDescent="0.15">
      <c r="A45" s="181" t="s">
        <v>66</v>
      </c>
      <c r="B45" s="181">
        <f>'実質公債費比率（分子）の構造'!K$49</f>
        <v>265</v>
      </c>
      <c r="C45" s="181"/>
      <c r="D45" s="181"/>
      <c r="E45" s="181">
        <f>'実質公債費比率（分子）の構造'!L$49</f>
        <v>265</v>
      </c>
      <c r="F45" s="181"/>
      <c r="G45" s="181"/>
      <c r="H45" s="181">
        <f>'実質公債費比率（分子）の構造'!M$49</f>
        <v>265</v>
      </c>
      <c r="I45" s="181"/>
      <c r="J45" s="181"/>
      <c r="K45" s="181">
        <f>'実質公債費比率（分子）の構造'!N$49</f>
        <v>265</v>
      </c>
      <c r="L45" s="181"/>
      <c r="M45" s="181"/>
      <c r="N45" s="181">
        <f>'実質公債費比率（分子）の構造'!O$49</f>
        <v>198</v>
      </c>
      <c r="O45" s="181"/>
      <c r="P45" s="181"/>
    </row>
    <row r="46" spans="1:16" x14ac:dyDescent="0.15">
      <c r="A46" s="181" t="s">
        <v>67</v>
      </c>
      <c r="B46" s="181">
        <f>'実質公債費比率（分子）の構造'!K$48</f>
        <v>494</v>
      </c>
      <c r="C46" s="181"/>
      <c r="D46" s="181"/>
      <c r="E46" s="181">
        <f>'実質公債費比率（分子）の構造'!L$48</f>
        <v>495</v>
      </c>
      <c r="F46" s="181"/>
      <c r="G46" s="181"/>
      <c r="H46" s="181">
        <f>'実質公債費比率（分子）の構造'!M$48</f>
        <v>428</v>
      </c>
      <c r="I46" s="181"/>
      <c r="J46" s="181"/>
      <c r="K46" s="181">
        <f>'実質公債費比率（分子）の構造'!N$48</f>
        <v>441</v>
      </c>
      <c r="L46" s="181"/>
      <c r="M46" s="181"/>
      <c r="N46" s="181">
        <f>'実質公債費比率（分子）の構造'!O$48</f>
        <v>476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2158</v>
      </c>
      <c r="C49" s="181"/>
      <c r="D49" s="181"/>
      <c r="E49" s="181">
        <f>'実質公債費比率（分子）の構造'!L$45</f>
        <v>2169</v>
      </c>
      <c r="F49" s="181"/>
      <c r="G49" s="181"/>
      <c r="H49" s="181">
        <f>'実質公債費比率（分子）の構造'!M$45</f>
        <v>2078</v>
      </c>
      <c r="I49" s="181"/>
      <c r="J49" s="181"/>
      <c r="K49" s="181">
        <f>'実質公債費比率（分子）の構造'!N$45</f>
        <v>2052</v>
      </c>
      <c r="L49" s="181"/>
      <c r="M49" s="181"/>
      <c r="N49" s="181">
        <f>'実質公債費比率（分子）の構造'!O$45</f>
        <v>2008</v>
      </c>
      <c r="O49" s="181"/>
      <c r="P49" s="181"/>
    </row>
    <row r="50" spans="1:16" x14ac:dyDescent="0.15">
      <c r="A50" s="181" t="s">
        <v>71</v>
      </c>
      <c r="B50" s="181" t="e">
        <f>NA()</f>
        <v>#N/A</v>
      </c>
      <c r="C50" s="181">
        <f>IF(ISNUMBER('実質公債費比率（分子）の構造'!K$53),'実質公債費比率（分子）の構造'!K$53,NA())</f>
        <v>959</v>
      </c>
      <c r="D50" s="181" t="e">
        <f>NA()</f>
        <v>#N/A</v>
      </c>
      <c r="E50" s="181" t="e">
        <f>NA()</f>
        <v>#N/A</v>
      </c>
      <c r="F50" s="181">
        <f>IF(ISNUMBER('実質公債費比率（分子）の構造'!L$53),'実質公債費比率（分子）の構造'!L$53,NA())</f>
        <v>982</v>
      </c>
      <c r="G50" s="181" t="e">
        <f>NA()</f>
        <v>#N/A</v>
      </c>
      <c r="H50" s="181" t="e">
        <f>NA()</f>
        <v>#N/A</v>
      </c>
      <c r="I50" s="181">
        <f>IF(ISNUMBER('実質公債費比率（分子）の構造'!M$53),'実質公債費比率（分子）の構造'!M$53,NA())</f>
        <v>875</v>
      </c>
      <c r="J50" s="181" t="e">
        <f>NA()</f>
        <v>#N/A</v>
      </c>
      <c r="K50" s="181" t="e">
        <f>NA()</f>
        <v>#N/A</v>
      </c>
      <c r="L50" s="181">
        <f>IF(ISNUMBER('実質公債費比率（分子）の構造'!N$53),'実質公債費比率（分子）の構造'!N$53,NA())</f>
        <v>934</v>
      </c>
      <c r="M50" s="181" t="e">
        <f>NA()</f>
        <v>#N/A</v>
      </c>
      <c r="N50" s="181" t="e">
        <f>NA()</f>
        <v>#N/A</v>
      </c>
      <c r="O50" s="181">
        <f>IF(ISNUMBER('実質公債費比率（分子）の構造'!O$53),'実質公債費比率（分子）の構造'!O$53,NA())</f>
        <v>946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17001</v>
      </c>
      <c r="E56" s="180"/>
      <c r="F56" s="180"/>
      <c r="G56" s="180">
        <f>'将来負担比率（分子）の構造'!J$52</f>
        <v>17679</v>
      </c>
      <c r="H56" s="180"/>
      <c r="I56" s="180"/>
      <c r="J56" s="180">
        <f>'将来負担比率（分子）の構造'!K$52</f>
        <v>17312</v>
      </c>
      <c r="K56" s="180"/>
      <c r="L56" s="180"/>
      <c r="M56" s="180">
        <f>'将来負担比率（分子）の構造'!L$52</f>
        <v>17395</v>
      </c>
      <c r="N56" s="180"/>
      <c r="O56" s="180"/>
      <c r="P56" s="180">
        <f>'将来負担比率（分子）の構造'!M$52</f>
        <v>17278</v>
      </c>
    </row>
    <row r="57" spans="1:16" x14ac:dyDescent="0.15">
      <c r="A57" s="180" t="s">
        <v>42</v>
      </c>
      <c r="B57" s="180"/>
      <c r="C57" s="180"/>
      <c r="D57" s="180">
        <f>'将来負担比率（分子）の構造'!I$51</f>
        <v>1059</v>
      </c>
      <c r="E57" s="180"/>
      <c r="F57" s="180"/>
      <c r="G57" s="180">
        <f>'将来負担比率（分子）の構造'!J$51</f>
        <v>1201</v>
      </c>
      <c r="H57" s="180"/>
      <c r="I57" s="180"/>
      <c r="J57" s="180">
        <f>'将来負担比率（分子）の構造'!K$51</f>
        <v>1260</v>
      </c>
      <c r="K57" s="180"/>
      <c r="L57" s="180"/>
      <c r="M57" s="180">
        <f>'将来負担比率（分子）の構造'!L$51</f>
        <v>1185</v>
      </c>
      <c r="N57" s="180"/>
      <c r="O57" s="180"/>
      <c r="P57" s="180">
        <f>'将来負担比率（分子）の構造'!M$51</f>
        <v>1033</v>
      </c>
    </row>
    <row r="58" spans="1:16" x14ac:dyDescent="0.15">
      <c r="A58" s="180" t="s">
        <v>41</v>
      </c>
      <c r="B58" s="180"/>
      <c r="C58" s="180"/>
      <c r="D58" s="180">
        <f>'将来負担比率（分子）の構造'!I$50</f>
        <v>4105</v>
      </c>
      <c r="E58" s="180"/>
      <c r="F58" s="180"/>
      <c r="G58" s="180">
        <f>'将来負担比率（分子）の構造'!J$50</f>
        <v>4333</v>
      </c>
      <c r="H58" s="180"/>
      <c r="I58" s="180"/>
      <c r="J58" s="180">
        <f>'将来負担比率（分子）の構造'!K$50</f>
        <v>4514</v>
      </c>
      <c r="K58" s="180"/>
      <c r="L58" s="180"/>
      <c r="M58" s="180">
        <f>'将来負担比率（分子）の構造'!L$50</f>
        <v>4719</v>
      </c>
      <c r="N58" s="180"/>
      <c r="O58" s="180"/>
      <c r="P58" s="180">
        <f>'将来負担比率（分子）の構造'!M$50</f>
        <v>4462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7</v>
      </c>
      <c r="C61" s="180"/>
      <c r="D61" s="180"/>
      <c r="E61" s="180">
        <f>'将来負担比率（分子）の構造'!J$46</f>
        <v>6</v>
      </c>
      <c r="F61" s="180"/>
      <c r="G61" s="180"/>
      <c r="H61" s="180">
        <f>'将来負担比率（分子）の構造'!K$46</f>
        <v>14</v>
      </c>
      <c r="I61" s="180"/>
      <c r="J61" s="180"/>
      <c r="K61" s="180">
        <f>'将来負担比率（分子）の構造'!L$46</f>
        <v>52</v>
      </c>
      <c r="L61" s="180"/>
      <c r="M61" s="180"/>
      <c r="N61" s="180">
        <f>'将来負担比率（分子）の構造'!M$46</f>
        <v>8</v>
      </c>
      <c r="O61" s="180"/>
      <c r="P61" s="180"/>
    </row>
    <row r="62" spans="1:16" x14ac:dyDescent="0.15">
      <c r="A62" s="180" t="s">
        <v>35</v>
      </c>
      <c r="B62" s="180">
        <f>'将来負担比率（分子）の構造'!I$45</f>
        <v>3537</v>
      </c>
      <c r="C62" s="180"/>
      <c r="D62" s="180"/>
      <c r="E62" s="180">
        <f>'将来負担比率（分子）の構造'!J$45</f>
        <v>3367</v>
      </c>
      <c r="F62" s="180"/>
      <c r="G62" s="180"/>
      <c r="H62" s="180">
        <f>'将来負担比率（分子）の構造'!K$45</f>
        <v>3412</v>
      </c>
      <c r="I62" s="180"/>
      <c r="J62" s="180"/>
      <c r="K62" s="180">
        <f>'将来負担比率（分子）の構造'!L$45</f>
        <v>3356</v>
      </c>
      <c r="L62" s="180"/>
      <c r="M62" s="180"/>
      <c r="N62" s="180">
        <f>'将来負担比率（分子）の構造'!M$45</f>
        <v>3141</v>
      </c>
      <c r="O62" s="180"/>
      <c r="P62" s="180"/>
    </row>
    <row r="63" spans="1:16" x14ac:dyDescent="0.15">
      <c r="A63" s="180" t="s">
        <v>34</v>
      </c>
      <c r="B63" s="180">
        <f>'将来負担比率（分子）の構造'!I$44</f>
        <v>1001</v>
      </c>
      <c r="C63" s="180"/>
      <c r="D63" s="180"/>
      <c r="E63" s="180">
        <f>'将来負担比率（分子）の構造'!J$44</f>
        <v>747</v>
      </c>
      <c r="F63" s="180"/>
      <c r="G63" s="180"/>
      <c r="H63" s="180">
        <f>'将来負担比率（分子）の構造'!K$44</f>
        <v>490</v>
      </c>
      <c r="I63" s="180"/>
      <c r="J63" s="180"/>
      <c r="K63" s="180">
        <f>'将来負担比率（分子）の構造'!L$44</f>
        <v>415</v>
      </c>
      <c r="L63" s="180"/>
      <c r="M63" s="180"/>
      <c r="N63" s="180">
        <f>'将来負担比率（分子）の構造'!M$44</f>
        <v>631</v>
      </c>
      <c r="O63" s="180"/>
      <c r="P63" s="180"/>
    </row>
    <row r="64" spans="1:16" x14ac:dyDescent="0.15">
      <c r="A64" s="180" t="s">
        <v>33</v>
      </c>
      <c r="B64" s="180">
        <f>'将来負担比率（分子）の構造'!I$43</f>
        <v>5130</v>
      </c>
      <c r="C64" s="180"/>
      <c r="D64" s="180"/>
      <c r="E64" s="180">
        <f>'将来負担比率（分子）の構造'!J$43</f>
        <v>4959</v>
      </c>
      <c r="F64" s="180"/>
      <c r="G64" s="180"/>
      <c r="H64" s="180">
        <f>'将来負担比率（分子）の構造'!K$43</f>
        <v>4930</v>
      </c>
      <c r="I64" s="180"/>
      <c r="J64" s="180"/>
      <c r="K64" s="180">
        <f>'将来負担比率（分子）の構造'!L$43</f>
        <v>4927</v>
      </c>
      <c r="L64" s="180"/>
      <c r="M64" s="180"/>
      <c r="N64" s="180">
        <f>'将来負担比率（分子）の構造'!M$43</f>
        <v>4702</v>
      </c>
      <c r="O64" s="180"/>
      <c r="P64" s="180"/>
    </row>
    <row r="65" spans="1:16" x14ac:dyDescent="0.15">
      <c r="A65" s="180" t="s">
        <v>32</v>
      </c>
      <c r="B65" s="180">
        <f>'将来負担比率（分子）の構造'!I$42</f>
        <v>458</v>
      </c>
      <c r="C65" s="180"/>
      <c r="D65" s="180"/>
      <c r="E65" s="180">
        <f>'将来負担比率（分子）の構造'!J$42</f>
        <v>384</v>
      </c>
      <c r="F65" s="180"/>
      <c r="G65" s="180"/>
      <c r="H65" s="180">
        <f>'将来負担比率（分子）の構造'!K$42</f>
        <v>308</v>
      </c>
      <c r="I65" s="180"/>
      <c r="J65" s="180"/>
      <c r="K65" s="180">
        <f>'将来負担比率（分子）の構造'!L$42</f>
        <v>242</v>
      </c>
      <c r="L65" s="180"/>
      <c r="M65" s="180"/>
      <c r="N65" s="180">
        <f>'将来負担比率（分子）の構造'!M$42</f>
        <v>186</v>
      </c>
      <c r="O65" s="180"/>
      <c r="P65" s="180"/>
    </row>
    <row r="66" spans="1:16" x14ac:dyDescent="0.15">
      <c r="A66" s="180" t="s">
        <v>31</v>
      </c>
      <c r="B66" s="180">
        <f>'将来負担比率（分子）の構造'!I$41</f>
        <v>18893</v>
      </c>
      <c r="C66" s="180"/>
      <c r="D66" s="180"/>
      <c r="E66" s="180">
        <f>'将来負担比率（分子）の構造'!J$41</f>
        <v>20049</v>
      </c>
      <c r="F66" s="180"/>
      <c r="G66" s="180"/>
      <c r="H66" s="180">
        <f>'将来負担比率（分子）の構造'!K$41</f>
        <v>20108</v>
      </c>
      <c r="I66" s="180"/>
      <c r="J66" s="180"/>
      <c r="K66" s="180">
        <f>'将来負担比率（分子）の構造'!L$41</f>
        <v>20228</v>
      </c>
      <c r="L66" s="180"/>
      <c r="M66" s="180"/>
      <c r="N66" s="180">
        <f>'将来負担比率（分子）の構造'!M$41</f>
        <v>19953</v>
      </c>
      <c r="O66" s="180"/>
      <c r="P66" s="180"/>
    </row>
    <row r="67" spans="1:16" x14ac:dyDescent="0.15">
      <c r="A67" s="180" t="s">
        <v>75</v>
      </c>
      <c r="B67" s="180" t="e">
        <f>NA()</f>
        <v>#N/A</v>
      </c>
      <c r="C67" s="180">
        <f>IF(ISNUMBER('将来負担比率（分子）の構造'!I$53), IF('将来負担比率（分子）の構造'!I$53 &lt; 0, 0, '将来負担比率（分子）の構造'!I$53), NA())</f>
        <v>6862</v>
      </c>
      <c r="D67" s="180" t="e">
        <f>NA()</f>
        <v>#N/A</v>
      </c>
      <c r="E67" s="180" t="e">
        <f>NA()</f>
        <v>#N/A</v>
      </c>
      <c r="F67" s="180">
        <f>IF(ISNUMBER('将来負担比率（分子）の構造'!J$53), IF('将来負担比率（分子）の構造'!J$53 &lt; 0, 0, '将来負担比率（分子）の構造'!J$53), NA())</f>
        <v>6300</v>
      </c>
      <c r="G67" s="180" t="e">
        <f>NA()</f>
        <v>#N/A</v>
      </c>
      <c r="H67" s="180" t="e">
        <f>NA()</f>
        <v>#N/A</v>
      </c>
      <c r="I67" s="180">
        <f>IF(ISNUMBER('将来負担比率（分子）の構造'!K$53), IF('将来負担比率（分子）の構造'!K$53 &lt; 0, 0, '将来負担比率（分子）の構造'!K$53), NA())</f>
        <v>6176</v>
      </c>
      <c r="J67" s="180" t="e">
        <f>NA()</f>
        <v>#N/A</v>
      </c>
      <c r="K67" s="180" t="e">
        <f>NA()</f>
        <v>#N/A</v>
      </c>
      <c r="L67" s="180">
        <f>IF(ISNUMBER('将来負担比率（分子）の構造'!L$53), IF('将来負担比率（分子）の構造'!L$53 &lt; 0, 0, '将来負担比率（分子）の構造'!L$53), NA())</f>
        <v>5920</v>
      </c>
      <c r="M67" s="180" t="e">
        <f>NA()</f>
        <v>#N/A</v>
      </c>
      <c r="N67" s="180" t="e">
        <f>NA()</f>
        <v>#N/A</v>
      </c>
      <c r="O67" s="180">
        <f>IF(ISNUMBER('将来負担比率（分子）の構造'!M$53), IF('将来負担比率（分子）の構造'!M$53 &lt; 0, 0, '将来負担比率（分子）の構造'!M$53), NA())</f>
        <v>5848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1343</v>
      </c>
      <c r="C72" s="184">
        <f>基金残高に係る経年分析!G55</f>
        <v>1436</v>
      </c>
      <c r="D72" s="184">
        <f>基金残高に係る経年分析!H55</f>
        <v>1069</v>
      </c>
    </row>
    <row r="73" spans="1:16" x14ac:dyDescent="0.15">
      <c r="A73" s="183" t="s">
        <v>78</v>
      </c>
      <c r="B73" s="184">
        <f>基金残高に係る経年分析!F56</f>
        <v>701</v>
      </c>
      <c r="C73" s="184">
        <f>基金残高に係る経年分析!G56</f>
        <v>704</v>
      </c>
      <c r="D73" s="184">
        <f>基金残高に係る経年分析!H56</f>
        <v>749</v>
      </c>
    </row>
    <row r="74" spans="1:16" x14ac:dyDescent="0.15">
      <c r="A74" s="183" t="s">
        <v>79</v>
      </c>
      <c r="B74" s="184">
        <f>基金残高に係る経年分析!F57</f>
        <v>4843</v>
      </c>
      <c r="C74" s="184">
        <f>基金残高に係る経年分析!G57</f>
        <v>5034</v>
      </c>
      <c r="D74" s="184">
        <f>基金残高に係る経年分析!H57</f>
        <v>4674</v>
      </c>
    </row>
  </sheetData>
  <sheetProtection algorithmName="SHA-512" hashValue="TBjazwJD4ODkSfut9o6bVsEA75KcrWxB3NumiErZDgyUucHi2LuyFeYa4atIeZd0W6gN6hLzox4q1GXqNHTNuQ==" saltValue="7y0zvbvHNNwdH0as2LeX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2020-03-10T07:42:01Z</cp:lastPrinted>
  <dcterms:created xsi:type="dcterms:W3CDTF">2020-02-10T06:05:33Z</dcterms:created>
  <dcterms:modified xsi:type="dcterms:W3CDTF">2020-09-26T07:41:17Z</dcterms:modified>
  <cp:category/>
</cp:coreProperties>
</file>