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41F17308-E859-4FD1-B149-88D914BBAFB6}"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88" i="12" l="1"/>
  <c r="AP88" i="12"/>
  <c r="AF88" i="12" l="1"/>
  <c r="AA68" i="12"/>
  <c r="AA34" i="12" l="1"/>
  <c r="AA33" i="12"/>
  <c r="AA32" i="12"/>
  <c r="AA30" i="12" l="1"/>
  <c r="AA29" i="12"/>
  <c r="AA28" i="12"/>
  <c r="AA7" i="12"/>
  <c r="BG38" i="10" l="1"/>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AM38" i="10"/>
  <c r="U38" i="10"/>
  <c r="C38" i="10"/>
  <c r="BW37" i="10"/>
  <c r="AM37" i="10"/>
  <c r="C37" i="10"/>
  <c r="C36"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E35" i="10" s="1"/>
  <c r="BE36" i="10" s="1"/>
  <c r="BE37" i="10" s="1"/>
  <c r="BE38" i="10" s="1"/>
  <c r="BW34" i="10" l="1"/>
  <c r="BW35" i="10" s="1"/>
  <c r="BW36" i="10" s="1"/>
  <c r="CO34" i="10"/>
  <c r="CO35" i="10" s="1"/>
  <c r="CO36" i="10" s="1"/>
  <c r="CO37" i="10" s="1"/>
  <c r="CO38" i="10" s="1"/>
</calcChain>
</file>

<file path=xl/sharedStrings.xml><?xml version="1.0" encoding="utf-8"?>
<sst xmlns="http://schemas.openxmlformats.org/spreadsheetml/2006/main" count="1120" uniqueCount="624">
  <si>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</si>
  <si>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</si>
  <si>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</si>
  <si>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</si>
  <si>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</si>
  <si>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</si>
  <si>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</si>
  <si>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</si>
  <si>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</si>
  <si>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</si>
  <si>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</si>
  <si>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</si>
  <si>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</si>
  <si>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</si>
  <si>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</si>
  <si>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</si>
  <si>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</si>
  <si>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</si>
  <si>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</si>
  <si>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</si>
  <si>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</si>
  <si>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</si>
  <si>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</si>
  <si>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</si>
  <si>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</si>
  <si>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</si>
  <si>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</si>
  <si>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</si>
  <si>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</si>
  <si>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</si>
  <si>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</si>
  <si>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</si>
  <si>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</si>
  <si>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</si>
  <si>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</si>
  <si>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</si>
  <si>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</si>
  <si>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</si>
  <si>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</si>
  <si>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</si>
  <si>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</si>
  <si>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</si>
  <si>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</si>
  <si>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</si>
  <si>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</si>
  <si>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</si>
  <si>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</si>
  <si>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</si>
  <si>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</si>
  <si>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</si>
  <si>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</si>
  <si>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</si>
  <si>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</si>
  <si>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</si>
  <si>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</si>
  <si>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</si>
  <si>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</si>
  <si>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</si>
  <si>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</si>
  <si>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</si>
  <si>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</si>
  <si>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</si>
  <si>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</si>
  <si>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</si>
  <si>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</si>
  <si>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</si>
  <si>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</si>
  <si>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</si>
  <si>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</si>
  <si>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</si>
  <si>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</si>
  <si>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</si>
  <si>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</si>
  <si>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</si>
  <si>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</si>
  <si>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</si>
  <si>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</si>
  <si>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</si>
  <si>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</si>
  <si>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</si>
  <si>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</si>
  <si>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</si>
  <si>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</si>
  <si>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</si>
  <si>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</si>
  <si>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</si>
  <si>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</si>
  <si>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</si>
  <si>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</si>
  <si>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</si>
  <si>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</si>
  <si>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</si>
  <si>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</si>
  <si>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</si>
  <si>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</si>
  <si>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</si>
  <si>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</si>
  <si>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</si>
  <si>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平戸市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</si>
  <si>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</si>
  <si>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</si>
  <si>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</si>
  <si>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</si>
  <si>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</si>
  <si>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</si>
  <si>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</si>
  <si>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</si>
  <si>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</si>
  <si>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</si>
  <si>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</si>
  <si>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</si>
  <si>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</si>
  <si>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</si>
  <si>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</si>
  <si>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</si>
  <si>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</si>
  <si>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</si>
  <si>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</si>
  <si>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</si>
  <si>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</si>
  <si>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</si>
  <si>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</si>
  <si>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</si>
  <si>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</si>
  <si>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</si>
  <si>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</si>
  <si>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</si>
  <si>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</si>
  <si>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</si>
  <si>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</si>
  <si>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</si>
  <si>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</si>
  <si>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</si>
  <si>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</si>
  <si>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</si>
  <si>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</si>
  <si>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</si>
  <si>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</si>
  <si>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</si>
  <si>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</si>
  <si>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</si>
  <si>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</si>
  <si>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</si>
  <si>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</si>
  <si>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</si>
  <si>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</si>
  <si>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</si>
  <si>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</si>
  <si>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</si>
  <si>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</si>
  <si>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</si>
  <si>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</si>
  <si>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</si>
  <si>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</si>
  <si>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</si>
  <si>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</si>
  <si>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</si>
  <si>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</si>
  <si>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</si>
  <si>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</si>
  <si>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</si>
  <si>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</si>
  <si>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</si>
  <si>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</si>
  <si>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</si>
  <si>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</si>
  <si>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</si>
  <si>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</si>
  <si>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</si>
  <si>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</si>
  <si>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</si>
  <si>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</si>
  <si>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</si>
  <si>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</si>
  <si>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</si>
  <si>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</si>
  <si>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</si>
  <si>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</si>
  <si>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</si>
  <si>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</si>
  <si>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</si>
  <si>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</si>
  <si>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</si>
  <si>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</si>
  <si>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</si>
  <si>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</si>
  <si>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</si>
  <si>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</si>
  <si>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</si>
  <si>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</si>
  <si>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</si>
  <si>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</si>
  <si>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</si>
  <si>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</si>
  <si>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</si>
  <si>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</si>
  <si>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</si>
  <si>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</si>
  <si>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</si>
  <si>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</si>
  <si>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</si>
  <si>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</si>
  <si>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</si>
  <si>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</si>
  <si>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</si>
  <si>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</si>
  <si>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</si>
  <si>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</si>
  <si>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</si>
  <si>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</si>
  <si>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</si>
  <si>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</si>
  <si>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</si>
  <si>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</si>
  <si>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</si>
  <si>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</si>
  <si>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</si>
  <si>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</si>
  <si>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</si>
  <si>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</si>
  <si>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</si>
  <si>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</si>
  <si>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</si>
  <si>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長崎県平戸市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</si>
  <si>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</si>
  <si>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</si>
  <si>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</si>
  <si>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</si>
  <si>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</si>
  <si>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</si>
  <si>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</si>
  <si>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</si>
  <si>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</si>
  <si>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</si>
  <si>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</si>
  <si>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</si>
  <si>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</si>
  <si>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</si>
  <si>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</si>
  <si>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</si>
  <si>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</si>
  <si>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</si>
  <si>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</si>
  <si>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</si>
  <si>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</si>
  <si>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</si>
  <si>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</si>
  <si>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</si>
  <si>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</si>
  <si>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</si>
  <si>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</si>
  <si>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</si>
  <si>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</si>
  <si>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</si>
  <si>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</si>
  <si>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</si>
  <si>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</si>
  <si>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</si>
  <si>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</si>
  <si>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</si>
  <si>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</si>
  <si>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</si>
  <si>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</si>
  <si>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</si>
  <si>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</si>
  <si>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</si>
  <si>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</si>
  <si>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</si>
  <si>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</si>
  <si>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</si>
  <si>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</si>
  <si>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</si>
  <si>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</si>
  <si>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</si>
  <si>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</si>
  <si>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</si>
  <si>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</si>
  <si>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</si>
  <si>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</si>
  <si>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</si>
  <si>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</si>
  <si>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</si>
  <si>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</si>
  <si>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</si>
  <si>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</si>
  <si>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</si>
  <si>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</si>
  <si>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</si>
  <si>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</si>
  <si>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</si>
  <si>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</si>
  <si>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</si>
  <si>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</si>
  <si>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</si>
  <si>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</si>
  <si>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</si>
  <si>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</si>
  <si>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</si>
  <si>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</si>
  <si>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</si>
  <si>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</si>
  <si>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</si>
  <si>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</si>
  <si>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</si>
  <si>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</si>
  <si>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</si>
  <si>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</si>
  <si>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</si>
  <si>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</si>
  <si>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</si>
  <si>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</si>
  <si>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</si>
  <si>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</si>
  <si>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</si>
  <si>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</si>
  <si>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</si>
  <si>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</si>
  <si>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</si>
  <si>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</si>
  <si>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</si>
  <si>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</si>
  <si>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</si>
  <si>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</si>
  <si>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</si>
  <si>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</si>
  <si>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</si>
  <si>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</si>
  <si>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</si>
  <si>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</si>
  <si>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</si>
  <si>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</si>
  <si>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</si>
  <si>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</si>
  <si>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</si>
  <si>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</si>
  <si>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</si>
  <si>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</si>
  <si>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</si>
  <si>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</si>
  <si>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</si>
  <si>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</si>
  <si>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</si>
  <si>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</si>
  <si>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</si>
  <si>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</si>
  <si>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</si>
  <si>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</si>
  <si>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</si>
  <si>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</si>
  <si>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</si>
  <si>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</si>
  <si>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</si>
  <si>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</si>
  <si>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</si>
  <si>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</si>
  <si>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</si>
  <si>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</si>
  <si>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</si>
  <si>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</si>
  <si>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</si>
  <si>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</si>
  <si>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</si>
  <si>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</si>
  <si>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</si>
  <si>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</si>
  <si>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</si>
  <si>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</si>
  <si>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</si>
  <si>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</si>
  <si>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</si>
  <si>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</si>
  <si>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</si>
  <si>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</si>
  <si>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</si>
  <si>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長崎県平戸市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</si>
  <si>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</si>
  <si>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</si>
  <si>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</si>
  <si>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</si>
  <si>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</si>
  <si>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</si>
  <si>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</si>
  <si>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</si>
  <si>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</si>
  <si>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</si>
  <si>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</si>
  <si>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</si>
  <si>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</si>
  <si>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</si>
  <si>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</si>
  <si>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</si>
  <si>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</si>
  <si>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</si>
  <si>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</si>
  <si>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</si>
  <si>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</si>
  <si>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</si>
  <si>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</si>
  <si>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</si>
  <si>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</si>
  <si>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</si>
  <si>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</si>
  <si>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</si>
  <si>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</si>
  <si>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</si>
  <si>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</si>
  <si>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</si>
  <si>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</si>
  <si>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</si>
  <si>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</si>
  <si>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</si>
  <si>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</si>
  <si>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</si>
  <si>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</si>
  <si>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交通船事業会計</t>
    <phoneticPr fontId="5"/>
  </si>
  <si>
    <t>法適用企業</t>
    <phoneticPr fontId="5"/>
  </si>
  <si>
    <t>病院事業会計</t>
    <phoneticPr fontId="5"/>
  </si>
  <si>
    <t>農業集落排水事業特別会計</t>
    <phoneticPr fontId="5"/>
  </si>
  <si>
    <t>法非適用企業</t>
    <phoneticPr fontId="5"/>
  </si>
  <si>
    <t>あづち大島いさりびの里事業特別会計</t>
    <phoneticPr fontId="5"/>
  </si>
  <si>
    <t>電気事業特別会計</t>
    <phoneticPr fontId="5"/>
  </si>
  <si>
    <t>宅地開発事業特別会計</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</si>
  <si>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</si>
  <si>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</si>
  <si>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</si>
  <si>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</si>
  <si>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</si>
  <si>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</si>
  <si>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</si>
  <si>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</si>
  <si>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</si>
  <si>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</si>
  <si>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</si>
  <si>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</si>
  <si>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</si>
  <si>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</si>
  <si>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</si>
  <si>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</si>
  <si>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</si>
  <si>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</si>
  <si>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</si>
  <si>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</si>
  <si>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</si>
  <si>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</si>
  <si>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</si>
  <si>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</si>
  <si>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</si>
  <si>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</si>
  <si>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</si>
  <si>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</si>
  <si>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</si>
  <si>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</si>
  <si>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</si>
  <si>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</si>
  <si>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</si>
  <si>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</si>
  <si>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</si>
  <si>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</si>
  <si>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</si>
  <si>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</si>
  <si>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</si>
  <si>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</si>
  <si>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</si>
  <si>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</si>
  <si>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</si>
  <si>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</si>
  <si>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</si>
  <si>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</si>
  <si>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</si>
  <si>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</si>
  <si>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</si>
  <si>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</si>
  <si>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</si>
  <si>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</si>
  <si>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</si>
  <si>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</si>
  <si>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</si>
  <si>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</si>
  <si>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</si>
  <si>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</si>
  <si>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</si>
  <si>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</si>
  <si>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</si>
  <si>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</si>
  <si>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</si>
  <si>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</si>
  <si>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</si>
  <si>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</si>
  <si>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</si>
  <si>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</si>
  <si>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</si>
  <si>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</si>
  <si>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</si>
  <si>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</si>
  <si>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</si>
  <si>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</si>
  <si>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</si>
  <si>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</si>
  <si>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</si>
  <si>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</si>
  <si>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</si>
  <si>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</si>
  <si>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</si>
  <si>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</si>
  <si>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</si>
  <si>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</si>
  <si>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</si>
  <si>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</si>
  <si>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</si>
  <si>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</si>
  <si>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</si>
  <si>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</si>
  <si>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</si>
  <si>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</si>
  <si>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</si>
  <si>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</si>
  <si>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</si>
  <si>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</si>
  <si>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</si>
  <si>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</si>
  <si>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</si>
  <si>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</si>
  <si>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</si>
  <si>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</si>
  <si>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</si>
  <si>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</si>
  <si>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</si>
  <si>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</si>
  <si>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</si>
  <si>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</si>
  <si>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</si>
  <si>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</si>
  <si>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</si>
  <si>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</si>
  <si>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</si>
  <si>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</si>
  <si>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</si>
  <si>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</si>
  <si>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</si>
  <si>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</si>
  <si>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</si>
  <si>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</si>
  <si>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</si>
  <si>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</si>
  <si>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</si>
  <si>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</si>
  <si>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</si>
  <si>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</si>
  <si>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</si>
  <si>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</si>
  <si>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</si>
  <si>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</si>
  <si>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</si>
  <si>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</si>
  <si>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</si>
  <si>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</si>
  <si>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</si>
  <si>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</si>
  <si>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</si>
  <si>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</si>
  <si>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</si>
  <si>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</si>
  <si>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</si>
  <si>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</si>
  <si>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</si>
  <si>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</si>
  <si>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</si>
  <si>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</si>
  <si>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</si>
  <si>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</si>
  <si>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</si>
  <si>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</si>
  <si>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</si>
  <si>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病院事業会計</t>
  </si>
  <si>
    <t>一般会計</t>
  </si>
  <si>
    <t>介護保険特別会計</t>
  </si>
  <si>
    <t>交通船事業会計</t>
  </si>
  <si>
    <t>宅地開発事業特別会計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</si>
  <si>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</si>
  <si>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</si>
  <si>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</si>
  <si>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</si>
  <si>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</si>
  <si>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</si>
  <si>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</si>
  <si>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</si>
  <si>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</si>
  <si>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</si>
  <si>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</si>
  <si>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</si>
  <si>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</si>
  <si>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</si>
  <si>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</si>
  <si>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</si>
  <si>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平戸市振興公社</t>
    <rPh sb="0" eb="3">
      <t>ヒラドシ</t>
    </rPh>
    <rPh sb="3" eb="5">
      <t>シンコウ</t>
    </rPh>
    <rPh sb="5" eb="7">
      <t>コウシャ</t>
    </rPh>
    <phoneticPr fontId="2"/>
  </si>
  <si>
    <t>的山大島風力発電所</t>
    <rPh sb="0" eb="2">
      <t>アヅチ</t>
    </rPh>
    <rPh sb="2" eb="4">
      <t>オオシマ</t>
    </rPh>
    <rPh sb="4" eb="6">
      <t>フウリョク</t>
    </rPh>
    <rPh sb="6" eb="8">
      <t>ハツデン</t>
    </rPh>
    <rPh sb="8" eb="9">
      <t>ショ</t>
    </rPh>
    <phoneticPr fontId="2"/>
  </si>
  <si>
    <t>田平風力発電所</t>
    <rPh sb="0" eb="2">
      <t>タビラ</t>
    </rPh>
    <rPh sb="2" eb="4">
      <t>フウリョク</t>
    </rPh>
    <rPh sb="4" eb="6">
      <t>ハツデン</t>
    </rPh>
    <rPh sb="6" eb="7">
      <t>ショ</t>
    </rPh>
    <phoneticPr fontId="2"/>
  </si>
  <si>
    <t>生月ウインドエナジー</t>
    <rPh sb="0" eb="2">
      <t>イキツキ</t>
    </rPh>
    <phoneticPr fontId="2"/>
  </si>
  <si>
    <t>長崎県林業公社</t>
    <rPh sb="0" eb="3">
      <t>ナガサキケン</t>
    </rPh>
    <rPh sb="3" eb="5">
      <t>リンギョウ</t>
    </rPh>
    <rPh sb="5" eb="7">
      <t>コウシャ</t>
    </rPh>
    <phoneticPr fontId="2"/>
  </si>
  <si>
    <t>-</t>
    <phoneticPr fontId="2"/>
  </si>
  <si>
    <t>北松北部環境組合</t>
    <rPh sb="0" eb="2">
      <t>ホクショウ</t>
    </rPh>
    <rPh sb="2" eb="4">
      <t>ホクブ</t>
    </rPh>
    <rPh sb="4" eb="6">
      <t>カンキョウ</t>
    </rPh>
    <rPh sb="6" eb="8">
      <t>クミアイ</t>
    </rPh>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</si>
  <si>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</si>
  <si>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
  </si>
  <si>
    <t>-</t>
    <phoneticPr fontId="2"/>
  </si>
  <si>
    <t>-</t>
    <phoneticPr fontId="2"/>
  </si>
  <si>
    <t>「やらんば！平戸」応援基金</t>
    <phoneticPr fontId="2"/>
  </si>
  <si>
    <t>新しいまちづくり基金</t>
    <phoneticPr fontId="2"/>
  </si>
  <si>
    <t>ひらどふれあい福祉基金</t>
    <phoneticPr fontId="2"/>
  </si>
  <si>
    <t>ひらど生き活きまちづくり基金</t>
    <phoneticPr fontId="2"/>
  </si>
  <si>
    <t>再生可能エネルギー活用離島活性化基金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</si>
  <si>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</si>
  <si>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</si>
  <si>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</si>
  <si>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</si>
  <si>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</si>
  <si>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の抑制や既発債の繰上償還、充当可能基金の増加により、将来負担比率はマイナス算定となっており、類似団体と比較して低い水準にある。有形固定資産減価償却率については、類似団体とほぼ同水準で推移しているが、1950年頃から1970年頃の時代のニーズや人口の増加に対応するために整備した施設の多くが耐用年数を迎えつつあるため、引き続き施設の適正管理を進めていく。今後、老朽化した施設の更新等による財政負担が懸念されることから、公共施設等総合管理計画に基づき、効率的・効果的な公共施設等の管理に取り組むとともに、将来的な財政負担の軽減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</si>
  <si>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</si>
  <si>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</si>
  <si>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</si>
  <si>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</si>
  <si>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</si>
  <si>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</si>
  <si>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ともに類似団体と比較して低い水準にある。将来負担比率の低下傾向の要因としては、既発債の繰上償還・新発債の発行抑制により地方債残高が減少傾向にあることや、財政調整基金などの積み立てによる充当可能基金が増加していることなどが考えられる。また、実質公債費比率の低下傾向の要因としては、近年実施してきた既発債の繰上償還の影響により元利償還金が抑制されてきたことや、過疎対策事業債など交付税措置率の有利な地方債の活用により算入公債費等が増加したことなどが考えられる。将来負担比率が低下傾向にあるため、実質公債費比率についても、低下傾向で推移するものと見込まれるが、交付税への依存度が高いため、今後の交付税制度次第では上昇していく可能性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</si>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</sst>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451B33A-138C-4940-8FBB-F9FF1FCFA9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DEF6-40B9-AF18-843B4A68D0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194985</c:v>
                </c:pt>
                <c:pt idx="1">
                  <c:v>138725</c:v>
                </c:pt>
                <c:pt idx="2">
                  <c:v>131456</c:v>
                </c:pt>
                <c:pt idx="3">
                  <c:v>146697</c:v>
                </c:pt>
                <c:pt idx="4">
                  <c:v>95935</c:v>
                </c:pt>
              </c:numCache>
            </c:numRef>
          </c:val>
          <c:smooth val="0"/>
          <c:extLst>
            <c:ext xmlns:c16="http://schemas.microsoft.com/office/drawing/2014/chart" uri="{C3380CC4-5D6E-409C-BE32-E72D297353CC}">
              <c16:uniqueId val="{00000001-DEF6-40B9-AF18-843B4A68D0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0.85</c:v>
                </c:pt>
                <c:pt idx="1">
                  <c:v>3.59</c:v>
                </c:pt>
                <c:pt idx="2">
                  <c:v>2.86</c:v>
                </c:pt>
                <c:pt idx="3">
                  <c:v>2.91</c:v>
                </c:pt>
                <c:pt idx="4">
                  <c:v>2.12</c:v>
                </c:pt>
              </c:numCache>
            </c:numRef>
          </c:val>
          <c:extLst>
            <c:ext xmlns:c16="http://schemas.microsoft.com/office/drawing/2014/chart" uri="{C3380CC4-5D6E-409C-BE32-E72D297353CC}">
              <c16:uniqueId val="{00000000-6637-402D-985F-83C7CEB91A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19.39</c:v>
                </c:pt>
                <c:pt idx="1">
                  <c:v>19.39</c:v>
                </c:pt>
                <c:pt idx="2">
                  <c:v>20.53</c:v>
                </c:pt>
                <c:pt idx="3">
                  <c:v>20.82</c:v>
                </c:pt>
                <c:pt idx="4">
                  <c:v>21.11</c:v>
                </c:pt>
              </c:numCache>
            </c:numRef>
          </c:val>
          <c:extLst>
            <c:ext xmlns:c16="http://schemas.microsoft.com/office/drawing/2014/chart" uri="{C3380CC4-5D6E-409C-BE32-E72D297353CC}">
              <c16:uniqueId val="{00000001-6637-402D-985F-83C7CEB91A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7.43</c:v>
                </c:pt>
                <c:pt idx="1">
                  <c:v>9.17</c:v>
                </c:pt>
                <c:pt idx="2">
                  <c:v>6.61</c:v>
                </c:pt>
                <c:pt idx="3">
                  <c:v>5.3</c:v>
                </c:pt>
                <c:pt idx="4">
                  <c:v>5.29</c:v>
                </c:pt>
              </c:numCache>
            </c:numRef>
          </c:val>
          <c:smooth val="0"/>
          <c:extLst>
            <c:ext xmlns:c16="http://schemas.microsoft.com/office/drawing/2014/chart" uri="{C3380CC4-5D6E-409C-BE32-E72D297353CC}">
              <c16:uniqueId val="{00000002-6637-402D-985F-83C7CEB91A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0.46</c:v>
                </c:pt>
                <c:pt idx="4">
                  <c:v>#N/A</c:v>
                </c:pt>
                <c:pt idx="5">
                  <c:v>0.09</c:v>
                </c:pt>
                <c:pt idx="6">
                  <c:v>#N/A</c:v>
                </c:pt>
                <c:pt idx="7">
                  <c:v>0</c:v>
                </c:pt>
                <c:pt idx="8">
                  <c:v>#N/A</c:v>
                </c:pt>
                <c:pt idx="9">
                  <c:v>0</c:v>
                </c:pt>
              </c:numCache>
            </c:numRef>
          </c:val>
          <c:extLst>
            <c:ext xmlns:c16="http://schemas.microsoft.com/office/drawing/2014/chart" uri="{C3380CC4-5D6E-409C-BE32-E72D297353CC}">
              <c16:uniqueId val="{00000000-0EAC-4D70-8DFC-957BBC5C7B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AC-4D70-8DFC-957BBC5C7B8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0EAC-4D70-8DFC-957BBC5C7B8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0.18</c:v>
                </c:pt>
                <c:pt idx="2">
                  <c:v>#N/A</c:v>
                </c:pt>
                <c:pt idx="3">
                  <c:v>0.02</c:v>
                </c:pt>
                <c:pt idx="4">
                  <c:v>#N/A</c:v>
                </c:pt>
                <c:pt idx="5">
                  <c:v>0</c:v>
                </c:pt>
                <c:pt idx="6">
                  <c:v>#N/A</c:v>
                </c:pt>
                <c:pt idx="7">
                  <c:v>0.04</c:v>
                </c:pt>
                <c:pt idx="8">
                  <c:v>#N/A</c:v>
                </c:pt>
                <c:pt idx="9">
                  <c:v>0.04</c:v>
                </c:pt>
              </c:numCache>
            </c:numRef>
          </c:val>
          <c:extLst>
            <c:ext xmlns:c16="http://schemas.microsoft.com/office/drawing/2014/chart" uri="{C3380CC4-5D6E-409C-BE32-E72D297353CC}">
              <c16:uniqueId val="{00000003-0EAC-4D70-8DFC-957BBC5C7B8F}"/>
            </c:ext>
          </c:extLst>
        </c:ser>
        <c:ser>
          <c:idx val="4"/>
          <c:order val="4"/>
          <c:tx>
            <c:strRef>
              <c:f>データシート!$A$31</c:f>
              <c:strCache>
                <c:ptCount val="1"/>
                <c:pt idx="0">
                  <c:v>宅地開発事業特別会計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0.93</c:v>
                </c:pt>
                <c:pt idx="2">
                  <c:v>#N/A</c:v>
                </c:pt>
                <c:pt idx="3">
                  <c:v>0.85</c:v>
                </c:pt>
                <c:pt idx="4">
                  <c:v>#N/A</c:v>
                </c:pt>
                <c:pt idx="5">
                  <c:v>0.8</c:v>
                </c:pt>
                <c:pt idx="6">
                  <c:v>#N/A</c:v>
                </c:pt>
                <c:pt idx="7">
                  <c:v>0.64</c:v>
                </c:pt>
                <c:pt idx="8">
                  <c:v>#N/A</c:v>
                </c:pt>
                <c:pt idx="9">
                  <c:v>0.53</c:v>
                </c:pt>
              </c:numCache>
            </c:numRef>
          </c:val>
          <c:extLst>
            <c:ext xmlns:c16="http://schemas.microsoft.com/office/drawing/2014/chart" uri="{C3380CC4-5D6E-409C-BE32-E72D297353CC}">
              <c16:uniqueId val="{00000004-0EAC-4D70-8DFC-957BBC5C7B8F}"/>
            </c:ext>
          </c:extLst>
        </c:ser>
        <c:ser>
          <c:idx val="5"/>
          <c:order val="5"/>
          <c:tx>
            <c:strRef>
              <c:f>データシート!$A$32</c:f>
              <c:strCache>
                <c:ptCount val="1"/>
                <c:pt idx="0">
                  <c:v>交通船事業会計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1.1100000000000001</c:v>
                </c:pt>
                <c:pt idx="2">
                  <c:v>#N/A</c:v>
                </c:pt>
                <c:pt idx="3">
                  <c:v>1.03</c:v>
                </c:pt>
                <c:pt idx="4">
                  <c:v>#N/A</c:v>
                </c:pt>
                <c:pt idx="5">
                  <c:v>0.95</c:v>
                </c:pt>
                <c:pt idx="6">
                  <c:v>#N/A</c:v>
                </c:pt>
                <c:pt idx="7">
                  <c:v>0.92</c:v>
                </c:pt>
                <c:pt idx="8">
                  <c:v>#N/A</c:v>
                </c:pt>
                <c:pt idx="9">
                  <c:v>1.25</c:v>
                </c:pt>
              </c:numCache>
            </c:numRef>
          </c:val>
          <c:extLst>
            <c:ext xmlns:c16="http://schemas.microsoft.com/office/drawing/2014/chart" uri="{C3380CC4-5D6E-409C-BE32-E72D297353CC}">
              <c16:uniqueId val="{00000005-0EAC-4D70-8DFC-957BBC5C7B8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c:v>
                </c:pt>
                <c:pt idx="2">
                  <c:v>#N/A</c:v>
                </c:pt>
                <c:pt idx="3">
                  <c:v>0.41</c:v>
                </c:pt>
                <c:pt idx="4">
                  <c:v>#N/A</c:v>
                </c:pt>
                <c:pt idx="5">
                  <c:v>0.4</c:v>
                </c:pt>
                <c:pt idx="6">
                  <c:v>#N/A</c:v>
                </c:pt>
                <c:pt idx="7">
                  <c:v>0.41</c:v>
                </c:pt>
                <c:pt idx="8">
                  <c:v>#N/A</c:v>
                </c:pt>
                <c:pt idx="9">
                  <c:v>1.26</c:v>
                </c:pt>
              </c:numCache>
            </c:numRef>
          </c:val>
          <c:extLst>
            <c:ext xmlns:c16="http://schemas.microsoft.com/office/drawing/2014/chart" uri="{C3380CC4-5D6E-409C-BE32-E72D297353CC}">
              <c16:uniqueId val="{00000006-0EAC-4D70-8DFC-957BBC5C7B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0.85</c:v>
                </c:pt>
                <c:pt idx="2">
                  <c:v>#N/A</c:v>
                </c:pt>
                <c:pt idx="3">
                  <c:v>3.59</c:v>
                </c:pt>
                <c:pt idx="4">
                  <c:v>#N/A</c:v>
                </c:pt>
                <c:pt idx="5">
                  <c:v>2.86</c:v>
                </c:pt>
                <c:pt idx="6">
                  <c:v>#N/A</c:v>
                </c:pt>
                <c:pt idx="7">
                  <c:v>2.91</c:v>
                </c:pt>
                <c:pt idx="8">
                  <c:v>#N/A</c:v>
                </c:pt>
                <c:pt idx="9">
                  <c:v>2.11</c:v>
                </c:pt>
              </c:numCache>
            </c:numRef>
          </c:val>
          <c:extLst>
            <c:ext xmlns:c16="http://schemas.microsoft.com/office/drawing/2014/chart" uri="{C3380CC4-5D6E-409C-BE32-E72D297353CC}">
              <c16:uniqueId val="{00000007-0EAC-4D70-8DFC-957BBC5C7B8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5.44</c:v>
                </c:pt>
                <c:pt idx="2">
                  <c:v>#N/A</c:v>
                </c:pt>
                <c:pt idx="3">
                  <c:v>5.58</c:v>
                </c:pt>
                <c:pt idx="4">
                  <c:v>#N/A</c:v>
                </c:pt>
                <c:pt idx="5">
                  <c:v>6.07</c:v>
                </c:pt>
                <c:pt idx="6">
                  <c:v>#N/A</c:v>
                </c:pt>
                <c:pt idx="7">
                  <c:v>5.55</c:v>
                </c:pt>
                <c:pt idx="8">
                  <c:v>#N/A</c:v>
                </c:pt>
                <c:pt idx="9">
                  <c:v>5.52</c:v>
                </c:pt>
              </c:numCache>
            </c:numRef>
          </c:val>
          <c:extLst>
            <c:ext xmlns:c16="http://schemas.microsoft.com/office/drawing/2014/chart" uri="{C3380CC4-5D6E-409C-BE32-E72D297353CC}">
              <c16:uniqueId val="{00000008-0EAC-4D70-8DFC-957BBC5C7B8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5.47</c:v>
                </c:pt>
                <c:pt idx="2">
                  <c:v>#N/A</c:v>
                </c:pt>
                <c:pt idx="3">
                  <c:v>6.37</c:v>
                </c:pt>
                <c:pt idx="4">
                  <c:v>#N/A</c:v>
                </c:pt>
                <c:pt idx="5">
                  <c:v>7.49</c:v>
                </c:pt>
                <c:pt idx="6">
                  <c:v>#N/A</c:v>
                </c:pt>
                <c:pt idx="7">
                  <c:v>7.79</c:v>
                </c:pt>
                <c:pt idx="8">
                  <c:v>#N/A</c:v>
                </c:pt>
                <c:pt idx="9">
                  <c:v>8.06</c:v>
                </c:pt>
              </c:numCache>
            </c:numRef>
          </c:val>
          <c:extLst>
            <c:ext xmlns:c16="http://schemas.microsoft.com/office/drawing/2014/chart" uri="{C3380CC4-5D6E-409C-BE32-E72D297353CC}">
              <c16:uniqueId val="{00000009-0EAC-4D70-8DFC-957BBC5C7B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3031</c:v>
                </c:pt>
                <c:pt idx="5">
                  <c:v>3163</c:v>
                </c:pt>
                <c:pt idx="8">
                  <c:v>3244</c:v>
                </c:pt>
                <c:pt idx="11">
                  <c:v>3253</c:v>
                </c:pt>
                <c:pt idx="14">
                  <c:v>3212</c:v>
                </c:pt>
              </c:numCache>
            </c:numRef>
          </c:val>
          <c:extLst>
            <c:ext xmlns:c16="http://schemas.microsoft.com/office/drawing/2014/chart" uri="{C3380CC4-5D6E-409C-BE32-E72D297353CC}">
              <c16:uniqueId val="{00000000-582C-48B4-9E2F-5C5D56CDC6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1</c:v>
                </c:pt>
                <c:pt idx="12">
                  <c:v>0</c:v>
                </c:pt>
              </c:numCache>
            </c:numRef>
          </c:val>
          <c:extLst>
            <c:ext xmlns:c16="http://schemas.microsoft.com/office/drawing/2014/chart" uri="{C3380CC4-5D6E-409C-BE32-E72D297353CC}">
              <c16:uniqueId val="{00000001-582C-48B4-9E2F-5C5D56CDC6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75</c:v>
                </c:pt>
                <c:pt idx="3">
                  <c:v>79</c:v>
                </c:pt>
                <c:pt idx="6">
                  <c:v>2</c:v>
                </c:pt>
                <c:pt idx="9">
                  <c:v>2</c:v>
                </c:pt>
                <c:pt idx="12">
                  <c:v>1</c:v>
                </c:pt>
              </c:numCache>
            </c:numRef>
          </c:val>
          <c:extLst>
            <c:ext xmlns:c16="http://schemas.microsoft.com/office/drawing/2014/chart" uri="{C3380CC4-5D6E-409C-BE32-E72D297353CC}">
              <c16:uniqueId val="{00000002-582C-48B4-9E2F-5C5D56CDC6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408</c:v>
                </c:pt>
                <c:pt idx="3">
                  <c:v>408</c:v>
                </c:pt>
                <c:pt idx="6">
                  <c:v>408</c:v>
                </c:pt>
                <c:pt idx="9">
                  <c:v>408</c:v>
                </c:pt>
                <c:pt idx="12">
                  <c:v>305</c:v>
                </c:pt>
              </c:numCache>
            </c:numRef>
          </c:val>
          <c:extLst>
            <c:ext xmlns:c16="http://schemas.microsoft.com/office/drawing/2014/chart" uri="{C3380CC4-5D6E-409C-BE32-E72D297353CC}">
              <c16:uniqueId val="{00000003-582C-48B4-9E2F-5C5D56CDC6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311</c:v>
                </c:pt>
                <c:pt idx="3">
                  <c:v>358</c:v>
                </c:pt>
                <c:pt idx="6">
                  <c:v>328</c:v>
                </c:pt>
                <c:pt idx="9">
                  <c:v>323</c:v>
                </c:pt>
                <c:pt idx="12">
                  <c:v>321</c:v>
                </c:pt>
              </c:numCache>
            </c:numRef>
          </c:val>
          <c:extLst>
            <c:ext xmlns:c16="http://schemas.microsoft.com/office/drawing/2014/chart" uri="{C3380CC4-5D6E-409C-BE32-E72D297353CC}">
              <c16:uniqueId val="{00000004-582C-48B4-9E2F-5C5D56CDC6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2C-48B4-9E2F-5C5D56CDC6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2C-48B4-9E2F-5C5D56CDC6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3040</c:v>
                </c:pt>
                <c:pt idx="3">
                  <c:v>3096</c:v>
                </c:pt>
                <c:pt idx="6">
                  <c:v>3132</c:v>
                </c:pt>
                <c:pt idx="9">
                  <c:v>3103</c:v>
                </c:pt>
                <c:pt idx="12">
                  <c:v>3144</c:v>
                </c:pt>
              </c:numCache>
            </c:numRef>
          </c:val>
          <c:extLst>
            <c:ext xmlns:c16="http://schemas.microsoft.com/office/drawing/2014/chart" uri="{C3380CC4-5D6E-409C-BE32-E72D297353CC}">
              <c16:uniqueId val="{00000007-582C-48B4-9E2F-5C5D56CDC6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804</c:v>
                </c:pt>
                <c:pt idx="2">
                  <c:v>#N/A</c:v>
                </c:pt>
                <c:pt idx="3">
                  <c:v>#N/A</c:v>
                </c:pt>
                <c:pt idx="4">
                  <c:v>779</c:v>
                </c:pt>
                <c:pt idx="5">
                  <c:v>#N/A</c:v>
                </c:pt>
                <c:pt idx="6">
                  <c:v>#N/A</c:v>
                </c:pt>
                <c:pt idx="7">
                  <c:v>626</c:v>
                </c:pt>
                <c:pt idx="8">
                  <c:v>#N/A</c:v>
                </c:pt>
                <c:pt idx="9">
                  <c:v>#N/A</c:v>
                </c:pt>
                <c:pt idx="10">
                  <c:v>584</c:v>
                </c:pt>
                <c:pt idx="11">
                  <c:v>#N/A</c:v>
                </c:pt>
                <c:pt idx="12">
                  <c:v>#N/A</c:v>
                </c:pt>
                <c:pt idx="13">
                  <c:v>559</c:v>
                </c:pt>
                <c:pt idx="14">
                  <c:v>#N/A</c:v>
                </c:pt>
              </c:numCache>
            </c:numRef>
          </c:val>
          <c:smooth val="0"/>
          <c:extLst>
            <c:ext xmlns:c16="http://schemas.microsoft.com/office/drawing/2014/chart" uri="{C3380CC4-5D6E-409C-BE32-E72D297353CC}">
              <c16:uniqueId val="{00000008-582C-48B4-9E2F-5C5D56CDC6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25977</c:v>
                </c:pt>
                <c:pt idx="5">
                  <c:v>25709</c:v>
                </c:pt>
                <c:pt idx="8">
                  <c:v>25346</c:v>
                </c:pt>
                <c:pt idx="11">
                  <c:v>25025</c:v>
                </c:pt>
                <c:pt idx="14">
                  <c:v>24368</c:v>
                </c:pt>
              </c:numCache>
            </c:numRef>
          </c:val>
          <c:extLst>
            <c:ext xmlns:c16="http://schemas.microsoft.com/office/drawing/2014/chart" uri="{C3380CC4-5D6E-409C-BE32-E72D297353CC}">
              <c16:uniqueId val="{00000000-4FBE-4485-BBB1-FF95E9FE94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1066</c:v>
                </c:pt>
                <c:pt idx="5">
                  <c:v>927</c:v>
                </c:pt>
                <c:pt idx="8">
                  <c:v>833</c:v>
                </c:pt>
                <c:pt idx="11">
                  <c:v>731</c:v>
                </c:pt>
                <c:pt idx="14">
                  <c:v>706</c:v>
                </c:pt>
              </c:numCache>
            </c:numRef>
          </c:val>
          <c:extLst>
            <c:ext xmlns:c16="http://schemas.microsoft.com/office/drawing/2014/chart" uri="{C3380CC4-5D6E-409C-BE32-E72D297353CC}">
              <c16:uniqueId val="{00000001-4FBE-4485-BBB1-FF95E9FE94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10621</c:v>
                </c:pt>
                <c:pt idx="5">
                  <c:v>12289</c:v>
                </c:pt>
                <c:pt idx="8">
                  <c:v>13142</c:v>
                </c:pt>
                <c:pt idx="11">
                  <c:v>13574</c:v>
                </c:pt>
                <c:pt idx="14">
                  <c:v>13141</c:v>
                </c:pt>
              </c:numCache>
            </c:numRef>
          </c:val>
          <c:extLst>
            <c:ext xmlns:c16="http://schemas.microsoft.com/office/drawing/2014/chart" uri="{C3380CC4-5D6E-409C-BE32-E72D297353CC}">
              <c16:uniqueId val="{00000002-4FBE-4485-BBB1-FF95E9FE94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BE-4485-BBB1-FF95E9FE94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BE-4485-BBB1-FF95E9FE94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18</c:v>
                </c:pt>
                <c:pt idx="6">
                  <c:v>17</c:v>
                </c:pt>
                <c:pt idx="9">
                  <c:v>110</c:v>
                </c:pt>
                <c:pt idx="12">
                  <c:v>14</c:v>
                </c:pt>
              </c:numCache>
            </c:numRef>
          </c:val>
          <c:extLst>
            <c:ext xmlns:c16="http://schemas.microsoft.com/office/drawing/2014/chart" uri="{C3380CC4-5D6E-409C-BE32-E72D297353CC}">
              <c16:uniqueId val="{00000005-4FBE-4485-BBB1-FF95E9FE94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3728</c:v>
                </c:pt>
                <c:pt idx="3">
                  <c:v>3487</c:v>
                </c:pt>
                <c:pt idx="6">
                  <c:v>3462</c:v>
                </c:pt>
                <c:pt idx="9">
                  <c:v>3481</c:v>
                </c:pt>
                <c:pt idx="12">
                  <c:v>3273</c:v>
                </c:pt>
              </c:numCache>
            </c:numRef>
          </c:val>
          <c:extLst>
            <c:ext xmlns:c16="http://schemas.microsoft.com/office/drawing/2014/chart" uri="{C3380CC4-5D6E-409C-BE32-E72D297353CC}">
              <c16:uniqueId val="{00000006-4FBE-4485-BBB1-FF95E9FE94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1539</c:v>
                </c:pt>
                <c:pt idx="3">
                  <c:v>1149</c:v>
                </c:pt>
                <c:pt idx="6">
                  <c:v>754</c:v>
                </c:pt>
                <c:pt idx="9">
                  <c:v>589</c:v>
                </c:pt>
                <c:pt idx="12">
                  <c:v>816</c:v>
                </c:pt>
              </c:numCache>
            </c:numRef>
          </c:val>
          <c:extLst>
            <c:ext xmlns:c16="http://schemas.microsoft.com/office/drawing/2014/chart" uri="{C3380CC4-5D6E-409C-BE32-E72D297353CC}">
              <c16:uniqueId val="{00000007-4FBE-4485-BBB1-FF95E9FE94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3786</c:v>
                </c:pt>
                <c:pt idx="3">
                  <c:v>3692</c:v>
                </c:pt>
                <c:pt idx="6">
                  <c:v>3598</c:v>
                </c:pt>
                <c:pt idx="9">
                  <c:v>3445</c:v>
                </c:pt>
                <c:pt idx="12">
                  <c:v>3162</c:v>
                </c:pt>
              </c:numCache>
            </c:numRef>
          </c:val>
          <c:extLst>
            <c:ext xmlns:c16="http://schemas.microsoft.com/office/drawing/2014/chart" uri="{C3380CC4-5D6E-409C-BE32-E72D297353CC}">
              <c16:uniqueId val="{00000008-4FBE-4485-BBB1-FF95E9FE94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310</c:v>
                </c:pt>
                <c:pt idx="3">
                  <c:v>0</c:v>
                </c:pt>
                <c:pt idx="6">
                  <c:v>0</c:v>
                </c:pt>
                <c:pt idx="9">
                  <c:v>0</c:v>
                </c:pt>
                <c:pt idx="12">
                  <c:v>0</c:v>
                </c:pt>
              </c:numCache>
            </c:numRef>
          </c:val>
          <c:extLst>
            <c:ext xmlns:c16="http://schemas.microsoft.com/office/drawing/2014/chart" uri="{C3380CC4-5D6E-409C-BE32-E72D297353CC}">
              <c16:uniqueId val="{00000009-4FBE-4485-BBB1-FF95E9FE94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29027</c:v>
                </c:pt>
                <c:pt idx="3">
                  <c:v>28720</c:v>
                </c:pt>
                <c:pt idx="6">
                  <c:v>28336</c:v>
                </c:pt>
                <c:pt idx="9">
                  <c:v>28016</c:v>
                </c:pt>
                <c:pt idx="12">
                  <c:v>26734</c:v>
                </c:pt>
              </c:numCache>
            </c:numRef>
          </c:val>
          <c:extLst>
            <c:ext xmlns:c16="http://schemas.microsoft.com/office/drawing/2014/chart" uri="{C3380CC4-5D6E-409C-BE32-E72D297353CC}">
              <c16:uniqueId val="{0000000A-4FBE-4485-BBB1-FF95E9FE94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744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BE-4485-BBB1-FF95E9FE94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2798</c:v>
                </c:pt>
                <c:pt idx="1">
                  <c:v>2804</c:v>
                </c:pt>
                <c:pt idx="2">
                  <c:v>2809</c:v>
                </c:pt>
              </c:numCache>
            </c:numRef>
          </c:val>
          <c:extLst>
            <c:ext xmlns:c16="http://schemas.microsoft.com/office/drawing/2014/chart" uri="{C3380CC4-5D6E-409C-BE32-E72D297353CC}">
              <c16:uniqueId val="{00000000-1928-4A7E-A475-788C9F3737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2726</c:v>
                </c:pt>
                <c:pt idx="1">
                  <c:v>3045</c:v>
                </c:pt>
                <c:pt idx="2">
                  <c:v>3206</c:v>
                </c:pt>
              </c:numCache>
            </c:numRef>
          </c:val>
          <c:extLst>
            <c:ext xmlns:c16="http://schemas.microsoft.com/office/drawing/2014/chart" uri="{C3380CC4-5D6E-409C-BE32-E72D297353CC}">
              <c16:uniqueId val="{00000001-1928-4A7E-A475-788C9F3737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6667</c:v>
                </c:pt>
                <c:pt idx="1">
                  <c:v>6766</c:v>
                </c:pt>
                <c:pt idx="2">
                  <c:v>6134</c:v>
                </c:pt>
              </c:numCache>
            </c:numRef>
          </c:val>
          <c:extLst>
            <c:ext xmlns:c16="http://schemas.microsoft.com/office/drawing/2014/chart" uri="{C3380CC4-5D6E-409C-BE32-E72D297353CC}">
              <c16:uniqueId val="{00000002-1928-4A7E-A475-788C9F3737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{7A9E5B70-31F5-4F33-9F58-C714C30E4266}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3C7-4D81-8656-8EDD3CD869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{FDDD4447-E051-4AE0-85F7-CA27FBEF2D60}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C7-4D81-8656-8EDD3CD869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{DA8E3260-4B55-4CB9-B604-395619D68610}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C7-4D81-8656-8EDD3CD869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{86806529-5223-49B6-AF48-DDDD3E66AF35}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C7-4D81-8656-8EDD3CD869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{2A2C206B-0CC4-48BA-8D6A-5221AA4D25F9}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C7-4D81-8656-8EDD3CD869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{24045C81-E123-41CF-A34C-9F79B6964883}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3C7-4D81-8656-8EDD3CD869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{5A8306F4-D1CE-413D-B600-AEE93B1E9AC7}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3C7-4D81-8656-8EDD3CD869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{1E8098BF-A27A-46BB-AF22-A44DECDEC9D3}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3C7-4D81-8656-8EDD3CD869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{9F0563E7-71C9-4060-B1BC-71056C371318}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3C7-4D81-8656-8EDD3CD869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c:v>
                </c:pt>
                <c:pt idx="16">
                  <c:v>53.2</c:v>
                </c:pt>
                <c:pt idx="24">
                  <c:v>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3C7-4D81-8656-8EDD3CD869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{656382E5-E333-4333-9B2D-C93B5C0C3E07}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3C7-4D81-8656-8EDD3CD869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{3BF1F072-9DE3-4EA6-8813-56BDB3FF2DF2}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C7-4D81-8656-8EDD3CD869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{C667147C-7209-4502-99FF-68F7F6DE79C5}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C7-4D81-8656-8EDD3CD869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{0E0A3DB8-B337-4F5B-BCDF-CF20AF63AF3A}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C7-4D81-8656-8EDD3CD869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{05BB8B4C-6B9A-4D1E-84AF-D25611BE92E6}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C7-4D81-8656-8EDD3CD869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{FB1450FC-BA86-42F4-AF33-DEE05B5F12F2}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3C7-4D81-8656-8EDD3CD869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{C913F482-FC43-4814-9E9E-68E54BA4AAB4}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3C7-4D81-8656-8EDD3CD869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{121EF858-41C2-4B3B-A168-E7A973BBBD0E}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3C7-4D81-8656-8EDD3CD869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{3DFEE742-8517-4ED1-AFD6-8752C3513FAB}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3C7-4D81-8656-8EDD3CD869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numCache>
            </c:numRef>
          </c:xVal>
          <c:yVal>
            <c:numRef>
              <c:f>公会計指標分析・財政指標組合せ分析表!$BP$55:$DC$55</c:f>
              <c:numCache>
                <c:formatCode>#,##0.0;"▲ "#,##0.0</c:formatCode>
                <c:ptCount val="40"/>
                <c:pt idx="8">
                  <c:v>58.5</c:v>
                </c:pt>
                <c:pt idx="16">
                  <c:v>54.6</c:v>
                </c:pt>
                <c:pt idx="24">
                  <c:v>53.2</c:v>
                </c:pt>
              </c:numCache>
            </c:numRef>
          </c:yVal>
          <c:smooth val="0"/>
          <c:extLst>
            <c:ext xmlns:c16="http://schemas.microsoft.com/office/drawing/2014/chart" uri="{C3380CC4-5D6E-409C-BE32-E72D297353CC}">
              <c16:uniqueId val="{00000013-C3C7-4D81-8656-8EDD3CD8694C}"/>
            </c:ext>
          </c:extLst>
        </c:ser>
        <c:dLbls>
          <c:showLegendKey val="0"/>
          <c:showVal val="1"/>
          <c:showCatName val="0"/>
          <c:showSerName val="0"/>
          <c:showPercent val="0"/>
          <c:showBubbleSize val="0"/>
        </c:dLbls>
        <c:axId val="46179840"/>
        <c:axId val="46181760"/>
      </c:scatterChart>
      <c:valAx>
        <c:axId val="46179840"/>
        <c:scaling>
          <c:orientation val="minMax"/>
          <c:max val="60.2"/>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4"/>
          <c:min val="5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{A485FF2A-D90A-49C6-83BC-2FDECC054645}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207-47A5-B0B6-A2CA9BD4DE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{A3AFF07F-4EB5-4B26-8C54-424C40EF61F5}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07-47A5-B0B6-A2CA9BD4DE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{C7AED6BF-4363-4271-A202-64E26464846A}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07-47A5-B0B6-A2CA9BD4DE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{82926BB2-42BF-4037-826D-180205CCFBAA}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07-47A5-B0B6-A2CA9BD4DE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{CC0474CC-E595-4F24-8433-036AD456AE61}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07-47A5-B0B6-A2CA9BD4DE6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{51D66E42-6944-4BBF-A2F3-C55D623D8251}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207-47A5-B0B6-A2CA9BD4DE6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{0716393B-6B8B-4507-940B-C63E983D6AAC}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207-47A5-B0B6-A2CA9BD4DE6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{4BA160D3-2FC3-447D-9222-15E611710733}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207-47A5-B0B6-A2CA9BD4DE6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{0AA116C0-76FE-4150-97B7-B90AC0B4F018}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207-47A5-B0B6-A2CA9BD4DE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7.5</c:v>
                </c:pt>
                <c:pt idx="16">
                  <c:v>6.9</c:v>
                </c:pt>
                <c:pt idx="24">
                  <c:v>6.3</c:v>
                </c:pt>
                <c:pt idx="32">
                  <c:v>5.7</c:v>
                </c:pt>
              </c:numCache>
            </c:numRef>
          </c:xVal>
          <c:yVal>
            <c:numRef>
              <c:f>公会計指標分析・財政指標組合せ分析表!$BP$73:$DC$73</c:f>
              <c:numCache>
                <c:formatCode>#,##0.0;"▲ "#,##0.0</c:formatCode>
                <c:ptCount val="40"/>
                <c:pt idx="0">
                  <c:v>7</c:v>
                </c:pt>
              </c:numCache>
            </c:numRef>
          </c:yVal>
          <c:smooth val="0"/>
          <c:extLst>
            <c:ext xmlns:c16="http://schemas.microsoft.com/office/drawing/2014/chart" uri="{C3380CC4-5D6E-409C-BE32-E72D297353CC}">
              <c16:uniqueId val="{00000009-A207-47A5-B0B6-A2CA9BD4DE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{3FC05A72-4789-4CEF-AB5B-DA8C0CE903C9}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207-47A5-B0B6-A2CA9BD4DE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{1B8CE5BB-4686-454D-BCCA-0D85766395B5}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07-47A5-B0B6-A2CA9BD4DE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{44C7DC0F-BF23-4CB1-B767-5E48095489F3}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07-47A5-B0B6-A2CA9BD4DE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{91071F58-96DC-42D6-977C-8D454428E943}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07-47A5-B0B6-A2CA9BD4DE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{E64C62E2-0802-407D-A910-2BABC460D635}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07-47A5-B0B6-A2CA9BD4DE6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{4ED7A350-D5FD-43E0-86ED-42C53F8435D7}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207-47A5-B0B6-A2CA9BD4DE6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{D5E0EF9E-31D2-4CCB-96E6-7351F1017F79}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207-47A5-B0B6-A2CA9BD4DE6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{4D85385C-24F8-40D0-B584-4744C1CA690A}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207-47A5-B0B6-A2CA9BD4DE6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{D7639D8D-D72B-4863-9DC0-9274F41D04C5}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207-47A5-B0B6-A2CA9BD4DE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A207-47A5-B0B6-A2CA9BD4DE61}"/>
            </c:ext>
          </c:extLst>
        </c:ser>
        <c:dLbls>
          <c:showLegendKey val="0"/>
          <c:showVal val="1"/>
          <c:showCatName val="0"/>
          <c:showSerName val="0"/>
          <c:showPercent val="0"/>
          <c:showBubbleSize val="0"/>
        </c:dLbls>
        <c:axId val="84219776"/>
        <c:axId val="84234240"/>
      </c:scatterChart>
      <c:valAx>
        <c:axId val="84219776"/>
        <c:scaling>
          <c:orientation val="minMax"/>
          <c:max val="11.4"/>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31,530
31,377
235.10
25,197,743
24,516,355
281,918
13,308,065
26,733,945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の横ばいで類似団体や全国、県平均より低い水準で推移している。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市内に大型事業所がなく、市の産業構造が中小企業や農林水産業を中心としていることに加え、人口減少により、歳入における市税の割合が低く、財政基盤が弱いことが要因である。そのため、交付税に大きく依存した財政構造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今後とも、的確な課税客体の把握と徴収率向上に努め、自主財源の確保に努める。また、国・県補助金の活用など財源確保に努めるとともに、経常経費の削減による歳出抑制を行い、適正な財政運営を行う。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合併直後である平成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99.2</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％と比較すると年々改善し、平成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年度以降は類似団体の平均を下回っていたものの、平成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92.5</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％となった。要因として、地方交付税等の減による経常一般財源が</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153</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％）減額となった一方、</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人件費、扶助費、公債費などの義務的経費が年々増加傾向であり、特に保育料については前年度比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6.7</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一財ベース</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、さらに生活保護費についても前年度比</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12.9</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一財ベース</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本市の経常収支比率は依然として高い状況</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である。このため、</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財政構造の弾力性の確保のためには更なる改善が必要であ</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今後は、市税等の徴収確保、歳出においては定員適正化計画や行政改革推進計画、財政健全化計画に基づいた人件費抑制、事業の見直し、繰上償還の実施など財源確保と経常経費の抑制に努める。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39188</xdr:rowOff>
    </xdr:from>
    <xdr:to>
      <xdr:col>23</xdr:col>
      <xdr:colOff>133350</xdr:colOff>
      <xdr:row>60</xdr:row>
      <xdr:rowOff>77107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26188"/>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39188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8827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58965</xdr:rowOff>
    </xdr:from>
    <xdr:to>
      <xdr:col>15</xdr:col>
      <xdr:colOff>82550</xdr:colOff>
      <xdr:row>60</xdr:row>
      <xdr:rowOff>1270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74515"/>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58965</xdr:rowOff>
    </xdr:from>
    <xdr:to>
      <xdr:col>11</xdr:col>
      <xdr:colOff>31750</xdr:colOff>
      <xdr:row>59</xdr:row>
      <xdr:rowOff>83094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7451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42834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159838</xdr:rowOff>
    </xdr:from>
    <xdr:to>
      <xdr:col>19</xdr:col>
      <xdr:colOff>184150</xdr:colOff>
      <xdr:row>60</xdr:row>
      <xdr:rowOff>89988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100165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4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8165</xdr:rowOff>
    </xdr:from>
    <xdr:to>
      <xdr:col>11</xdr:col>
      <xdr:colOff>82550</xdr:colOff>
      <xdr:row>59</xdr:row>
      <xdr:rowOff>109765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119942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32294</xdr:rowOff>
    </xdr:from>
    <xdr:to>
      <xdr:col>7</xdr:col>
      <xdr:colOff>31750</xdr:colOff>
      <xdr:row>59</xdr:row>
      <xdr:rowOff>133894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144071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くなっているのは、本市の南北に縦長である地形や有人離島を有する等の地理的要因により行政機関（支所・出張所、教育関連施設、消防出張所等）を複数設置する必要があるため、職員数</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多く</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人件費が高くなることが要因である。人件費は定員適正化計画の実施等により職員数は減少しているものの、平成</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年度は、人事院勧告による給与費の増やコミュニティ推進事業における集落支援員の増員等が影響したこと、物件費は</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「長崎と天草地方の潜伏キリシタン関連遺産」</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世界文化遺産登録</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決定に伴い、</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本市においては、「平戸の聖地と集落」と「平戸の聖地と集落」の２か所の構成資産</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について登録がなされたことからそのＰＲ等に要する経費や平戸城再築城</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300</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周年記念事業の実施等</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影響</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％の増加と</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なった。今後も定員適正化計画を基に職員の適正配置に努めるとともに、公共施設等総合管理計画に基づく</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施設の集約化・複合化に着手し、</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公共施設等の適正管理に努める。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94151</xdr:rowOff>
    </xdr:from>
    <xdr:to>
      <xdr:col>23</xdr:col>
      <xdr:colOff>133350</xdr:colOff>
      <xdr:row>85</xdr:row>
      <xdr:rowOff>117436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67401"/>
          <a:ext cx="8382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47899</xdr:rowOff>
    </xdr:from>
    <xdr:to>
      <xdr:col>19</xdr:col>
      <xdr:colOff>133350</xdr:colOff>
      <xdr:row>85</xdr:row>
      <xdr:rowOff>94151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21149"/>
          <a:ext cx="889000" cy="4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47899</xdr:rowOff>
    </xdr:from>
    <xdr:to>
      <xdr:col>15</xdr:col>
      <xdr:colOff>82550</xdr:colOff>
      <xdr:row>85</xdr:row>
      <xdr:rowOff>94126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621149"/>
          <a:ext cx="889000" cy="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99399</xdr:rowOff>
    </xdr:from>
    <xdr:to>
      <xdr:col>11</xdr:col>
      <xdr:colOff>31750</xdr:colOff>
      <xdr:row>85</xdr:row>
      <xdr:rowOff>94126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01199"/>
          <a:ext cx="889000" cy="16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66636</xdr:rowOff>
    </xdr:from>
    <xdr:to>
      <xdr:col>23</xdr:col>
      <xdr:colOff>184150</xdr:colOff>
      <xdr:row>85</xdr:row>
      <xdr:rowOff>168236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38713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43351</xdr:rowOff>
    </xdr:from>
    <xdr:to>
      <xdr:col>19</xdr:col>
      <xdr:colOff>184150</xdr:colOff>
      <xdr:row>85</xdr:row>
      <xdr:rowOff>144951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129728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02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168549</xdr:rowOff>
    </xdr:from>
    <xdr:to>
      <xdr:col>15</xdr:col>
      <xdr:colOff>133350</xdr:colOff>
      <xdr:row>85</xdr:row>
      <xdr:rowOff>98699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7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83476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5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43326</xdr:rowOff>
    </xdr:from>
    <xdr:to>
      <xdr:col>11</xdr:col>
      <xdr:colOff>82550</xdr:colOff>
      <xdr:row>85</xdr:row>
      <xdr:rowOff>144926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129703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0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48599</xdr:rowOff>
    </xdr:from>
    <xdr:to>
      <xdr:col>7</xdr:col>
      <xdr:colOff>31750</xdr:colOff>
      <xdr:row>84</xdr:row>
      <xdr:rowOff>150199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134976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3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類似団体平均とほぼ同等で推移している。今後も本市の財政状況及び類似団体等の状況を踏まえながら、給与の適正化に努める。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ラスパイレス指数については、地方公務員給与実態調査に基づくものであるが、当該資料作成時点（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月末時点）において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年調査結果が未公表であるため、前年度の数値を引用している。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102507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612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102507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612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87</xdr:row>
      <xdr:rowOff>45055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577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87</xdr:row>
      <xdr:rowOff>45055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577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106032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類似団体平均に比べ高い水準で推移している。これは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人口は年々減少しているものの、本市の地理的要因により行政機関を複数設置せざるを得ないことが大きな要因である。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年度から合併算定替による交付税の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段階的縮減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が開始されており、今後も厳しい財政運営が予想されることから定員適正化計画により定員管理の適正化に努める。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161411</xdr:rowOff>
    </xdr:from>
    <xdr:to>
      <xdr:col>81</xdr:col>
      <xdr:colOff>44450</xdr:colOff>
      <xdr:row>64</xdr:row>
      <xdr:rowOff>18687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62761"/>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161411</xdr:rowOff>
    </xdr:from>
    <xdr:to>
      <xdr:col>77</xdr:col>
      <xdr:colOff>44450</xdr:colOff>
      <xdr:row>63</xdr:row>
      <xdr:rowOff>163709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96276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149920</xdr:rowOff>
    </xdr:from>
    <xdr:to>
      <xdr:col>72</xdr:col>
      <xdr:colOff>203200</xdr:colOff>
      <xdr:row>63</xdr:row>
      <xdr:rowOff>163709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5127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132685</xdr:rowOff>
    </xdr:from>
    <xdr:to>
      <xdr:col>68</xdr:col>
      <xdr:colOff>152400</xdr:colOff>
      <xdr:row>63</xdr:row>
      <xdr:rowOff>149920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3403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139337</xdr:rowOff>
    </xdr:from>
    <xdr:to>
      <xdr:col>81</xdr:col>
      <xdr:colOff>95250</xdr:colOff>
      <xdr:row>64</xdr:row>
      <xdr:rowOff>69487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111414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110611</xdr:rowOff>
    </xdr:from>
    <xdr:to>
      <xdr:col>77</xdr:col>
      <xdr:colOff>95250</xdr:colOff>
      <xdr:row>64</xdr:row>
      <xdr:rowOff>40761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25538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9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112909</xdr:rowOff>
    </xdr:from>
    <xdr:to>
      <xdr:col>73</xdr:col>
      <xdr:colOff>44450</xdr:colOff>
      <xdr:row>64</xdr:row>
      <xdr:rowOff>43059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27836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0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99120</xdr:rowOff>
    </xdr:from>
    <xdr:to>
      <xdr:col>68</xdr:col>
      <xdr:colOff>203200</xdr:colOff>
      <xdr:row>64</xdr:row>
      <xdr:rowOff>29270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14047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81885</xdr:rowOff>
    </xdr:from>
    <xdr:to>
      <xdr:col>64</xdr:col>
      <xdr:colOff>152400</xdr:colOff>
      <xdr:row>64</xdr:row>
      <xdr:rowOff>12035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168262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類似団体と比較すると同程度の比率で推移している。これは、平成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年度に実施した公的資金補償金免除繰上償還、平成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年度に実施した任意の繰上償還が要因であり、地方債残高は減少傾向となっている。平成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年度においても、地方債発行額を上回る償還を実施したことにより、地方債残高は減少し、前年度比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今後も、計画的な繰上償還と交付税措置のある起債の借入れを行いながら、将来的な公債費負担の抑制に努める。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123084</xdr:rowOff>
    </xdr:from>
    <xdr:to>
      <xdr:col>81</xdr:col>
      <xdr:colOff>44450</xdr:colOff>
      <xdr:row>36</xdr:row>
      <xdr:rowOff>135149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29528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135149</xdr:rowOff>
    </xdr:from>
    <xdr:to>
      <xdr:col>77</xdr:col>
      <xdr:colOff>44450</xdr:colOff>
      <xdr:row>36</xdr:row>
      <xdr:rowOff>147214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073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147214</xdr:rowOff>
    </xdr:from>
    <xdr:to>
      <xdr:col>72</xdr:col>
      <xdr:colOff>203200</xdr:colOff>
      <xdr:row>36</xdr:row>
      <xdr:rowOff>159279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1941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37</xdr:row>
      <xdr:rowOff>7938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314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72284</xdr:rowOff>
    </xdr:from>
    <xdr:to>
      <xdr:col>81</xdr:col>
      <xdr:colOff>95250</xdr:colOff>
      <xdr:row>37</xdr:row>
      <xdr:rowOff>2434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165011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6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84349</xdr:rowOff>
    </xdr:from>
    <xdr:to>
      <xdr:col>77</xdr:col>
      <xdr:colOff>95250</xdr:colOff>
      <xdr:row>37</xdr:row>
      <xdr:rowOff>14499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24676</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96414</xdr:rowOff>
    </xdr:from>
    <xdr:to>
      <xdr:col>73</xdr:col>
      <xdr:colOff>44450</xdr:colOff>
      <xdr:row>37</xdr:row>
      <xdr:rowOff>26564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36741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108479</xdr:rowOff>
    </xdr:from>
    <xdr:to>
      <xdr:col>68</xdr:col>
      <xdr:colOff>203200</xdr:colOff>
      <xdr:row>37</xdr:row>
      <xdr:rowOff>38629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48806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減少傾向にあった将来負担比率は平成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発生していない。これは計画的な繰上償還による地方債残高の減や北松北部環境組合の施設整備の財源とした既発債残高の減による組合等負担見込額の減等により、将来負担額が減少しているため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普通交付税の逓減等に伴う標準財政規模の減が生じたものの、財政調整基金、減債基金及びふるさと納税寄附金の積立による充当可能基金の増加なども要因である。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今後も計画的な繰上償還の実施や定員適正化による職員数の削減、また、経常経費の削減を図るなど行財政改革を進め、財政の健全化に努める。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57694</xdr:rowOff>
    </xdr:from>
    <xdr:to>
      <xdr:col>64</xdr:col>
      <xdr:colOff>152400</xdr:colOff>
      <xdr:row>13</xdr:row>
      <xdr:rowOff>159294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2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169471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0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31,530
31,377
235.10
25,197,743
24,516,355
281,918
13,308,065
26,733,945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定員適正化計画を上回る職員数の削減（退職不補充、早期退職促進）等により人件費の抑制が図られているものの、平成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年度は人事院勧告による給与費の増やコミュニティ推進事業における集落支援員の増員等により、対前年度比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人件費に係る経常収支比率は低くなっているが、ゴミ処理業務に係る一部事務組合の負担金といった人件費に準ずる費用を合計した場合の人口一人当たりの歳出決算額は類似団体平均を上回っており、今後はこれらも含めた人件費関係経費全体について、抑制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2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類似団体平均をやや下回っているものの公共施設等の維持管理経費や各種機器等の保守点検業務経費の増により増加傾向にある。なかでも、平成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長崎と天草地方の潜伏キリシタン関連遺産」の世界文化遺産登録決定に伴い、本市においては、「平戸の聖地と集落」と「平戸の聖地と集落」の２か所の構成資産について登録がなされたことからそのＰＲ等に要する経費や平戸城再築城</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周年記念事業の実施等</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による影響により、前年度比</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ポイントの増となった。また、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定員適正化に伴い職員給与費の削減が進む一方、臨時職員の増員により賃金総額が</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増加傾向となっている</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のも要因の一つである。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今後も、維持管理経費や内部管理経費について徹底した見直しを推進し、物件費の抑制に努める。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64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121557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21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78014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34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34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全国、県平均を下回っており、類似団体と比較しても同水準で推移しているが、年々上昇傾向にあり、平成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子どものための保育給付事業の増であり、年々増加傾向にあるため、人口減少対策との整合性を図りながら慎重な財政運営を行っていく必要がある。また、高齢化や長引く景気低迷などの社会情勢による生活保護費の増や障害者自立支援給付費等事業の増も要因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今後も資格審査等の認定や給付の適正化により、年々増加傾向にある扶助費の急激な上昇傾向を抑制するよう努める。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48078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7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34472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近年は類似団体や全国、県平均より低い状況で推移している。経費の内訳としては、国民健康保険や後期高齢者医療、介護保険等の特別会計への繰出金が主なものである。平成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介護予防・日常生活支援総合事業の開始に伴う介護保険（事業勘定）の繰出金の増等により</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年も</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高齢化の進展とともに各医療にかかる給付費</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の増加に伴い高い水準となってる。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これら特別会計への繰出金については大部分が一般財源で賄われているため、歳入確保や医療費などの抑制を図るとともに、保険料などの適正化による経営の健全化を図り、普通会計の負担額を減らしていく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14333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179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140063</xdr:rowOff>
    </xdr:from>
    <xdr:to>
      <xdr:col>78</xdr:col>
      <xdr:colOff>69850</xdr:colOff>
      <xdr:row>55</xdr:row>
      <xdr:rowOff>14333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983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140063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85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120469</xdr:rowOff>
    </xdr:from>
    <xdr:to>
      <xdr:col>69</xdr:col>
      <xdr:colOff>92075</xdr:colOff>
      <xdr:row>54</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787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134983</xdr:rowOff>
    </xdr:from>
    <xdr:to>
      <xdr:col>78</xdr:col>
      <xdr:colOff>120650</xdr:colOff>
      <xdr:row>55</xdr:row>
      <xdr:rowOff>65133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75310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6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89263</xdr:rowOff>
    </xdr:from>
    <xdr:to>
      <xdr:col>74</xdr:col>
      <xdr:colOff>31750</xdr:colOff>
      <xdr:row>55</xdr:row>
      <xdr:rowOff>19413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29590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69669</xdr:rowOff>
    </xdr:from>
    <xdr:to>
      <xdr:col>65</xdr:col>
      <xdr:colOff>53975</xdr:colOff>
      <xdr:row>54</xdr:row>
      <xdr:rowOff>171269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9996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9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類似団体や全国、県平均より高い水準のまま推移している状況である。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年度は水道事業会計への繰出金の減や本市と近隣市の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市で構成するごみ・し尿処理を行う一部事務組合（北松北部環境組合）に対する運営負担金の減等で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が、本市の場合、一部事務組合及び企業会計への負担金や繰出金が大半を占め、この負担金等には公債費が含まれているため、今後も同程度の水準で推移すると見込まれる。引き続き、適正な額の精査に努め、補助費等の抑制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22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19558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類似団体や全国、県平均より高い数値ではあるものの、任意の繰上償還などにより、発行額を上回る償還を実施しており、年々減少傾向にある。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年度の大型建設事業の償還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を行ったことにより前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公債費が上昇した。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積極的に活用してきた合併特例事業債の発行可能額が減少していることから、今後は合併特例措置の終了を見据え事業を厳選するとともに、実施計画計上の事業との整合性を図りながら適切な地方債を選択する必要がある。併せて、発行額全体と地方債の元利償還額とのバランスを図りながら、将来を見据えた財政運営を行い、後年度の公債費の縮減を図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90805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362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79375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36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64135</xdr:rowOff>
    </xdr:from>
    <xdr:to>
      <xdr:col>15</xdr:col>
      <xdr:colOff>98425</xdr:colOff>
      <xdr:row>75</xdr:row>
      <xdr:rowOff>79375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228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75</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228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40005</xdr:rowOff>
    </xdr:from>
    <xdr:to>
      <xdr:col>24</xdr:col>
      <xdr:colOff>76200</xdr:colOff>
      <xdr:row>75</xdr:row>
      <xdr:rowOff>141605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12082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7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113047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7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28575</xdr:rowOff>
    </xdr:from>
    <xdr:to>
      <xdr:col>15</xdr:col>
      <xdr:colOff>149225</xdr:colOff>
      <xdr:row>75</xdr:row>
      <xdr:rowOff>130175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114952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xdr:rowOff>
    </xdr:from>
    <xdr:to>
      <xdr:col>11</xdr:col>
      <xdr:colOff>60325</xdr:colOff>
      <xdr:row>75</xdr:row>
      <xdr:rowOff>114935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99713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105427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近年は類似団体や全国、県平均を下回り推移しているが、平成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ポイント増加した。要因としては、人件費、扶助費及び物件費の増加に加え、地方交付税の減少によるものである。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税収入の少ない本市は地方交付税などに依存した財政構造であり、国庫補助、交付税の影響が財政指標に直結している。このため、今後も国の動向を注視しながら、事業の点検や見直しなどを行い、経常的な歳出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77</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33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62230</xdr:rowOff>
    </xdr:from>
    <xdr:to>
      <xdr:col>73</xdr:col>
      <xdr:colOff>180975</xdr:colOff>
      <xdr:row>76</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924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62230</xdr:rowOff>
    </xdr:from>
    <xdr:to>
      <xdr:col>69</xdr:col>
      <xdr:colOff>92075</xdr:colOff>
      <xdr:row>76</xdr:row>
      <xdr:rowOff>77470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92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xdr:rowOff>
    </xdr:from>
    <xdr:to>
      <xdr:col>69</xdr:col>
      <xdr:colOff>142875</xdr:colOff>
      <xdr:row>76</xdr:row>
      <xdr:rowOff>113030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123207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61887</xdr:rowOff>
    </xdr:from>
    <xdr:to>
      <xdr:col>29</xdr:col>
      <xdr:colOff>127000</xdr:colOff>
      <xdr:row>16</xdr:row>
      <xdr:rowOff>88011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2712"/>
          <a:ext cx="647700" cy="2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88011</xdr:rowOff>
    </xdr:from>
    <xdr:to>
      <xdr:col>26</xdr:col>
      <xdr:colOff>50800</xdr:colOff>
      <xdr:row>16</xdr:row>
      <xdr:rowOff>134823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8836"/>
          <a:ext cx="698500" cy="4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134823</xdr:rowOff>
    </xdr:from>
    <xdr:to>
      <xdr:col>22</xdr:col>
      <xdr:colOff>114300</xdr:colOff>
      <xdr:row>16</xdr:row>
      <xdr:rowOff>150127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5648"/>
          <a:ext cx="698500" cy="1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150127</xdr:rowOff>
    </xdr:from>
    <xdr:to>
      <xdr:col>18</xdr:col>
      <xdr:colOff>177800</xdr:colOff>
      <xdr:row>16</xdr:row>
      <xdr:rowOff>160503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0952"/>
          <a:ext cx="698500" cy="1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11087</xdr:rowOff>
    </xdr:from>
    <xdr:to>
      <xdr:col>29</xdr:col>
      <xdr:colOff>177800</xdr:colOff>
      <xdr:row>16</xdr:row>
      <xdr:rowOff>112687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27614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37211</xdr:rowOff>
    </xdr:from>
    <xdr:to>
      <xdr:col>26</xdr:col>
      <xdr:colOff>101600</xdr:colOff>
      <xdr:row>16</xdr:row>
      <xdr:rowOff>138811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148988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84023</xdr:rowOff>
    </xdr:from>
    <xdr:to>
      <xdr:col>22</xdr:col>
      <xdr:colOff>165100</xdr:colOff>
      <xdr:row>17</xdr:row>
      <xdr:rowOff>14173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4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24350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99327</xdr:rowOff>
    </xdr:from>
    <xdr:to>
      <xdr:col>19</xdr:col>
      <xdr:colOff>38100</xdr:colOff>
      <xdr:row>17</xdr:row>
      <xdr:rowOff>29477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39654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109703</xdr:rowOff>
    </xdr:from>
    <xdr:to>
      <xdr:col>15</xdr:col>
      <xdr:colOff>101600</xdr:colOff>
      <xdr:row>17</xdr:row>
      <xdr:rowOff>39853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50030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19565</xdr:rowOff>
    </xdr:from>
    <xdr:to>
      <xdr:col>29</xdr:col>
      <xdr:colOff>127000</xdr:colOff>
      <xdr:row>38</xdr:row>
      <xdr:rowOff>21364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87165"/>
          <a:ext cx="647700" cy="1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15592</xdr:rowOff>
    </xdr:from>
    <xdr:to>
      <xdr:col>26</xdr:col>
      <xdr:colOff>50800</xdr:colOff>
      <xdr:row>38</xdr:row>
      <xdr:rowOff>19565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83192"/>
          <a:ext cx="698500" cy="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342452</xdr:rowOff>
    </xdr:from>
    <xdr:to>
      <xdr:col>22</xdr:col>
      <xdr:colOff>114300</xdr:colOff>
      <xdr:row>38</xdr:row>
      <xdr:rowOff>15592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7152"/>
          <a:ext cx="6985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341103</xdr:rowOff>
    </xdr:from>
    <xdr:to>
      <xdr:col>18</xdr:col>
      <xdr:colOff>177800</xdr:colOff>
      <xdr:row>37</xdr:row>
      <xdr:rowOff>342452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5803"/>
          <a:ext cx="698500" cy="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313464</xdr:rowOff>
    </xdr:from>
    <xdr:to>
      <xdr:col>29</xdr:col>
      <xdr:colOff>177800</xdr:colOff>
      <xdr:row>38</xdr:row>
      <xdr:rowOff>72164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311665</xdr:rowOff>
    </xdr:from>
    <xdr:to>
      <xdr:col>26</xdr:col>
      <xdr:colOff>101600</xdr:colOff>
      <xdr:row>38</xdr:row>
      <xdr:rowOff>70365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55142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307692</xdr:rowOff>
    </xdr:from>
    <xdr:to>
      <xdr:col>22</xdr:col>
      <xdr:colOff>165100</xdr:colOff>
      <xdr:row>38</xdr:row>
      <xdr:rowOff>66392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51169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291652</xdr:rowOff>
    </xdr:from>
    <xdr:to>
      <xdr:col>19</xdr:col>
      <xdr:colOff>38100</xdr:colOff>
      <xdr:row>38</xdr:row>
      <xdr:rowOff>50352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35129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290303</xdr:rowOff>
    </xdr:from>
    <xdr:to>
      <xdr:col>15</xdr:col>
      <xdr:colOff>101600</xdr:colOff>
      <xdr:row>38</xdr:row>
      <xdr:rowOff>49003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33780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31,530
31,377
235.10
25,197,743
24,516,355
281,918
13,308,065
26,733,945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94996</xdr:rowOff>
    </xdr:from>
    <xdr:to>
      <xdr:col>24</xdr:col>
      <xdr:colOff>63500</xdr:colOff>
      <xdr:row>33</xdr:row>
      <xdr:rowOff>123571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5284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123571</xdr:rowOff>
    </xdr:from>
    <xdr:to>
      <xdr:col>19</xdr:col>
      <xdr:colOff>177800</xdr:colOff>
      <xdr:row>33</xdr:row>
      <xdr:rowOff>166129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1421"/>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166129</xdr:rowOff>
    </xdr:from>
    <xdr:to>
      <xdr:col>15</xdr:col>
      <xdr:colOff>50800</xdr:colOff>
      <xdr:row>33</xdr:row>
      <xdr:rowOff>171424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23979"/>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171424</xdr:rowOff>
    </xdr:from>
    <xdr:to>
      <xdr:col>10</xdr:col>
      <xdr:colOff>114300</xdr:colOff>
      <xdr:row>34</xdr:row>
      <xdr:rowOff>20904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29274"/>
          <a:ext cx="8890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44196</xdr:rowOff>
    </xdr:from>
    <xdr:to>
      <xdr:col>24</xdr:col>
      <xdr:colOff>114300</xdr:colOff>
      <xdr:row>33</xdr:row>
      <xdr:rowOff>145796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67073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72771</xdr:rowOff>
    </xdr:from>
    <xdr:to>
      <xdr:col>20</xdr:col>
      <xdr:colOff>38100</xdr:colOff>
      <xdr:row>34</xdr:row>
      <xdr:rowOff>2921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19448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0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115329</xdr:rowOff>
    </xdr:from>
    <xdr:to>
      <xdr:col>15</xdr:col>
      <xdr:colOff>101600</xdr:colOff>
      <xdr:row>34</xdr:row>
      <xdr:rowOff>45479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62006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4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120624</xdr:rowOff>
    </xdr:from>
    <xdr:to>
      <xdr:col>10</xdr:col>
      <xdr:colOff>165100</xdr:colOff>
      <xdr:row>34</xdr:row>
      <xdr:rowOff>50774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67301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5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141554</xdr:rowOff>
    </xdr:from>
    <xdr:to>
      <xdr:col>6</xdr:col>
      <xdr:colOff>38100</xdr:colOff>
      <xdr:row>34</xdr:row>
      <xdr:rowOff>71704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88231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7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138285</xdr:rowOff>
    </xdr:from>
    <xdr:to>
      <xdr:col>24</xdr:col>
      <xdr:colOff>63500</xdr:colOff>
      <xdr:row>54</xdr:row>
      <xdr:rowOff>171388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96585"/>
          <a:ext cx="838200" cy="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171388</xdr:rowOff>
    </xdr:from>
    <xdr:to>
      <xdr:col>19</xdr:col>
      <xdr:colOff>177800</xdr:colOff>
      <xdr:row>55</xdr:row>
      <xdr:rowOff>39443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29688"/>
          <a:ext cx="889000" cy="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114478</xdr:rowOff>
    </xdr:from>
    <xdr:to>
      <xdr:col>15</xdr:col>
      <xdr:colOff>50800</xdr:colOff>
      <xdr:row>55</xdr:row>
      <xdr:rowOff>39443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372778"/>
          <a:ext cx="889000" cy="9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114478</xdr:rowOff>
    </xdr:from>
    <xdr:to>
      <xdr:col>10</xdr:col>
      <xdr:colOff>114300</xdr:colOff>
      <xdr:row>56</xdr:row>
      <xdr:rowOff>56086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72778"/>
          <a:ext cx="889000" cy="28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87485</xdr:rowOff>
    </xdr:from>
    <xdr:to>
      <xdr:col>24</xdr:col>
      <xdr:colOff>114300</xdr:colOff>
      <xdr:row>55</xdr:row>
      <xdr:rowOff>17635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110362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9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120588</xdr:rowOff>
    </xdr:from>
    <xdr:to>
      <xdr:col>20</xdr:col>
      <xdr:colOff>38100</xdr:colOff>
      <xdr:row>55</xdr:row>
      <xdr:rowOff>50738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7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67265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15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160093</xdr:rowOff>
    </xdr:from>
    <xdr:to>
      <xdr:col>15</xdr:col>
      <xdr:colOff>101600</xdr:colOff>
      <xdr:row>55</xdr:row>
      <xdr:rowOff>90243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106770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63678</xdr:rowOff>
    </xdr:from>
    <xdr:to>
      <xdr:col>10</xdr:col>
      <xdr:colOff>165100</xdr:colOff>
      <xdr:row>54</xdr:row>
      <xdr:rowOff>165278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10355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09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5286</xdr:rowOff>
    </xdr:from>
    <xdr:to>
      <xdr:col>6</xdr:col>
      <xdr:colOff>38100</xdr:colOff>
      <xdr:row>56</xdr:row>
      <xdr:rowOff>106886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0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123413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106645</xdr:rowOff>
    </xdr:from>
    <xdr:to>
      <xdr:col>24</xdr:col>
      <xdr:colOff>63500</xdr:colOff>
      <xdr:row>77</xdr:row>
      <xdr:rowOff>109753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08295"/>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109753</xdr:rowOff>
    </xdr:from>
    <xdr:to>
      <xdr:col>19</xdr:col>
      <xdr:colOff>177800</xdr:colOff>
      <xdr:row>77</xdr:row>
      <xdr:rowOff>130099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1403"/>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130099</xdr:rowOff>
    </xdr:from>
    <xdr:to>
      <xdr:col>15</xdr:col>
      <xdr:colOff>50800</xdr:colOff>
      <xdr:row>77</xdr:row>
      <xdr:rowOff>160548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1749"/>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160548</xdr:rowOff>
    </xdr:from>
    <xdr:to>
      <xdr:col>10</xdr:col>
      <xdr:colOff>114300</xdr:colOff>
      <xdr:row>78</xdr:row>
      <xdr:rowOff>7386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621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55845</xdr:rowOff>
    </xdr:from>
    <xdr:to>
      <xdr:col>24</xdr:col>
      <xdr:colOff>114300</xdr:colOff>
      <xdr:row>77</xdr:row>
      <xdr:rowOff>157445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78722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58953</xdr:rowOff>
    </xdr:from>
    <xdr:to>
      <xdr:col>20</xdr:col>
      <xdr:colOff>38100</xdr:colOff>
      <xdr:row>77</xdr:row>
      <xdr:rowOff>160553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5630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79299</xdr:rowOff>
    </xdr:from>
    <xdr:to>
      <xdr:col>15</xdr:col>
      <xdr:colOff>101600</xdr:colOff>
      <xdr:row>78</xdr:row>
      <xdr:rowOff>9449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25976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109748</xdr:rowOff>
    </xdr:from>
    <xdr:to>
      <xdr:col>10</xdr:col>
      <xdr:colOff>165100</xdr:colOff>
      <xdr:row>78</xdr:row>
      <xdr:rowOff>39898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56425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8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128036</xdr:rowOff>
    </xdr:from>
    <xdr:to>
      <xdr:col>6</xdr:col>
      <xdr:colOff>38100</xdr:colOff>
      <xdr:row>78</xdr:row>
      <xdr:rowOff>58186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49313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95035</xdr:rowOff>
    </xdr:from>
    <xdr:to>
      <xdr:col>24</xdr:col>
      <xdr:colOff>63500</xdr:colOff>
      <xdr:row>93</xdr:row>
      <xdr:rowOff>116611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39885"/>
          <a:ext cx="8382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116611</xdr:rowOff>
    </xdr:from>
    <xdr:to>
      <xdr:col>19</xdr:col>
      <xdr:colOff>177800</xdr:colOff>
      <xdr:row>94</xdr:row>
      <xdr:rowOff>20613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61461"/>
          <a:ext cx="889000" cy="7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20613</xdr:rowOff>
    </xdr:from>
    <xdr:to>
      <xdr:col>15</xdr:col>
      <xdr:colOff>50800</xdr:colOff>
      <xdr:row>95</xdr:row>
      <xdr:rowOff>4978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36913"/>
          <a:ext cx="889000" cy="15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4978</xdr:rowOff>
    </xdr:from>
    <xdr:to>
      <xdr:col>10</xdr:col>
      <xdr:colOff>114300</xdr:colOff>
      <xdr:row>95</xdr:row>
      <xdr:rowOff>39954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9272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44235</xdr:rowOff>
    </xdr:from>
    <xdr:to>
      <xdr:col>24</xdr:col>
      <xdr:colOff>114300</xdr:colOff>
      <xdr:row>93</xdr:row>
      <xdr:rowOff>145835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67112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4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65811</xdr:rowOff>
    </xdr:from>
    <xdr:to>
      <xdr:col>20</xdr:col>
      <xdr:colOff>38100</xdr:colOff>
      <xdr:row>93</xdr:row>
      <xdr:rowOff>167411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12488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141263</xdr:rowOff>
    </xdr:from>
    <xdr:to>
      <xdr:col>15</xdr:col>
      <xdr:colOff>101600</xdr:colOff>
      <xdr:row>94</xdr:row>
      <xdr:rowOff>71413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8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87940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6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125628</xdr:rowOff>
    </xdr:from>
    <xdr:to>
      <xdr:col>10</xdr:col>
      <xdr:colOff>165100</xdr:colOff>
      <xdr:row>95</xdr:row>
      <xdr:rowOff>55778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72305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1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160604</xdr:rowOff>
    </xdr:from>
    <xdr:to>
      <xdr:col>6</xdr:col>
      <xdr:colOff>38100</xdr:colOff>
      <xdr:row>95</xdr:row>
      <xdr:rowOff>90754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107281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5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142428</xdr:rowOff>
    </xdr:from>
    <xdr:to>
      <xdr:col>55</xdr:col>
      <xdr:colOff>0</xdr:colOff>
      <xdr:row>34</xdr:row>
      <xdr:rowOff>164297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971728"/>
          <a:ext cx="8382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164297</xdr:rowOff>
    </xdr:from>
    <xdr:to>
      <xdr:col>50</xdr:col>
      <xdr:colOff>114300</xdr:colOff>
      <xdr:row>35</xdr:row>
      <xdr:rowOff>42751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993597"/>
          <a:ext cx="889000" cy="4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150056</xdr:rowOff>
    </xdr:from>
    <xdr:to>
      <xdr:col>45</xdr:col>
      <xdr:colOff>177800</xdr:colOff>
      <xdr:row>35</xdr:row>
      <xdr:rowOff>42751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979356"/>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150056</xdr:rowOff>
    </xdr:from>
    <xdr:to>
      <xdr:col>41</xdr:col>
      <xdr:colOff>50800</xdr:colOff>
      <xdr:row>35</xdr:row>
      <xdr:rowOff>42484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979356"/>
          <a:ext cx="889000" cy="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91628</xdr:rowOff>
    </xdr:from>
    <xdr:to>
      <xdr:col>55</xdr:col>
      <xdr:colOff>50800</xdr:colOff>
      <xdr:row>35</xdr:row>
      <xdr:rowOff>21778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114505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113497</xdr:rowOff>
    </xdr:from>
    <xdr:to>
      <xdr:col>50</xdr:col>
      <xdr:colOff>165100</xdr:colOff>
      <xdr:row>35</xdr:row>
      <xdr:rowOff>43647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60174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7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163401</xdr:rowOff>
    </xdr:from>
    <xdr:to>
      <xdr:col>46</xdr:col>
      <xdr:colOff>38100</xdr:colOff>
      <xdr:row>35</xdr:row>
      <xdr:rowOff>93551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110078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76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99256</xdr:rowOff>
    </xdr:from>
    <xdr:to>
      <xdr:col>41</xdr:col>
      <xdr:colOff>101600</xdr:colOff>
      <xdr:row>35</xdr:row>
      <xdr:rowOff>29406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9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45933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7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163134</xdr:rowOff>
    </xdr:from>
    <xdr:to>
      <xdr:col>36</xdr:col>
      <xdr:colOff>165100</xdr:colOff>
      <xdr:row>35</xdr:row>
      <xdr:rowOff>93284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109811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76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154801</xdr:rowOff>
    </xdr:from>
    <xdr:to>
      <xdr:col>55</xdr:col>
      <xdr:colOff>0</xdr:colOff>
      <xdr:row>56</xdr:row>
      <xdr:rowOff>43985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13101"/>
          <a:ext cx="838200" cy="2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154801</xdr:rowOff>
    </xdr:from>
    <xdr:to>
      <xdr:col>50</xdr:col>
      <xdr:colOff>114300</xdr:colOff>
      <xdr:row>55</xdr:row>
      <xdr:rowOff>53033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13101"/>
          <a:ext cx="889000" cy="6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19800</xdr:rowOff>
    </xdr:from>
    <xdr:to>
      <xdr:col>45</xdr:col>
      <xdr:colOff>177800</xdr:colOff>
      <xdr:row>55</xdr:row>
      <xdr:rowOff>53033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449550"/>
          <a:ext cx="889000" cy="3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105479</xdr:rowOff>
    </xdr:from>
    <xdr:to>
      <xdr:col>41</xdr:col>
      <xdr:colOff>50800</xdr:colOff>
      <xdr:row>55</xdr:row>
      <xdr:rowOff>19800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192329"/>
          <a:ext cx="889000" cy="25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164635</xdr:rowOff>
    </xdr:from>
    <xdr:to>
      <xdr:col>55</xdr:col>
      <xdr:colOff>50800</xdr:colOff>
      <xdr:row>56</xdr:row>
      <xdr:rowOff>94785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16062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4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104001</xdr:rowOff>
    </xdr:from>
    <xdr:to>
      <xdr:col>50</xdr:col>
      <xdr:colOff>165100</xdr:colOff>
      <xdr:row>55</xdr:row>
      <xdr:rowOff>34151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50678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2233</xdr:rowOff>
    </xdr:from>
    <xdr:to>
      <xdr:col>46</xdr:col>
      <xdr:colOff>38100</xdr:colOff>
      <xdr:row>55</xdr:row>
      <xdr:rowOff>103833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120360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0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140450</xdr:rowOff>
    </xdr:from>
    <xdr:to>
      <xdr:col>41</xdr:col>
      <xdr:colOff>101600</xdr:colOff>
      <xdr:row>55</xdr:row>
      <xdr:rowOff>70600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87127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17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54679</xdr:rowOff>
    </xdr:from>
    <xdr:to>
      <xdr:col>36</xdr:col>
      <xdr:colOff>165100</xdr:colOff>
      <xdr:row>53</xdr:row>
      <xdr:rowOff>156279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1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1356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91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90926</xdr:rowOff>
    </xdr:from>
    <xdr:to>
      <xdr:col>55</xdr:col>
      <xdr:colOff>0</xdr:colOff>
      <xdr:row>78</xdr:row>
      <xdr:rowOff>133418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64026"/>
          <a:ext cx="8382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122427</xdr:rowOff>
    </xdr:from>
    <xdr:to>
      <xdr:col>50</xdr:col>
      <xdr:colOff>114300</xdr:colOff>
      <xdr:row>78</xdr:row>
      <xdr:rowOff>133418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95527"/>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60348</xdr:rowOff>
    </xdr:from>
    <xdr:to>
      <xdr:col>45</xdr:col>
      <xdr:colOff>177800</xdr:colOff>
      <xdr:row>78</xdr:row>
      <xdr:rowOff>122427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747648"/>
          <a:ext cx="889000" cy="7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60348</xdr:rowOff>
    </xdr:from>
    <xdr:to>
      <xdr:col>41</xdr:col>
      <xdr:colOff>50800</xdr:colOff>
      <xdr:row>74</xdr:row>
      <xdr:rowOff>101250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747648"/>
          <a:ext cx="889000" cy="4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40126</xdr:rowOff>
    </xdr:from>
    <xdr:to>
      <xdr:col>55</xdr:col>
      <xdr:colOff>50800</xdr:colOff>
      <xdr:row>78</xdr:row>
      <xdr:rowOff>141726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126503</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2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82618</xdr:rowOff>
    </xdr:from>
    <xdr:to>
      <xdr:col>50</xdr:col>
      <xdr:colOff>165100</xdr:colOff>
      <xdr:row>79</xdr:row>
      <xdr:rowOff>12768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3895</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54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71627</xdr:rowOff>
    </xdr:from>
    <xdr:to>
      <xdr:col>46</xdr:col>
      <xdr:colOff>38100</xdr:colOff>
      <xdr:row>79</xdr:row>
      <xdr:rowOff>1777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164354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9548</xdr:rowOff>
    </xdr:from>
    <xdr:to>
      <xdr:col>41</xdr:col>
      <xdr:colOff>101600</xdr:colOff>
      <xdr:row>74</xdr:row>
      <xdr:rowOff>111148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6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127675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4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50450</xdr:rowOff>
    </xdr:from>
    <xdr:to>
      <xdr:col>36</xdr:col>
      <xdr:colOff>165100</xdr:colOff>
      <xdr:row>74</xdr:row>
      <xdr:rowOff>152050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7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168577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5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47192</xdr:rowOff>
    </xdr:from>
    <xdr:to>
      <xdr:col>55</xdr:col>
      <xdr:colOff>0</xdr:colOff>
      <xdr:row>95</xdr:row>
      <xdr:rowOff>64174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992042"/>
          <a:ext cx="838200" cy="35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33041</xdr:rowOff>
    </xdr:from>
    <xdr:to>
      <xdr:col>50</xdr:col>
      <xdr:colOff>114300</xdr:colOff>
      <xdr:row>93</xdr:row>
      <xdr:rowOff>47192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5977891"/>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33041</xdr:rowOff>
    </xdr:from>
    <xdr:to>
      <xdr:col>45</xdr:col>
      <xdr:colOff>177800</xdr:colOff>
      <xdr:row>96</xdr:row>
      <xdr:rowOff>158325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5977891"/>
          <a:ext cx="889000" cy="6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67658</xdr:rowOff>
    </xdr:from>
    <xdr:to>
      <xdr:col>41</xdr:col>
      <xdr:colOff>50800</xdr:colOff>
      <xdr:row>96</xdr:row>
      <xdr:rowOff>158325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012508"/>
          <a:ext cx="889000" cy="60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13374</xdr:rowOff>
    </xdr:from>
    <xdr:to>
      <xdr:col>55</xdr:col>
      <xdr:colOff>50800</xdr:colOff>
      <xdr:row>95</xdr:row>
      <xdr:rowOff>114974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0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36251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167842</xdr:rowOff>
    </xdr:from>
    <xdr:to>
      <xdr:col>50</xdr:col>
      <xdr:colOff>165100</xdr:colOff>
      <xdr:row>93</xdr:row>
      <xdr:rowOff>97992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114519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7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153691</xdr:rowOff>
    </xdr:from>
    <xdr:to>
      <xdr:col>46</xdr:col>
      <xdr:colOff>38100</xdr:colOff>
      <xdr:row>93</xdr:row>
      <xdr:rowOff>83841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9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100368</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70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107525</xdr:rowOff>
    </xdr:from>
    <xdr:to>
      <xdr:col>41</xdr:col>
      <xdr:colOff>101600</xdr:colOff>
      <xdr:row>97</xdr:row>
      <xdr:rowOff>37675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54202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16858</xdr:rowOff>
    </xdr:from>
    <xdr:to>
      <xdr:col>36</xdr:col>
      <xdr:colOff>165100</xdr:colOff>
      <xdr:row>93</xdr:row>
      <xdr:rowOff>118458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9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134985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7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46851</xdr:rowOff>
    </xdr:from>
    <xdr:to>
      <xdr:col>85</xdr:col>
      <xdr:colOff>127000</xdr:colOff>
      <xdr:row>38</xdr:row>
      <xdr:rowOff>107379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61951"/>
          <a:ext cx="838200" cy="6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46851</xdr:rowOff>
    </xdr:from>
    <xdr:to>
      <xdr:col>81</xdr:col>
      <xdr:colOff>50800</xdr:colOff>
      <xdr:row>38</xdr:row>
      <xdr:rowOff>108331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61951"/>
          <a:ext cx="889000" cy="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59169</xdr:rowOff>
    </xdr:from>
    <xdr:to>
      <xdr:col>76</xdr:col>
      <xdr:colOff>114300</xdr:colOff>
      <xdr:row>38</xdr:row>
      <xdr:rowOff>108331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74269"/>
          <a:ext cx="889000" cy="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57899</xdr:rowOff>
    </xdr:from>
    <xdr:to>
      <xdr:col>71</xdr:col>
      <xdr:colOff>177800</xdr:colOff>
      <xdr:row>38</xdr:row>
      <xdr:rowOff>59169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401549"/>
          <a:ext cx="889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56579</xdr:rowOff>
    </xdr:from>
    <xdr:to>
      <xdr:col>85</xdr:col>
      <xdr:colOff>177800</xdr:colOff>
      <xdr:row>38</xdr:row>
      <xdr:rowOff>158179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27831</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167501</xdr:rowOff>
    </xdr:from>
    <xdr:to>
      <xdr:col>81</xdr:col>
      <xdr:colOff>101600</xdr:colOff>
      <xdr:row>38</xdr:row>
      <xdr:rowOff>97651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114177</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28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57531</xdr:rowOff>
    </xdr:from>
    <xdr:to>
      <xdr:col>76</xdr:col>
      <xdr:colOff>165100</xdr:colOff>
      <xdr:row>38</xdr:row>
      <xdr:rowOff>159131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4208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4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8369</xdr:rowOff>
    </xdr:from>
    <xdr:to>
      <xdr:col>72</xdr:col>
      <xdr:colOff>38100</xdr:colOff>
      <xdr:row>38</xdr:row>
      <xdr:rowOff>109969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126496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7099</xdr:rowOff>
    </xdr:from>
    <xdr:to>
      <xdr:col>67</xdr:col>
      <xdr:colOff>101600</xdr:colOff>
      <xdr:row>37</xdr:row>
      <xdr:rowOff>108699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3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125226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61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80950</xdr:rowOff>
    </xdr:from>
    <xdr:to>
      <xdr:col>85</xdr:col>
      <xdr:colOff>127000</xdr:colOff>
      <xdr:row>76</xdr:row>
      <xdr:rowOff>106815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11150"/>
          <a:ext cx="8382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90280</xdr:rowOff>
    </xdr:from>
    <xdr:to>
      <xdr:col>81</xdr:col>
      <xdr:colOff>50800</xdr:colOff>
      <xdr:row>76</xdr:row>
      <xdr:rowOff>106815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20480"/>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90280</xdr:rowOff>
    </xdr:from>
    <xdr:to>
      <xdr:col>76</xdr:col>
      <xdr:colOff>114300</xdr:colOff>
      <xdr:row>76</xdr:row>
      <xdr:rowOff>109544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20480"/>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109544</xdr:rowOff>
    </xdr:from>
    <xdr:to>
      <xdr:col>71</xdr:col>
      <xdr:colOff>177800</xdr:colOff>
      <xdr:row>76</xdr:row>
      <xdr:rowOff>150048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39744"/>
          <a:ext cx="889000" cy="4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30150</xdr:rowOff>
    </xdr:from>
    <xdr:to>
      <xdr:col>85</xdr:col>
      <xdr:colOff>177800</xdr:colOff>
      <xdr:row>76</xdr:row>
      <xdr:rowOff>131750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53027</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1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56015</xdr:rowOff>
    </xdr:from>
    <xdr:to>
      <xdr:col>81</xdr:col>
      <xdr:colOff>101600</xdr:colOff>
      <xdr:row>76</xdr:row>
      <xdr:rowOff>157615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2693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8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39480</xdr:rowOff>
    </xdr:from>
    <xdr:to>
      <xdr:col>76</xdr:col>
      <xdr:colOff>165100</xdr:colOff>
      <xdr:row>76</xdr:row>
      <xdr:rowOff>141080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6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157608</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4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58744</xdr:rowOff>
    </xdr:from>
    <xdr:to>
      <xdr:col>72</xdr:col>
      <xdr:colOff>38100</xdr:colOff>
      <xdr:row>76</xdr:row>
      <xdr:rowOff>160344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5421</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6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99248</xdr:rowOff>
    </xdr:from>
    <xdr:to>
      <xdr:col>67</xdr:col>
      <xdr:colOff>101600</xdr:colOff>
      <xdr:row>77</xdr:row>
      <xdr:rowOff>29398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45925</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90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110982</xdr:rowOff>
    </xdr:from>
    <xdr:to>
      <xdr:col>85</xdr:col>
      <xdr:colOff>127000</xdr:colOff>
      <xdr:row>97</xdr:row>
      <xdr:rowOff>53598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70182"/>
          <a:ext cx="838200" cy="1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12542</xdr:rowOff>
    </xdr:from>
    <xdr:to>
      <xdr:col>81</xdr:col>
      <xdr:colOff>50800</xdr:colOff>
      <xdr:row>96</xdr:row>
      <xdr:rowOff>110982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71742"/>
          <a:ext cx="889000" cy="9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25149</xdr:rowOff>
    </xdr:from>
    <xdr:to>
      <xdr:col>76</xdr:col>
      <xdr:colOff>114300</xdr:colOff>
      <xdr:row>96</xdr:row>
      <xdr:rowOff>12542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312899"/>
          <a:ext cx="889000" cy="15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25149</xdr:rowOff>
    </xdr:from>
    <xdr:to>
      <xdr:col>71</xdr:col>
      <xdr:colOff>177800</xdr:colOff>
      <xdr:row>96</xdr:row>
      <xdr:rowOff>32424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312899"/>
          <a:ext cx="889000" cy="17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2798</xdr:rowOff>
    </xdr:from>
    <xdr:to>
      <xdr:col>85</xdr:col>
      <xdr:colOff>177800</xdr:colOff>
      <xdr:row>97</xdr:row>
      <xdr:rowOff>104398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25675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60182</xdr:rowOff>
    </xdr:from>
    <xdr:to>
      <xdr:col>81</xdr:col>
      <xdr:colOff>101600</xdr:colOff>
      <xdr:row>96</xdr:row>
      <xdr:rowOff>161782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1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6859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9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133192</xdr:rowOff>
    </xdr:from>
    <xdr:to>
      <xdr:col>76</xdr:col>
      <xdr:colOff>165100</xdr:colOff>
      <xdr:row>96</xdr:row>
      <xdr:rowOff>63342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79869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145799</xdr:rowOff>
    </xdr:from>
    <xdr:to>
      <xdr:col>72</xdr:col>
      <xdr:colOff>38100</xdr:colOff>
      <xdr:row>95</xdr:row>
      <xdr:rowOff>75949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2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03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153074</xdr:rowOff>
    </xdr:from>
    <xdr:to>
      <xdr:col>67</xdr:col>
      <xdr:colOff>101600</xdr:colOff>
      <xdr:row>96</xdr:row>
      <xdr:rowOff>83224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99751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164541</xdr:rowOff>
    </xdr:from>
    <xdr:to>
      <xdr:col>116</xdr:col>
      <xdr:colOff>63500</xdr:colOff>
      <xdr:row>39</xdr:row>
      <xdr:rowOff>1625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79641"/>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100228</xdr:rowOff>
    </xdr:from>
    <xdr:to>
      <xdr:col>111</xdr:col>
      <xdr:colOff>177800</xdr:colOff>
      <xdr:row>39</xdr:row>
      <xdr:rowOff>1625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443878"/>
          <a:ext cx="889000" cy="2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100228</xdr:rowOff>
    </xdr:from>
    <xdr:to>
      <xdr:col>107</xdr:col>
      <xdr:colOff>50800</xdr:colOff>
      <xdr:row>38</xdr:row>
      <xdr:rowOff>124079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443878"/>
          <a:ext cx="889000" cy="1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124079</xdr:rowOff>
    </xdr:from>
    <xdr:to>
      <xdr:col>102</xdr:col>
      <xdr:colOff>114300</xdr:colOff>
      <xdr:row>38</xdr:row>
      <xdr:rowOff>157683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39179"/>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113741</xdr:rowOff>
    </xdr:from>
    <xdr:to>
      <xdr:col>116</xdr:col>
      <xdr:colOff>114300</xdr:colOff>
      <xdr:row>39</xdr:row>
      <xdr:rowOff>43891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122275</xdr:rowOff>
    </xdr:from>
    <xdr:to>
      <xdr:col>112</xdr:col>
      <xdr:colOff>38100</xdr:colOff>
      <xdr:row>39</xdr:row>
      <xdr:rowOff>52425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43552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73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49428</xdr:rowOff>
    </xdr:from>
    <xdr:to>
      <xdr:col>107</xdr:col>
      <xdr:colOff>101600</xdr:colOff>
      <xdr:row>37</xdr:row>
      <xdr:rowOff>151028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167555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1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73279</xdr:rowOff>
    </xdr:from>
    <xdr:to>
      <xdr:col>102</xdr:col>
      <xdr:colOff>165100</xdr:colOff>
      <xdr:row>39</xdr:row>
      <xdr:rowOff>3429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19956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3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106883</xdr:rowOff>
    </xdr:from>
    <xdr:to>
      <xdr:col>98</xdr:col>
      <xdr:colOff>38100</xdr:colOff>
      <xdr:row>39</xdr:row>
      <xdr:rowOff>37033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28160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1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167132</xdr:rowOff>
    </xdr:from>
    <xdr:to>
      <xdr:col>116</xdr:col>
      <xdr:colOff>63500</xdr:colOff>
      <xdr:row>58</xdr:row>
      <xdr:rowOff>7638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39782"/>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167132</xdr:rowOff>
    </xdr:from>
    <xdr:to>
      <xdr:col>111</xdr:col>
      <xdr:colOff>177800</xdr:colOff>
      <xdr:row>57</xdr:row>
      <xdr:rowOff>169395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3978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169395</xdr:rowOff>
    </xdr:from>
    <xdr:to>
      <xdr:col>107</xdr:col>
      <xdr:colOff>50800</xdr:colOff>
      <xdr:row>58</xdr:row>
      <xdr:rowOff>322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42045"/>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322</xdr:rowOff>
    </xdr:from>
    <xdr:to>
      <xdr:col>102</xdr:col>
      <xdr:colOff>114300</xdr:colOff>
      <xdr:row>58</xdr:row>
      <xdr:rowOff>70114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44422"/>
          <a:ext cx="889000" cy="6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128288</xdr:rowOff>
    </xdr:from>
    <xdr:to>
      <xdr:col>116</xdr:col>
      <xdr:colOff>114300</xdr:colOff>
      <xdr:row>58</xdr:row>
      <xdr:rowOff>58438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151165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5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116332</xdr:rowOff>
    </xdr:from>
    <xdr:to>
      <xdr:col>112</xdr:col>
      <xdr:colOff>38100</xdr:colOff>
      <xdr:row>58</xdr:row>
      <xdr:rowOff>46482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63009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6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118595</xdr:rowOff>
    </xdr:from>
    <xdr:to>
      <xdr:col>107</xdr:col>
      <xdr:colOff>101600</xdr:colOff>
      <xdr:row>58</xdr:row>
      <xdr:rowOff>48745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65272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6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120972</xdr:rowOff>
    </xdr:from>
    <xdr:to>
      <xdr:col>102</xdr:col>
      <xdr:colOff>165100</xdr:colOff>
      <xdr:row>58</xdr:row>
      <xdr:rowOff>51122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42249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8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19314</xdr:rowOff>
    </xdr:from>
    <xdr:to>
      <xdr:col>98</xdr:col>
      <xdr:colOff>38100</xdr:colOff>
      <xdr:row>58</xdr:row>
      <xdr:rowOff>120914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112041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168945</xdr:rowOff>
    </xdr:from>
    <xdr:to>
      <xdr:col>116</xdr:col>
      <xdr:colOff>63500</xdr:colOff>
      <xdr:row>76</xdr:row>
      <xdr:rowOff>22134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27695"/>
          <a:ext cx="838200" cy="2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22134</xdr:rowOff>
    </xdr:from>
    <xdr:to>
      <xdr:col>111</xdr:col>
      <xdr:colOff>177800</xdr:colOff>
      <xdr:row>76</xdr:row>
      <xdr:rowOff>46006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52334"/>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46006</xdr:rowOff>
    </xdr:from>
    <xdr:to>
      <xdr:col>107</xdr:col>
      <xdr:colOff>50800</xdr:colOff>
      <xdr:row>76</xdr:row>
      <xdr:rowOff>76623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76206"/>
          <a:ext cx="889000" cy="3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76623</xdr:rowOff>
    </xdr:from>
    <xdr:to>
      <xdr:col>102</xdr:col>
      <xdr:colOff>114300</xdr:colOff>
      <xdr:row>76</xdr:row>
      <xdr:rowOff>134279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06823"/>
          <a:ext cx="889000" cy="5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118145</xdr:rowOff>
    </xdr:from>
    <xdr:to>
      <xdr:col>116</xdr:col>
      <xdr:colOff>114300</xdr:colOff>
      <xdr:row>76</xdr:row>
      <xdr:rowOff>48295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96572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142784</xdr:rowOff>
    </xdr:from>
    <xdr:to>
      <xdr:col>112</xdr:col>
      <xdr:colOff>38100</xdr:colOff>
      <xdr:row>76</xdr:row>
      <xdr:rowOff>72935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01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64061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166656</xdr:rowOff>
    </xdr:from>
    <xdr:to>
      <xdr:col>107</xdr:col>
      <xdr:colOff>101600</xdr:colOff>
      <xdr:row>76</xdr:row>
      <xdr:rowOff>96806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87933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25823</xdr:rowOff>
    </xdr:from>
    <xdr:to>
      <xdr:col>102</xdr:col>
      <xdr:colOff>165100</xdr:colOff>
      <xdr:row>76</xdr:row>
      <xdr:rowOff>127423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118550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83479</xdr:rowOff>
    </xdr:from>
    <xdr:to>
      <xdr:col>98</xdr:col>
      <xdr:colOff>38100</xdr:colOff>
      <xdr:row>77</xdr:row>
      <xdr:rowOff>13629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107,020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円となっており、類似団体や全国、県平均と比べ高い状況で推移している。これは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本市の地理的要因により類似団体と比べ職員数が多いことが要因である。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定員適正化計画の実施に伴い職員数は減少しているものの、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コミュニティ推進事業における集落支援員の増員や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人口減少等の影響により前年度に比べ増加した。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105,130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円となっており、類似団体や全国、県平均と比べ高い状況にある。これはふるさと納税推進事業によるものが大きく影響しているが、前年度に比べ上回っている要因は、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世界遺産登録決定に伴うＰＲ経費や平戸城再築城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周年記念事業等の実施に伴う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137,017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円となっており、類似団体に比べ高く右肩上がりで増加しており、平成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年度と比較しても約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倍の伸びとなっている。子どものための保育給付事業や障害者自立支援給付費等事業、生活保護事業等の増が要因であるが、扶助費の多くは法令等の規定により支出が義務付けられており縮減が容易でない経費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99,642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円となっており、類似団体や全国、県平均と比べ高い状況で推移している。これは北松北部環境組合への負担金によるものが大きく、補助費等全体の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％を占めている。前年度に比べ上回っている要因は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新船建造に係る交通船事業への繰出金やコミュニティ推進事業の影響によるものである。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95,935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土地開発基金にて先行取得した資産の買い戻しによるものや地域情報化基盤整備事業等を実施したことによ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り増加していたものである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更新</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整備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年度より減少したが、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類似団体と比べ住民ひとりあたりのコストが高い状況にある。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31,530
31,377
235.10
25,197,743
24,516,355
281,918
13,308,065
26,733,945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131890</xdr:rowOff>
    </xdr:from>
    <xdr:to>
      <xdr:col>24</xdr:col>
      <xdr:colOff>63500</xdr:colOff>
      <xdr:row>35</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61190"/>
          <a:ext cx="8382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129603</xdr:rowOff>
    </xdr:from>
    <xdr:to>
      <xdr:col>19</xdr:col>
      <xdr:colOff>177800</xdr:colOff>
      <xdr:row>34</xdr:row>
      <xdr:rowOff>131890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5890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37021</xdr:rowOff>
    </xdr:from>
    <xdr:to>
      <xdr:col>15</xdr:col>
      <xdr:colOff>50800</xdr:colOff>
      <xdr:row>34</xdr:row>
      <xdr:rowOff>129603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66321"/>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37021</xdr:rowOff>
    </xdr:from>
    <xdr:to>
      <xdr:col>10</xdr:col>
      <xdr:colOff>114300</xdr:colOff>
      <xdr:row>34</xdr:row>
      <xdr:rowOff>117602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6321"/>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167386</xdr:rowOff>
    </xdr:from>
    <xdr:to>
      <xdr:col>24</xdr:col>
      <xdr:colOff>114300</xdr:colOff>
      <xdr:row>35</xdr:row>
      <xdr:rowOff>97536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18813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81090</xdr:rowOff>
    </xdr:from>
    <xdr:to>
      <xdr:col>20</xdr:col>
      <xdr:colOff>38100</xdr:colOff>
      <xdr:row>35</xdr:row>
      <xdr:rowOff>11240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27767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78803</xdr:rowOff>
    </xdr:from>
    <xdr:to>
      <xdr:col>15</xdr:col>
      <xdr:colOff>101600</xdr:colOff>
      <xdr:row>35</xdr:row>
      <xdr:rowOff>8953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25480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157671</xdr:rowOff>
    </xdr:from>
    <xdr:to>
      <xdr:col>10</xdr:col>
      <xdr:colOff>165100</xdr:colOff>
      <xdr:row>34</xdr:row>
      <xdr:rowOff>87821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104348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66802</xdr:rowOff>
    </xdr:from>
    <xdr:to>
      <xdr:col>6</xdr:col>
      <xdr:colOff>38100</xdr:colOff>
      <xdr:row>34</xdr:row>
      <xdr:rowOff>168402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143533</xdr:rowOff>
    </xdr:from>
    <xdr:to>
      <xdr:col>24</xdr:col>
      <xdr:colOff>63500</xdr:colOff>
      <xdr:row>56</xdr:row>
      <xdr:rowOff>145567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73283"/>
          <a:ext cx="838200" cy="17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114436</xdr:rowOff>
    </xdr:from>
    <xdr:to>
      <xdr:col>19</xdr:col>
      <xdr:colOff>177800</xdr:colOff>
      <xdr:row>55</xdr:row>
      <xdr:rowOff>143533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44186"/>
          <a:ext cx="8890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9207</xdr:rowOff>
    </xdr:from>
    <xdr:to>
      <xdr:col>15</xdr:col>
      <xdr:colOff>50800</xdr:colOff>
      <xdr:row>55</xdr:row>
      <xdr:rowOff>114436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38957"/>
          <a:ext cx="889000" cy="10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9207</xdr:rowOff>
    </xdr:from>
    <xdr:to>
      <xdr:col>10</xdr:col>
      <xdr:colOff>114300</xdr:colOff>
      <xdr:row>56</xdr:row>
      <xdr:rowOff>15346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38957"/>
          <a:ext cx="889000" cy="17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94767</xdr:rowOff>
    </xdr:from>
    <xdr:to>
      <xdr:col>24</xdr:col>
      <xdr:colOff>114300</xdr:colOff>
      <xdr:row>57</xdr:row>
      <xdr:rowOff>24917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117644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92733</xdr:rowOff>
    </xdr:from>
    <xdr:to>
      <xdr:col>20</xdr:col>
      <xdr:colOff>38100</xdr:colOff>
      <xdr:row>56</xdr:row>
      <xdr:rowOff>22883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39410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9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63636</xdr:rowOff>
    </xdr:from>
    <xdr:to>
      <xdr:col>15</xdr:col>
      <xdr:colOff>101600</xdr:colOff>
      <xdr:row>55</xdr:row>
      <xdr:rowOff>165236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10313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6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129857</xdr:rowOff>
    </xdr:from>
    <xdr:to>
      <xdr:col>10</xdr:col>
      <xdr:colOff>165100</xdr:colOff>
      <xdr:row>55</xdr:row>
      <xdr:rowOff>60007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76534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6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135996</xdr:rowOff>
    </xdr:from>
    <xdr:to>
      <xdr:col>6</xdr:col>
      <xdr:colOff>38100</xdr:colOff>
      <xdr:row>56</xdr:row>
      <xdr:rowOff>66146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82673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4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14648</xdr:rowOff>
    </xdr:from>
    <xdr:to>
      <xdr:col>24</xdr:col>
      <xdr:colOff>63500</xdr:colOff>
      <xdr:row>74</xdr:row>
      <xdr:rowOff>54447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01948"/>
          <a:ext cx="8382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54447</xdr:rowOff>
    </xdr:from>
    <xdr:to>
      <xdr:col>19</xdr:col>
      <xdr:colOff>177800</xdr:colOff>
      <xdr:row>74</xdr:row>
      <xdr:rowOff>77909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41747"/>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77909</xdr:rowOff>
    </xdr:from>
    <xdr:to>
      <xdr:col>15</xdr:col>
      <xdr:colOff>50800</xdr:colOff>
      <xdr:row>75</xdr:row>
      <xdr:rowOff>47734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65209"/>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47734</xdr:rowOff>
    </xdr:from>
    <xdr:to>
      <xdr:col>10</xdr:col>
      <xdr:colOff>114300</xdr:colOff>
      <xdr:row>75</xdr:row>
      <xdr:rowOff>72217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06484"/>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135298</xdr:rowOff>
    </xdr:from>
    <xdr:to>
      <xdr:col>24</xdr:col>
      <xdr:colOff>114300</xdr:colOff>
      <xdr:row>74</xdr:row>
      <xdr:rowOff>65448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158175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0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3647</xdr:rowOff>
    </xdr:from>
    <xdr:to>
      <xdr:col>20</xdr:col>
      <xdr:colOff>38100</xdr:colOff>
      <xdr:row>74</xdr:row>
      <xdr:rowOff>105247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121774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6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27109</xdr:rowOff>
    </xdr:from>
    <xdr:to>
      <xdr:col>15</xdr:col>
      <xdr:colOff>101600</xdr:colOff>
      <xdr:row>74</xdr:row>
      <xdr:rowOff>128709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145236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8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168384</xdr:rowOff>
    </xdr:from>
    <xdr:to>
      <xdr:col>10</xdr:col>
      <xdr:colOff>165100</xdr:colOff>
      <xdr:row>75</xdr:row>
      <xdr:rowOff>98534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115061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3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21417</xdr:rowOff>
    </xdr:from>
    <xdr:to>
      <xdr:col>6</xdr:col>
      <xdr:colOff>38100</xdr:colOff>
      <xdr:row>75</xdr:row>
      <xdr:rowOff>123017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139544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5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53615</xdr:rowOff>
    </xdr:from>
    <xdr:to>
      <xdr:col>24</xdr:col>
      <xdr:colOff>63500</xdr:colOff>
      <xdr:row>94</xdr:row>
      <xdr:rowOff>72241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69915"/>
          <a:ext cx="8382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117797</xdr:rowOff>
    </xdr:from>
    <xdr:to>
      <xdr:col>19</xdr:col>
      <xdr:colOff>177800</xdr:colOff>
      <xdr:row>94</xdr:row>
      <xdr:rowOff>72241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062647"/>
          <a:ext cx="889000" cy="1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117797</xdr:rowOff>
    </xdr:from>
    <xdr:to>
      <xdr:col>15</xdr:col>
      <xdr:colOff>50800</xdr:colOff>
      <xdr:row>94</xdr:row>
      <xdr:rowOff>86382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062647"/>
          <a:ext cx="889000" cy="14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86382</xdr:rowOff>
    </xdr:from>
    <xdr:to>
      <xdr:col>10</xdr:col>
      <xdr:colOff>114300</xdr:colOff>
      <xdr:row>94</xdr:row>
      <xdr:rowOff>152665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02682"/>
          <a:ext cx="889000" cy="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2815</xdr:rowOff>
    </xdr:from>
    <xdr:to>
      <xdr:col>24</xdr:col>
      <xdr:colOff>114300</xdr:colOff>
      <xdr:row>94</xdr:row>
      <xdr:rowOff>104415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25692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7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21441</xdr:rowOff>
    </xdr:from>
    <xdr:to>
      <xdr:col>20</xdr:col>
      <xdr:colOff>38100</xdr:colOff>
      <xdr:row>94</xdr:row>
      <xdr:rowOff>123041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139568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1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66997</xdr:rowOff>
    </xdr:from>
    <xdr:to>
      <xdr:col>15</xdr:col>
      <xdr:colOff>101600</xdr:colOff>
      <xdr:row>93</xdr:row>
      <xdr:rowOff>168597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1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13674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35582</xdr:rowOff>
    </xdr:from>
    <xdr:to>
      <xdr:col>10</xdr:col>
      <xdr:colOff>165100</xdr:colOff>
      <xdr:row>94</xdr:row>
      <xdr:rowOff>137182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5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153709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101865</xdr:rowOff>
    </xdr:from>
    <xdr:to>
      <xdr:col>6</xdr:col>
      <xdr:colOff>38100</xdr:colOff>
      <xdr:row>95</xdr:row>
      <xdr:rowOff>32015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48542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88428</xdr:rowOff>
    </xdr:from>
    <xdr:to>
      <xdr:col>55</xdr:col>
      <xdr:colOff>0</xdr:colOff>
      <xdr:row>38</xdr:row>
      <xdr:rowOff>135128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03528"/>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82550</xdr:rowOff>
    </xdr:from>
    <xdr:to>
      <xdr:col>50</xdr:col>
      <xdr:colOff>114300</xdr:colOff>
      <xdr:row>38</xdr:row>
      <xdr:rowOff>88428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9765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82550</xdr:rowOff>
    </xdr:from>
    <xdr:to>
      <xdr:col>45</xdr:col>
      <xdr:colOff>177800</xdr:colOff>
      <xdr:row>38</xdr:row>
      <xdr:rowOff>116513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97650"/>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116513</xdr:rowOff>
    </xdr:from>
    <xdr:to>
      <xdr:col>41</xdr:col>
      <xdr:colOff>50800</xdr:colOff>
      <xdr:row>38</xdr:row>
      <xdr:rowOff>125984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31613"/>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84328</xdr:rowOff>
    </xdr:from>
    <xdr:to>
      <xdr:col>55</xdr:col>
      <xdr:colOff>50800</xdr:colOff>
      <xdr:row>39</xdr:row>
      <xdr:rowOff>14478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62755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37628</xdr:rowOff>
    </xdr:from>
    <xdr:to>
      <xdr:col>50</xdr:col>
      <xdr:colOff>165100</xdr:colOff>
      <xdr:row>38</xdr:row>
      <xdr:rowOff>139228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130355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31750</xdr:rowOff>
    </xdr:from>
    <xdr:to>
      <xdr:col>46</xdr:col>
      <xdr:colOff>38100</xdr:colOff>
      <xdr:row>38</xdr:row>
      <xdr:rowOff>133350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124477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65713</xdr:rowOff>
    </xdr:from>
    <xdr:to>
      <xdr:col>41</xdr:col>
      <xdr:colOff>101600</xdr:colOff>
      <xdr:row>38</xdr:row>
      <xdr:rowOff>167313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75184</xdr:rowOff>
    </xdr:from>
    <xdr:to>
      <xdr:col>36</xdr:col>
      <xdr:colOff>165100</xdr:colOff>
      <xdr:row>39</xdr:row>
      <xdr:rowOff>5334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167911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93764</xdr:rowOff>
    </xdr:from>
    <xdr:to>
      <xdr:col>55</xdr:col>
      <xdr:colOff>0</xdr:colOff>
      <xdr:row>55</xdr:row>
      <xdr:rowOff>47231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352064"/>
          <a:ext cx="838200" cy="1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93764</xdr:rowOff>
    </xdr:from>
    <xdr:to>
      <xdr:col>50</xdr:col>
      <xdr:colOff>114300</xdr:colOff>
      <xdr:row>55</xdr:row>
      <xdr:rowOff>48095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352064"/>
          <a:ext cx="889000" cy="1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4458</xdr:rowOff>
    </xdr:from>
    <xdr:to>
      <xdr:col>45</xdr:col>
      <xdr:colOff>177800</xdr:colOff>
      <xdr:row>55</xdr:row>
      <xdr:rowOff>48095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34208"/>
          <a:ext cx="889000" cy="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4458</xdr:rowOff>
    </xdr:from>
    <xdr:to>
      <xdr:col>41</xdr:col>
      <xdr:colOff>50800</xdr:colOff>
      <xdr:row>55</xdr:row>
      <xdr:rowOff>18606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34208"/>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167881</xdr:rowOff>
    </xdr:from>
    <xdr:to>
      <xdr:col>55</xdr:col>
      <xdr:colOff>50800</xdr:colOff>
      <xdr:row>55</xdr:row>
      <xdr:rowOff>98031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4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19308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27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42964</xdr:rowOff>
    </xdr:from>
    <xdr:to>
      <xdr:col>50</xdr:col>
      <xdr:colOff>165100</xdr:colOff>
      <xdr:row>54</xdr:row>
      <xdr:rowOff>144564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3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161091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168745</xdr:rowOff>
    </xdr:from>
    <xdr:to>
      <xdr:col>46</xdr:col>
      <xdr:colOff>38100</xdr:colOff>
      <xdr:row>55</xdr:row>
      <xdr:rowOff>98895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115422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125108</xdr:rowOff>
    </xdr:from>
    <xdr:to>
      <xdr:col>41</xdr:col>
      <xdr:colOff>101600</xdr:colOff>
      <xdr:row>55</xdr:row>
      <xdr:rowOff>55258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71785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139256</xdr:rowOff>
    </xdr:from>
    <xdr:to>
      <xdr:col>36</xdr:col>
      <xdr:colOff>165100</xdr:colOff>
      <xdr:row>55</xdr:row>
      <xdr:rowOff>69406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39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85933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1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21934</xdr:rowOff>
    </xdr:from>
    <xdr:to>
      <xdr:col>55</xdr:col>
      <xdr:colOff>0</xdr:colOff>
      <xdr:row>78</xdr:row>
      <xdr:rowOff>51324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95034"/>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45425</xdr:rowOff>
    </xdr:from>
    <xdr:to>
      <xdr:col>50</xdr:col>
      <xdr:colOff>114300</xdr:colOff>
      <xdr:row>78</xdr:row>
      <xdr:rowOff>51324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18525"/>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41661</xdr:rowOff>
    </xdr:from>
    <xdr:to>
      <xdr:col>45</xdr:col>
      <xdr:colOff>177800</xdr:colOff>
      <xdr:row>78</xdr:row>
      <xdr:rowOff>45425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14761"/>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41661</xdr:rowOff>
    </xdr:from>
    <xdr:to>
      <xdr:col>41</xdr:col>
      <xdr:colOff>50800</xdr:colOff>
      <xdr:row>78</xdr:row>
      <xdr:rowOff>106514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14761"/>
          <a:ext cx="889000" cy="6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142584</xdr:rowOff>
    </xdr:from>
    <xdr:to>
      <xdr:col>55</xdr:col>
      <xdr:colOff>50800</xdr:colOff>
      <xdr:row>78</xdr:row>
      <xdr:rowOff>72734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165461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524</xdr:rowOff>
    </xdr:from>
    <xdr:to>
      <xdr:col>50</xdr:col>
      <xdr:colOff>165100</xdr:colOff>
      <xdr:row>78</xdr:row>
      <xdr:rowOff>102124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118651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166075</xdr:rowOff>
    </xdr:from>
    <xdr:to>
      <xdr:col>46</xdr:col>
      <xdr:colOff>38100</xdr:colOff>
      <xdr:row>78</xdr:row>
      <xdr:rowOff>96225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112752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162311</xdr:rowOff>
    </xdr:from>
    <xdr:to>
      <xdr:col>41</xdr:col>
      <xdr:colOff>101600</xdr:colOff>
      <xdr:row>78</xdr:row>
      <xdr:rowOff>92461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6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108988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55714</xdr:rowOff>
    </xdr:from>
    <xdr:to>
      <xdr:col>36</xdr:col>
      <xdr:colOff>165100</xdr:colOff>
      <xdr:row>78</xdr:row>
      <xdr:rowOff>157314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148441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90208</xdr:rowOff>
    </xdr:from>
    <xdr:to>
      <xdr:col>55</xdr:col>
      <xdr:colOff>0</xdr:colOff>
      <xdr:row>96</xdr:row>
      <xdr:rowOff>113922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49408"/>
          <a:ext cx="838200" cy="2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90208</xdr:rowOff>
    </xdr:from>
    <xdr:to>
      <xdr:col>50</xdr:col>
      <xdr:colOff>114300</xdr:colOff>
      <xdr:row>96</xdr:row>
      <xdr:rowOff>130944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49408"/>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130944</xdr:rowOff>
    </xdr:from>
    <xdr:to>
      <xdr:col>45</xdr:col>
      <xdr:colOff>177800</xdr:colOff>
      <xdr:row>96</xdr:row>
      <xdr:rowOff>155663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90144"/>
          <a:ext cx="8890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149560</xdr:rowOff>
    </xdr:from>
    <xdr:to>
      <xdr:col>41</xdr:col>
      <xdr:colOff>50800</xdr:colOff>
      <xdr:row>96</xdr:row>
      <xdr:rowOff>155663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08760"/>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63122</xdr:rowOff>
    </xdr:from>
    <xdr:to>
      <xdr:col>55</xdr:col>
      <xdr:colOff>50800</xdr:colOff>
      <xdr:row>96</xdr:row>
      <xdr:rowOff>164722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85999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7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39408</xdr:rowOff>
    </xdr:from>
    <xdr:to>
      <xdr:col>50</xdr:col>
      <xdr:colOff>165100</xdr:colOff>
      <xdr:row>96</xdr:row>
      <xdr:rowOff>141008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157535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80144</xdr:rowOff>
    </xdr:from>
    <xdr:to>
      <xdr:col>46</xdr:col>
      <xdr:colOff>38100</xdr:colOff>
      <xdr:row>97</xdr:row>
      <xdr:rowOff>10294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26821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104863</xdr:rowOff>
    </xdr:from>
    <xdr:to>
      <xdr:col>41</xdr:col>
      <xdr:colOff>101600</xdr:colOff>
      <xdr:row>97</xdr:row>
      <xdr:rowOff>35013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51540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3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98760</xdr:rowOff>
    </xdr:from>
    <xdr:to>
      <xdr:col>36</xdr:col>
      <xdr:colOff>165100</xdr:colOff>
      <xdr:row>97</xdr:row>
      <xdr:rowOff>28910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20037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5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23952</xdr:rowOff>
    </xdr:from>
    <xdr:to>
      <xdr:col>85</xdr:col>
      <xdr:colOff>127000</xdr:colOff>
      <xdr:row>36</xdr:row>
      <xdr:rowOff>81807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96152"/>
          <a:ext cx="8382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81807</xdr:rowOff>
    </xdr:from>
    <xdr:to>
      <xdr:col>81</xdr:col>
      <xdr:colOff>50800</xdr:colOff>
      <xdr:row>36</xdr:row>
      <xdr:rowOff>86513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54007"/>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141967</xdr:rowOff>
    </xdr:from>
    <xdr:to>
      <xdr:col>76</xdr:col>
      <xdr:colOff>114300</xdr:colOff>
      <xdr:row>36</xdr:row>
      <xdr:rowOff>86513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142717"/>
          <a:ext cx="889000" cy="1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126155</xdr:rowOff>
    </xdr:from>
    <xdr:to>
      <xdr:col>71</xdr:col>
      <xdr:colOff>177800</xdr:colOff>
      <xdr:row>35</xdr:row>
      <xdr:rowOff>141967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269655"/>
          <a:ext cx="889000" cy="87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144602</xdr:rowOff>
    </xdr:from>
    <xdr:to>
      <xdr:col>85</xdr:col>
      <xdr:colOff>177800</xdr:colOff>
      <xdr:row>36</xdr:row>
      <xdr:rowOff>74752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167479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9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31007</xdr:rowOff>
    </xdr:from>
    <xdr:to>
      <xdr:col>81</xdr:col>
      <xdr:colOff>101600</xdr:colOff>
      <xdr:row>36</xdr:row>
      <xdr:rowOff>132607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149134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35713</xdr:rowOff>
    </xdr:from>
    <xdr:to>
      <xdr:col>76</xdr:col>
      <xdr:colOff>165100</xdr:colOff>
      <xdr:row>36</xdr:row>
      <xdr:rowOff>137313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153840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91167</xdr:rowOff>
    </xdr:from>
    <xdr:to>
      <xdr:col>72</xdr:col>
      <xdr:colOff>38100</xdr:colOff>
      <xdr:row>36</xdr:row>
      <xdr:rowOff>21317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37844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6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75355</xdr:rowOff>
    </xdr:from>
    <xdr:to>
      <xdr:col>67</xdr:col>
      <xdr:colOff>101600</xdr:colOff>
      <xdr:row>31</xdr:row>
      <xdr:rowOff>5505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2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22032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49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29462</xdr:rowOff>
    </xdr:from>
    <xdr:to>
      <xdr:col>85</xdr:col>
      <xdr:colOff>127000</xdr:colOff>
      <xdr:row>56</xdr:row>
      <xdr:rowOff>126602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30662"/>
          <a:ext cx="838200" cy="9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29462</xdr:rowOff>
    </xdr:from>
    <xdr:to>
      <xdr:col>81</xdr:col>
      <xdr:colOff>50800</xdr:colOff>
      <xdr:row>56</xdr:row>
      <xdr:rowOff>76751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30662"/>
          <a:ext cx="889000" cy="4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38316</xdr:rowOff>
    </xdr:from>
    <xdr:to>
      <xdr:col>76</xdr:col>
      <xdr:colOff>114300</xdr:colOff>
      <xdr:row>56</xdr:row>
      <xdr:rowOff>76751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68066"/>
          <a:ext cx="889000" cy="20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38316</xdr:rowOff>
    </xdr:from>
    <xdr:to>
      <xdr:col>71</xdr:col>
      <xdr:colOff>177800</xdr:colOff>
      <xdr:row>55</xdr:row>
      <xdr:rowOff>60924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68066"/>
          <a:ext cx="889000" cy="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75802</xdr:rowOff>
    </xdr:from>
    <xdr:to>
      <xdr:col>85</xdr:col>
      <xdr:colOff>177800</xdr:colOff>
      <xdr:row>57</xdr:row>
      <xdr:rowOff>5952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54229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150112</xdr:rowOff>
    </xdr:from>
    <xdr:to>
      <xdr:col>81</xdr:col>
      <xdr:colOff>101600</xdr:colOff>
      <xdr:row>56</xdr:row>
      <xdr:rowOff>80262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96789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25951</xdr:rowOff>
    </xdr:from>
    <xdr:to>
      <xdr:col>76</xdr:col>
      <xdr:colOff>165100</xdr:colOff>
      <xdr:row>56</xdr:row>
      <xdr:rowOff>127551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144078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158966</xdr:rowOff>
    </xdr:from>
    <xdr:to>
      <xdr:col>72</xdr:col>
      <xdr:colOff>38100</xdr:colOff>
      <xdr:row>55</xdr:row>
      <xdr:rowOff>89116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105643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10124</xdr:rowOff>
    </xdr:from>
    <xdr:to>
      <xdr:col>67</xdr:col>
      <xdr:colOff>101600</xdr:colOff>
      <xdr:row>55</xdr:row>
      <xdr:rowOff>111724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128251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46850</xdr:rowOff>
    </xdr:from>
    <xdr:to>
      <xdr:col>85</xdr:col>
      <xdr:colOff>127000</xdr:colOff>
      <xdr:row>78</xdr:row>
      <xdr:rowOff>107378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19950"/>
          <a:ext cx="838200" cy="6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46850</xdr:rowOff>
    </xdr:from>
    <xdr:to>
      <xdr:col>81</xdr:col>
      <xdr:colOff>50800</xdr:colOff>
      <xdr:row>78</xdr:row>
      <xdr:rowOff>108331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19950"/>
          <a:ext cx="889000" cy="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59170</xdr:rowOff>
    </xdr:from>
    <xdr:to>
      <xdr:col>76</xdr:col>
      <xdr:colOff>114300</xdr:colOff>
      <xdr:row>78</xdr:row>
      <xdr:rowOff>108331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32270"/>
          <a:ext cx="889000" cy="4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57899</xdr:rowOff>
    </xdr:from>
    <xdr:to>
      <xdr:col>71</xdr:col>
      <xdr:colOff>177800</xdr:colOff>
      <xdr:row>78</xdr:row>
      <xdr:rowOff>59170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259549"/>
          <a:ext cx="889000" cy="17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56578</xdr:rowOff>
    </xdr:from>
    <xdr:to>
      <xdr:col>85</xdr:col>
      <xdr:colOff>177800</xdr:colOff>
      <xdr:row>78</xdr:row>
      <xdr:rowOff>158178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167500</xdr:rowOff>
    </xdr:from>
    <xdr:to>
      <xdr:col>81</xdr:col>
      <xdr:colOff>101600</xdr:colOff>
      <xdr:row>78</xdr:row>
      <xdr:rowOff>97650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114177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57531</xdr:rowOff>
    </xdr:from>
    <xdr:to>
      <xdr:col>76</xdr:col>
      <xdr:colOff>165100</xdr:colOff>
      <xdr:row>78</xdr:row>
      <xdr:rowOff>159131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4208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0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8370</xdr:rowOff>
    </xdr:from>
    <xdr:to>
      <xdr:col>72</xdr:col>
      <xdr:colOff>38100</xdr:colOff>
      <xdr:row>78</xdr:row>
      <xdr:rowOff>109970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126497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7099</xdr:rowOff>
    </xdr:from>
    <xdr:to>
      <xdr:col>67</xdr:col>
      <xdr:colOff>101600</xdr:colOff>
      <xdr:row>77</xdr:row>
      <xdr:rowOff>108699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125226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29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80950</xdr:rowOff>
    </xdr:from>
    <xdr:to>
      <xdr:col>85</xdr:col>
      <xdr:colOff>127000</xdr:colOff>
      <xdr:row>96</xdr:row>
      <xdr:rowOff>106815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40150"/>
          <a:ext cx="8382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90280</xdr:rowOff>
    </xdr:from>
    <xdr:to>
      <xdr:col>81</xdr:col>
      <xdr:colOff>50800</xdr:colOff>
      <xdr:row>96</xdr:row>
      <xdr:rowOff>106815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49480"/>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90280</xdr:rowOff>
    </xdr:from>
    <xdr:to>
      <xdr:col>76</xdr:col>
      <xdr:colOff>114300</xdr:colOff>
      <xdr:row>96</xdr:row>
      <xdr:rowOff>109544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49480"/>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109544</xdr:rowOff>
    </xdr:from>
    <xdr:to>
      <xdr:col>71</xdr:col>
      <xdr:colOff>177800</xdr:colOff>
      <xdr:row>96</xdr:row>
      <xdr:rowOff>150048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68744"/>
          <a:ext cx="889000" cy="4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30150</xdr:rowOff>
    </xdr:from>
    <xdr:to>
      <xdr:col>85</xdr:col>
      <xdr:colOff>177800</xdr:colOff>
      <xdr:row>96</xdr:row>
      <xdr:rowOff>131750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53027</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56015</xdr:rowOff>
    </xdr:from>
    <xdr:to>
      <xdr:col>81</xdr:col>
      <xdr:colOff>101600</xdr:colOff>
      <xdr:row>96</xdr:row>
      <xdr:rowOff>157615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2692</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29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39480</xdr:rowOff>
    </xdr:from>
    <xdr:to>
      <xdr:col>76</xdr:col>
      <xdr:colOff>165100</xdr:colOff>
      <xdr:row>96</xdr:row>
      <xdr:rowOff>141080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157607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2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58744</xdr:rowOff>
    </xdr:from>
    <xdr:to>
      <xdr:col>72</xdr:col>
      <xdr:colOff>38100</xdr:colOff>
      <xdr:row>96</xdr:row>
      <xdr:rowOff>160344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5421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29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99248</xdr:rowOff>
    </xdr:from>
    <xdr:to>
      <xdr:col>67</xdr:col>
      <xdr:colOff>101600</xdr:colOff>
      <xdr:row>97</xdr:row>
      <xdr:rowOff>29398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45925</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3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91204</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77604"/>
          <a:ext cx="1269" cy="120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127216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37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37881</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5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91204</xdr:rowOff>
    </xdr:from>
    <xdr:to>
      <xdr:col>116</xdr:col>
      <xdr:colOff>152400</xdr:colOff>
      <xdr:row>32</xdr:row>
      <xdr:rowOff>91204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7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15276</xdr:rowOff>
    </xdr:from>
    <xdr:to>
      <xdr:col>116</xdr:col>
      <xdr:colOff>63500</xdr:colOff>
      <xdr:row>32</xdr:row>
      <xdr:rowOff>91204</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5330226"/>
          <a:ext cx="838200" cy="2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216</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6867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21789</xdr:rowOff>
    </xdr:from>
    <xdr:to>
      <xdr:col>116</xdr:col>
      <xdr:colOff>114300</xdr:colOff>
      <xdr:row>39</xdr:row>
      <xdr:rowOff>123389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15276</xdr:rowOff>
    </xdr:from>
    <xdr:to>
      <xdr:col>111</xdr:col>
      <xdr:colOff>177800</xdr:colOff>
      <xdr:row>39</xdr:row>
      <xdr:rowOff>72263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5330226"/>
          <a:ext cx="889000" cy="14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154377</xdr:rowOff>
    </xdr:from>
    <xdr:to>
      <xdr:col>112</xdr:col>
      <xdr:colOff>38100</xdr:colOff>
      <xdr:row>39</xdr:row>
      <xdr:rowOff>84527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6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75654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76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23604</xdr:rowOff>
    </xdr:from>
    <xdr:to>
      <xdr:col>107</xdr:col>
      <xdr:colOff>50800</xdr:colOff>
      <xdr:row>39</xdr:row>
      <xdr:rowOff>72263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10154"/>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27505</xdr:rowOff>
    </xdr:from>
    <xdr:to>
      <xdr:col>107</xdr:col>
      <xdr:colOff>101600</xdr:colOff>
      <xdr:row>39</xdr:row>
      <xdr:rowOff>129105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120232</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80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2703</xdr:rowOff>
    </xdr:from>
    <xdr:to>
      <xdr:col>102</xdr:col>
      <xdr:colOff>114300</xdr:colOff>
      <xdr:row>39</xdr:row>
      <xdr:rowOff>23604</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89253"/>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24892</xdr:rowOff>
    </xdr:from>
    <xdr:to>
      <xdr:col>102</xdr:col>
      <xdr:colOff>165100</xdr:colOff>
      <xdr:row>39</xdr:row>
      <xdr:rowOff>126492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117619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80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8563</xdr:rowOff>
    </xdr:from>
    <xdr:to>
      <xdr:col>98</xdr:col>
      <xdr:colOff>38100</xdr:colOff>
      <xdr:row>39</xdr:row>
      <xdr:rowOff>110163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101290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40404</xdr:rowOff>
    </xdr:from>
    <xdr:to>
      <xdr:col>116</xdr:col>
      <xdr:colOff>114300</xdr:colOff>
      <xdr:row>32</xdr:row>
      <xdr:rowOff>142004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55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164881</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547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135926</xdr:rowOff>
    </xdr:from>
    <xdr:to>
      <xdr:col>112</xdr:col>
      <xdr:colOff>38100</xdr:colOff>
      <xdr:row>31</xdr:row>
      <xdr:rowOff>66076</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52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82603</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088428" y="50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21463</xdr:rowOff>
    </xdr:from>
    <xdr:to>
      <xdr:col>107</xdr:col>
      <xdr:colOff>101600</xdr:colOff>
      <xdr:row>39</xdr:row>
      <xdr:rowOff>123063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139590</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5017" y="648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144254</xdr:rowOff>
    </xdr:from>
    <xdr:to>
      <xdr:col>102</xdr:col>
      <xdr:colOff>165100</xdr:colOff>
      <xdr:row>39</xdr:row>
      <xdr:rowOff>74404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90931</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6017" y="6434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123353</xdr:rowOff>
    </xdr:from>
    <xdr:to>
      <xdr:col>98</xdr:col>
      <xdr:colOff>38100</xdr:colOff>
      <xdr:row>39</xdr:row>
      <xdr:rowOff>53503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70030</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7017" y="641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108,460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円となっており、ふるさと納税の推進による寄附金の積立及び積立に伴う返礼品経費の減少により前年度を下回ったが、引き続き類似団体、全国及び県平均を上回っている状況にある。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216,411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円となっており、目的別歳出構成のなかで１番大きな割合を占めている。近年は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子どものための保育</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事業等の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社会保障関係経費の増加により上昇傾向にあり、類似団体、全国及び県平均を上回っている状況にある。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82,908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円となっており、類似団体や全国、県平均を上回っている状況で推移している。これは、北松北部環境組合への負担金が大きな割合を占めているためであるが、前年度に比べ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大島村におけるし尿処理場の施設整備によるものである。</a:t>
          </a:r>
          <a:endParaRPr kumimoji="0"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53,781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円となっており、類似団体や全国、県平均を上回っている状況で推移している。農林水産業は本市の主要産業であるため担い手育成や経営規模拡大等に力を入れているためであり、前年度に比べ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となった要因は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漁港関係の大規模な建設事業の減に伴うものである。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育費は、住民一人当たり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56,719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に転じた要因は、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年度より実施してきた平戸小学校校舎大規模改修、田平中央公民館大規模改修などの大型の建設時用の終了に伴う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影響であり、類似団体を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125,420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円となっており、類似団体や全国、県平均を上回っている要因は、平成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年度から任意の繰上償還を行ってきたことや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年度に大型建設事業の集中により、地方債発行額が一時的に元金償還額を上回り、その償還が始まったことによるものである。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諸支出金は、住民一人当たり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7,397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から引き続き大きくなっている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新船建造に係る交通船事業への繰出によるものであり、一時的に上昇し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年度以降取崩しを回避しており、平成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千円の積立を行った。基金については、持続可能な財政運営を行うために、国の動向を注視しながら、積立や活用を行っていく予定である。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実質収支比率については、前年度比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の同規模であるが、実質単年度収支は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地方交付税について合併算定替特例期間の終了による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段階的縮減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が始まっているため、今後も、市税ほか歳入を確保するとともに、歳出抑制を図りながら標準財政規模と財政調整基金のバランスを考慮した健全な財政運営に努める。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年度により増減はあるものの、対象となる全ての会計について赤字額及び資金不足額は生じていないことから、連結実質赤字比率は算定されていない。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実質公債比率の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か年平均は年々減少傾向にある。元利償還金等（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）に関しては、前年度と比較して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65,069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千円減少した。元利償還金については、地方債借入額の抑制などにより減少傾向にあったものの、平成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年度から増加に転じている。また、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年度の大型建設事業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元利償還金も増加となっ</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また、控除財源である算入公債費等（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に関して、現在、活用している地方債は、交付税措置率が高い有利なものが中心</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合併特例事業債の発行可能額が減少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していることもあり、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39,343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分子合計は前年度と比較し、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25,540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千円の減額となり、平成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％と好転した。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latin typeface="ＭＳ Ｐゴシック" panose="020B0600070205080204" pitchFamily="50" charset="-128"/>
              <a:ea typeface="ＭＳ Ｐゴシック" panose="020B0600070205080204" pitchFamily="50" charset="-128"/>
            </a:rPr>
            <a:t>満期一括償還地方債の借入は無し。</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年度以降発生していない。将来負担額（</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に関して、一般会計等に係る地方債の現在高は、財政健全化計画の実施に伴う任意の繰上償還等により発行額を上回る償還を実施したため、前年度と比較して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1,282,532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年度に融資償還助成金の繰上償還を実施したことにより発生していない。</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公営企業債等繰入見込額については、前年度と比較し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283,071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千円の減少となった。交通船事業は新船建造に係る企業債の新規発行により将来負担額も増となったものの、病院事業においては平成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年の病院建設に係る元金償還の影響により将来負担額も減となった。水道事業も、水道統合事業等により企業債現在高が増加しているものの、将来負担額も減少した。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また、控除財源である充当可能財源等（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に関しては、基準財政需要額算入見込額が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657,215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千円の減となったものの、ふるさと納税寄附金の保有額等により、将来負担比率は、前年度に引き続き発生していない。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長崎県平戸市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増加した基金の主なものは、減債基金、財政調整基金及び「やらんば！平戸」応援基金（ふるさと納税寄附金による積立）で、減債基金については決算調整等による積立による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161,706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千円の増加、財政調整基金については利子積立により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「やらんば！平戸」応援基金は、寄附金自体は前年度より大きく減少し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積立金残高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586,066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年度末の残高は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3,302,758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基金全体としては、平成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12,149,387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千円で、前年度と比較して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465,118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持続可能な財政運営を行うために、国の動向を注視しながら積立や活用を行っていく予定である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。また、減債基金については、後年度の負担軽減を目的に普通交付税の縮減の範囲内で取り崩し、繰上償還の実施を検討している。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・「やらんば！平戸」応援基金：ふるさと納税による寄附金を原資とし、産業の振興と人口減少抑制に取り組む施策の推進</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・新しいまちづくり基金：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平戸市、生月町、田平町及び大島村の合併に伴う、市民の一体感の醸成と地域の個性あるまちづくり推進</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・ひらどふれあい福祉基金：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地域における福祉活動の促進、快適な生活環境の形成及び保健福祉の増進</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・ひらど生き活きまちづくり基金：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市民が夢とゆとりをもっていきいきと暮らす活気みなぎるまちを目指し、地域の特性を生かしたまちづくり推進</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・再生可能エネルギー活用離島活性化基金：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本市の自然環境が生み出す再生可能エネルギーを活用し、離島の特性を活かしたまちづくりと産業振興</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・「やらんば！平戸」応援基金：寄附金び利子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619,656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千円の積立による増加と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総合戦略に掲げる最重点主要施策に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1,205,723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円を充当</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・新しいまちづくり基金：利子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1,161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千円を積立てたことによる増加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・ひらどふれあい福祉基金：利子等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2,198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千円積立てたことによる増加と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高齢者いきいきおでかけ支援事業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17,066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円を充当</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・ひらど生き活きまちづくり基金：利子等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千円積立てたことによる増加と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協働によるまちづくり支援事業やにぎわいづくり支援事業等に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8,891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千円の充当</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・再生可能エネルギー活用離島活性化基金：利子等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千円積立てたことによる増加と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離島航路対策関係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14,345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千円の充当</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各基金の目的に応じ、基金活用に応じた効果的な予算配分を行うよう努めるが、国の動向を注視しながら積立や活用を行っていく予定である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千円を積立てたことにより増加した。</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財政健全化計画に基づき、財政調整基金の残高が、平成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年度末時点で標準財政規模の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％程度の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億円を確保することに努める。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決算調整等により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161,706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千円積立てたことにより増加した。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計画に基づき、縁故債について普通交付税の算定替と一本算定の乖離額の範囲内で計画的な繰上償還を実施しているが、繰上償還予定額が乖離額を超える場合、今後は普通交付税の縮減の範囲内で取り崩し、繰上償還の実施を検討している。また、同計画に基づき、減債基金の残高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年度末時点で市債残高の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％程度の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億円を確保することに努める。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806B3A-8FF5-4397-96F8-575221681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B8C03B-7D01-426A-8D78-6068244C9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E3CD0220-214C-4D2B-9688-3E07FDFB47A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07F6681-A727-4E29-830E-02DE1B19206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F9D84AB-CF0D-416E-8C24-844879704BE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743D7FB4-76CD-44FF-B565-4248AAFD178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5FA4EF6E-E379-4673-BEA3-85F12B5DEF4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2C75B1CB-EAE7-4349-BA0B-8BA31EB98F7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C553588B-069F-4A17-BE4F-79800419ABE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76ECB0D3-F8B8-4953-8B02-D4976AA836D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98FB0F5F-47AD-4282-B9F2-B0EE0BAA0AD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3A8C9BBB-8549-4D20-B91C-152372615B0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CCAED935-AE5E-487F-B3F2-9A303544008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8CF1BAAA-9D38-4703-ACCB-F2F756B3B42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9852949D-53C9-40CC-836B-A10FEE9300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98F40CAC-BC3D-4C52-86C7-DEEAF8E651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9EFECCDC-7356-4D1E-9276-D0F36F1FD47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4ACEF62E-AC09-4598-86B7-E2BC1693B72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5BBA4564-3F29-4E03-8349-335A094E8BC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31,530
31,377
235.10
25,197,743
24,516,355
281,918
13,308,065
26,733,945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E349135A-4327-4E39-AD16-616B09CAC9D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81C00032-9B2E-4EE5-9328-414A367DCA3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8D6C9524-C2C9-4017-8C61-6C0356E45B2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17497993-C641-42AB-94DC-8279064D744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874F6FBC-0F89-4AB0-801A-A94EBE9D0D3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83DF29C6-4BCC-447F-B946-B15FD51E372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F97DB15F-1215-477D-92A7-9071AA9685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DB41254C-9620-4081-9A30-35CA7FF67D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EF5B806C-DD9C-49F3-9A9C-51C6BFEA2FB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58314DB8-9F48-4892-9DEA-F064C0666C4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EACB1139-3513-4867-8397-49CB3E01E29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5405EE6-D094-43A5-8EC5-42A5921006F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17754E69-0484-4E98-A30D-AE4E8B42D3C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4305F3F3-A7FB-470B-824E-66AC717DAE7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3751BDCF-F2AF-469C-A885-225D06AB259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A2BB1E1D-3E29-4CA2-81BD-7167D08BDF8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AEFD628C-B3A8-416B-9277-5505374D620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0D197302-5063-4FAD-907E-AD02629A6E7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9B5A44C0-40A7-4735-A74E-24F967B6617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77768CC0-CE7C-45DE-A35F-6B05262A4AD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C100CB55-A958-4639-B493-C814553877F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9E5C0A64-CA69-49D4-A4D4-8B7BB2E355C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841C3184-30C1-496A-8E26-D517E5FDC6C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2ECA9530-C008-43AD-BDBF-B3E9CBEF1CBA}"/>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57EBA094-B06E-4A70-BB60-435FB0334C1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62887471-1C8F-456E-96B3-D56BC5EF350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44985509-A1F8-4354-83BB-391327DEE4C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6AE93615-3444-4649-8C45-6C99FA799EB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41D66393-C2F9-436E-9E69-FE2D97858B1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436BFBE-E775-4E99-B49A-6B3971FEB30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62431327-58E9-429E-A488-26EDFD31D7A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80EAF496-A3DA-431B-A0F9-2792F25A79F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41CA27DF-5649-4A42-B130-8436F2E133B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DA8CFB9-7073-4905-BD33-5F8DA975782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有形固定資産減価償却率については、上昇傾向にはあるものの、その伸び率は緩やかであり、類似団体平均と同水準で推移している。今後も公共施設等総合管理計画に基づき、公共施設等の量的、質的な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適正化を図るとともに、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適切な維持管理に努めていく。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B72087AC-8CE1-4B99-B038-40D11410B4A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CE1F743A-034E-4ED5-B5CB-32611896E22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a:extLst>
            <a:ext uri="{FF2B5EF4-FFF2-40B4-BE49-F238E27FC236}">
              <a16:creationId xmlns:a16="http://schemas.microsoft.com/office/drawing/2014/main" id="{717CBA15-5472-46FC-8CA6-6BA529CA2ADC}"/>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7B250E2F-238A-431E-8063-28421BCE576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BF847106-C838-45A8-A297-DA0F9DC5A38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6A6F1819-8EB2-4436-82C2-678B2D5B5E2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260F8267-9E54-403D-B525-920037D8C47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9CEBA951-3B95-4042-A547-1A1448C2C18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EF25CFEC-5B32-4A06-83B7-CAEE4F0AF25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AC2A186A-3287-43F2-B8F8-B1502DDE7BC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DA762093-8314-4138-9341-5F90E8EF172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1919ED34-3746-4288-9E76-6D03E508A73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7" name="テキスト ボックス 66">
          <a:extLst>
            <a:ext uri="{FF2B5EF4-FFF2-40B4-BE49-F238E27FC236}">
              <a16:creationId xmlns:a16="http://schemas.microsoft.com/office/drawing/2014/main" id="{8C52758D-1BA1-425F-9A85-59B40364E08E}"/>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D5E1055B-D12B-4D30-969D-07E37984B20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8771EFE4-9E3C-4140-A160-FB5DF6C54593}"/>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AE738158-9546-45B5-93B2-C1A0467AA8B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1" name="直線コネクタ 70">
          <a:extLst>
            <a:ext uri="{FF2B5EF4-FFF2-40B4-BE49-F238E27FC236}">
              <a16:creationId xmlns:a16="http://schemas.microsoft.com/office/drawing/2014/main" id="{02B9A82D-E0AB-4391-B6E0-BA9D028D5697}"/>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2" name="有形固定資産減価償却率最小値テキスト">
          <a:extLst>
            <a:ext uri="{FF2B5EF4-FFF2-40B4-BE49-F238E27FC236}">
              <a16:creationId xmlns:a16="http://schemas.microsoft.com/office/drawing/2014/main" id="{EB8EF950-8EA7-432C-AD49-538FC87D4718}"/>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3" name="直線コネクタ 72">
          <a:extLst>
            <a:ext uri="{FF2B5EF4-FFF2-40B4-BE49-F238E27FC236}">
              <a16:creationId xmlns:a16="http://schemas.microsoft.com/office/drawing/2014/main" id="{06627E4E-50AD-461A-8897-83D4A6E4FB10}"/>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4" name="有形固定資産減価償却率最大値テキスト">
          <a:extLst>
            <a:ext uri="{FF2B5EF4-FFF2-40B4-BE49-F238E27FC236}">
              <a16:creationId xmlns:a16="http://schemas.microsoft.com/office/drawing/2014/main" id="{AEC60E21-C13D-41BE-8EBB-87721DDF2509}"/>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5" name="直線コネクタ 74">
          <a:extLst>
            <a:ext uri="{FF2B5EF4-FFF2-40B4-BE49-F238E27FC236}">
              <a16:creationId xmlns:a16="http://schemas.microsoft.com/office/drawing/2014/main" id="{9F320510-2CB2-403B-9306-D3A0BA23827B}"/>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6" name="有形固定資産減価償却率平均値テキスト">
          <a:extLst>
            <a:ext uri="{FF2B5EF4-FFF2-40B4-BE49-F238E27FC236}">
              <a16:creationId xmlns:a16="http://schemas.microsoft.com/office/drawing/2014/main" id="{40413D21-E8AE-4152-B677-4ABEA25FD7CF}"/>
            </a:ext>
          </a:extLst>
        </xdr:cNvPr>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7" name="フローチャート: 判断 76">
          <a:extLst>
            <a:ext uri="{FF2B5EF4-FFF2-40B4-BE49-F238E27FC236}">
              <a16:creationId xmlns:a16="http://schemas.microsoft.com/office/drawing/2014/main" id="{776F3E10-DAD8-47D2-B1DF-1C96F193C71C}"/>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8" name="フローチャート: 判断 77">
          <a:extLst>
            <a:ext uri="{FF2B5EF4-FFF2-40B4-BE49-F238E27FC236}">
              <a16:creationId xmlns:a16="http://schemas.microsoft.com/office/drawing/2014/main" id="{9D168670-8B16-4F72-964A-1C835D5FCE30}"/>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9" name="フローチャート: 判断 78">
          <a:extLst>
            <a:ext uri="{FF2B5EF4-FFF2-40B4-BE49-F238E27FC236}">
              <a16:creationId xmlns:a16="http://schemas.microsoft.com/office/drawing/2014/main" id="{B0035139-3F83-4965-900D-9F81DAE9BC3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0" name="フローチャート: 判断 79">
          <a:extLst>
            <a:ext uri="{FF2B5EF4-FFF2-40B4-BE49-F238E27FC236}">
              <a16:creationId xmlns:a16="http://schemas.microsoft.com/office/drawing/2014/main" id="{6B5ABA91-4505-46B2-B85B-34515BD5FF31}"/>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39381D2-6C90-4CE3-B385-8587F0C7685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6A31CA1-A6AF-40B3-AA8C-9575F4E4CA4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6506BB4-440D-4A85-9B99-9193820C9E3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5DFF2E5-9014-4818-9F47-F69624F5968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35B063F-AE86-410C-A06F-74F3AD47FB3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6" name="楕円 85">
          <a:extLst>
            <a:ext uri="{FF2B5EF4-FFF2-40B4-BE49-F238E27FC236}">
              <a16:creationId xmlns:a16="http://schemas.microsoft.com/office/drawing/2014/main" id="{F4CE5FB5-871D-458C-93A6-0A7EEF5670A4}"/>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7" name="楕円 86">
          <a:extLst>
            <a:ext uri="{FF2B5EF4-FFF2-40B4-BE49-F238E27FC236}">
              <a16:creationId xmlns:a16="http://schemas.microsoft.com/office/drawing/2014/main" id="{496273B7-90A7-49D3-A6E7-F7CD130BE0F4}"/>
            </a:ext>
          </a:extLst>
        </xdr:cNvPr>
        <xdr:cNvSpPr/>
      </xdr:nvSpPr>
      <xdr:spPr>
        <a:xfrm>
          <a:off x="3238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68368</xdr:rowOff>
    </xdr:to>
    <xdr:cxnSp macro="">
      <xdr:nvCxnSpPr>
        <xdr:cNvPr id="88" name="直線コネクタ 87">
          <a:extLst>
            <a:ext uri="{FF2B5EF4-FFF2-40B4-BE49-F238E27FC236}">
              <a16:creationId xmlns:a16="http://schemas.microsoft.com/office/drawing/2014/main" id="{9BC5511A-376B-4AEA-B36F-1EC620590E4B}"/>
            </a:ext>
          </a:extLst>
        </xdr:cNvPr>
        <xdr:cNvCxnSpPr/>
      </xdr:nvCxnSpPr>
      <xdr:spPr>
        <a:xfrm flipV="1">
          <a:off x="3289300" y="614045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75142</xdr:rowOff>
    </xdr:from>
    <xdr:to>
      <xdr:col>11</xdr:col>
      <xdr:colOff>187325</xdr:colOff>
      <xdr:row>32</xdr:row>
      <xdr:rowOff>5292</xdr:rowOff>
    </xdr:to>
    <xdr:sp macro="" textlink="">
      <xdr:nvSpPr>
        <xdr:cNvPr id="89" name="楕円 88">
          <a:extLst>
            <a:ext uri="{FF2B5EF4-FFF2-40B4-BE49-F238E27FC236}">
              <a16:creationId xmlns:a16="http://schemas.microsoft.com/office/drawing/2014/main" id="{54467F5F-3DCC-4DE1-9B6A-9F3FB08A568F}"/>
            </a:ext>
          </a:extLst>
        </xdr:cNvPr>
        <xdr:cNvSpPr/>
      </xdr:nvSpPr>
      <xdr:spPr>
        <a:xfrm>
          <a:off x="2476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125942</xdr:rowOff>
    </xdr:to>
    <xdr:cxnSp macro="">
      <xdr:nvCxnSpPr>
        <xdr:cNvPr id="90" name="直線コネクタ 89">
          <a:extLst>
            <a:ext uri="{FF2B5EF4-FFF2-40B4-BE49-F238E27FC236}">
              <a16:creationId xmlns:a16="http://schemas.microsoft.com/office/drawing/2014/main" id="{B2C42FB3-9F2D-42F0-91DC-A27C11DFF064}"/>
            </a:ext>
          </a:extLst>
        </xdr:cNvPr>
        <xdr:cNvCxnSpPr/>
      </xdr:nvCxnSpPr>
      <xdr:spPr>
        <a:xfrm flipV="1">
          <a:off x="2527300" y="615484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91" name="n_1aveValue有形固定資産減価償却率">
          <a:extLst>
            <a:ext uri="{FF2B5EF4-FFF2-40B4-BE49-F238E27FC236}">
              <a16:creationId xmlns:a16="http://schemas.microsoft.com/office/drawing/2014/main" id="{EF7B4348-FF30-4437-984A-5FC55A92626E}"/>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83EAE33B-C82A-4455-8075-D151271BE098}"/>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93" name="n_3aveValue有形固定資産減価償却率">
          <a:extLst>
            <a:ext uri="{FF2B5EF4-FFF2-40B4-BE49-F238E27FC236}">
              <a16:creationId xmlns:a16="http://schemas.microsoft.com/office/drawing/2014/main" id="{A69B04EE-FDE4-45AB-8801-8F86CC961ADC}"/>
            </a:ext>
          </a:extLst>
        </xdr:cNvPr>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4" name="n_1mainValue有形固定資産減価償却率">
          <a:extLst>
            <a:ext uri="{FF2B5EF4-FFF2-40B4-BE49-F238E27FC236}">
              <a16:creationId xmlns:a16="http://schemas.microsoft.com/office/drawing/2014/main" id="{60CBF4AD-908B-4BFE-9FB4-745C49A7D7C5}"/>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5" name="n_2mainValue有形固定資産減価償却率">
          <a:extLst>
            <a:ext uri="{FF2B5EF4-FFF2-40B4-BE49-F238E27FC236}">
              <a16:creationId xmlns:a16="http://schemas.microsoft.com/office/drawing/2014/main" id="{A3D551E1-848E-4C65-9B8B-6E4A0FDBAC85}"/>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167869</xdr:rowOff>
    </xdr:from>
    <xdr:ext cx="405111" cy="259045"/>
    <xdr:sp macro="" textlink="">
      <xdr:nvSpPr>
        <xdr:cNvPr id="96" name="n_3mainValue有形固定資産減価償却率">
          <a:extLst>
            <a:ext uri="{FF2B5EF4-FFF2-40B4-BE49-F238E27FC236}">
              <a16:creationId xmlns:a16="http://schemas.microsoft.com/office/drawing/2014/main" id="{CCC2DC9A-E959-4971-B4DA-2122AD09BA1F}"/>
            </a:ext>
          </a:extLst>
        </xdr:cNvPr>
        <xdr:cNvSpPr txBox="1"/>
      </xdr:nvSpPr>
      <xdr:spPr>
        <a:xfrm>
          <a:off x="2324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4ABCE8E-47BE-4A14-9ABC-1C99F650C19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EC86DEA5-38AC-41C7-AEE6-6D29CFE9D25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BD9E71F2-77AE-472C-9C7F-09579AD8BA6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5E51763-3E51-4784-9013-2EDE54D8D13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260873EE-5154-4B4A-837A-94643A6BAA2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A6A724A5-F3D6-4C82-A3C7-94B83099CF1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843C15BA-B6FA-4E59-B126-48D39D7304C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871287C-6162-42DC-A707-054421F739F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CBD5423-73A5-4F4B-9E71-AFDBF201360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4C875659-4798-41C1-86AA-CA9A4BE1AE3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2E58520-4089-4F72-AA50-2A2C6BF2BAB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DCD8F20B-1D53-4CCC-8894-30C339238CD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C04C7737-9657-42CA-B1A2-25FB249347C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債務償還可能年数については類似団体よりも短くなっている。これは地方債の新規発行の抑制や既発債の繰上償還、充当可能基金の増加によるものである。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今後も、計画的な繰上償還や交付税措置のある起債の借入れを行いながら、将来的な負担の抑制を図る。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C38C7D1E-9BEC-40F5-80FF-B5B2DA21BE2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A13CCAB-240A-4D8C-8175-CAA370070D3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BE7BEBF4-2C90-4C22-902D-C4226544CEF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a:extLst>
            <a:ext uri="{FF2B5EF4-FFF2-40B4-BE49-F238E27FC236}">
              <a16:creationId xmlns:a16="http://schemas.microsoft.com/office/drawing/2014/main" id="{3421FD19-2EFB-48B6-AB02-B5856F8ACD7D}"/>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E9047921-EEDF-4D62-965C-EB1F05ADD3B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A98DE0BC-AA86-4FC2-AE07-5C19949147B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3597DF7B-7D0A-4EFE-9FBD-8FAD8B9DD91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5A2C4B30-EE07-47FF-96AF-819E615ED9C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BE20D723-1E5E-4A38-8204-5FD53A273D6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C6464CD5-0E53-47CD-B397-FB98C55A764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8D293FB3-2B8B-49DA-A3DA-A93A3A43AF3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1" name="テキスト ボックス 120">
          <a:extLst>
            <a:ext uri="{FF2B5EF4-FFF2-40B4-BE49-F238E27FC236}">
              <a16:creationId xmlns:a16="http://schemas.microsoft.com/office/drawing/2014/main" id="{3D6F7982-7423-428B-97A5-4E0BD4D12EFC}"/>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7C5917A7-0356-4268-96BA-BE2E2F23B23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3" name="テキスト ボックス 122">
          <a:extLst>
            <a:ext uri="{FF2B5EF4-FFF2-40B4-BE49-F238E27FC236}">
              <a16:creationId xmlns:a16="http://schemas.microsoft.com/office/drawing/2014/main" id="{7832268C-5539-4F6B-AE5D-798845EAA644}"/>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4AB096AF-FCAE-4C63-8CE4-6791F339783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id="{F311C798-F313-4461-8F5C-E65EECC6108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F849490-E8C1-4EF1-93DA-70CA9C3AD8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7" name="直線コネクタ 126">
          <a:extLst>
            <a:ext uri="{FF2B5EF4-FFF2-40B4-BE49-F238E27FC236}">
              <a16:creationId xmlns:a16="http://schemas.microsoft.com/office/drawing/2014/main" id="{01A23220-C154-4C9D-A05D-FADF15DBDF64}"/>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8" name="債務償還比率最小値テキスト">
          <a:extLst>
            <a:ext uri="{FF2B5EF4-FFF2-40B4-BE49-F238E27FC236}">
              <a16:creationId xmlns:a16="http://schemas.microsoft.com/office/drawing/2014/main" id="{3D64A63C-06C4-4E90-9E7F-1901505CD953}"/>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9" name="直線コネクタ 128">
          <a:extLst>
            <a:ext uri="{FF2B5EF4-FFF2-40B4-BE49-F238E27FC236}">
              <a16:creationId xmlns:a16="http://schemas.microsoft.com/office/drawing/2014/main" id="{EE406053-9B3F-4267-A0EF-3B3EBA8B0B33}"/>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0" name="債務償還比率最大値テキスト">
          <a:extLst>
            <a:ext uri="{FF2B5EF4-FFF2-40B4-BE49-F238E27FC236}">
              <a16:creationId xmlns:a16="http://schemas.microsoft.com/office/drawing/2014/main" id="{895B031C-4050-4F33-87CB-ED68D5AEFF11}"/>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1" name="直線コネクタ 130">
          <a:extLst>
            <a:ext uri="{FF2B5EF4-FFF2-40B4-BE49-F238E27FC236}">
              <a16:creationId xmlns:a16="http://schemas.microsoft.com/office/drawing/2014/main" id="{85AA1D5F-DF30-4086-A0CC-51AAF790D06C}"/>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2" name="債務償還比率平均値テキスト">
          <a:extLst>
            <a:ext uri="{FF2B5EF4-FFF2-40B4-BE49-F238E27FC236}">
              <a16:creationId xmlns:a16="http://schemas.microsoft.com/office/drawing/2014/main" id="{5BA2D207-FAAE-4CF7-A8F4-25C46BCE39AD}"/>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3" name="フローチャート: 判断 132">
          <a:extLst>
            <a:ext uri="{FF2B5EF4-FFF2-40B4-BE49-F238E27FC236}">
              <a16:creationId xmlns:a16="http://schemas.microsoft.com/office/drawing/2014/main" id="{C19DC486-D9ED-4460-BDBC-F37862538BA1}"/>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4" name="フローチャート: 判断 133">
          <a:extLst>
            <a:ext uri="{FF2B5EF4-FFF2-40B4-BE49-F238E27FC236}">
              <a16:creationId xmlns:a16="http://schemas.microsoft.com/office/drawing/2014/main" id="{714AE1AD-8356-4312-9C6D-CF03E6D975CD}"/>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7859112-6421-4748-8B3C-1B12F822FA4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7CA21D0-3CA1-4998-BB07-57717BCE17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D2926B3-4C03-4197-8927-50ACB8D3A3E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8C1FF84-15F1-488C-85E0-C33AEE8D35A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55F642F-DFB0-4C98-BCFE-A7E16A09293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39709</xdr:rowOff>
    </xdr:from>
    <xdr:to>
      <xdr:col>76</xdr:col>
      <xdr:colOff>73025</xdr:colOff>
      <xdr:row>32</xdr:row>
      <xdr:rowOff>141309</xdr:rowOff>
    </xdr:to>
    <xdr:sp macro="" textlink="">
      <xdr:nvSpPr>
        <xdr:cNvPr id="140" name="楕円 139">
          <a:extLst>
            <a:ext uri="{FF2B5EF4-FFF2-40B4-BE49-F238E27FC236}">
              <a16:creationId xmlns:a16="http://schemas.microsoft.com/office/drawing/2014/main" id="{0AD101EF-B8EB-4EE6-B032-9FB9DEB615CC}"/>
            </a:ext>
          </a:extLst>
        </xdr:cNvPr>
        <xdr:cNvSpPr/>
      </xdr:nvSpPr>
      <xdr:spPr>
        <a:xfrm>
          <a:off x="14744700" y="62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18136</xdr:rowOff>
    </xdr:from>
    <xdr:ext cx="469744" cy="259045"/>
    <xdr:sp macro="" textlink="">
      <xdr:nvSpPr>
        <xdr:cNvPr id="141" name="債務償還比率該当値テキスト">
          <a:extLst>
            <a:ext uri="{FF2B5EF4-FFF2-40B4-BE49-F238E27FC236}">
              <a16:creationId xmlns:a16="http://schemas.microsoft.com/office/drawing/2014/main" id="{F65480D5-7C61-430D-A238-E064DCBDFACD}"/>
            </a:ext>
          </a:extLst>
        </xdr:cNvPr>
        <xdr:cNvSpPr txBox="1"/>
      </xdr:nvSpPr>
      <xdr:spPr>
        <a:xfrm>
          <a:off x="14846300" y="627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32718</xdr:rowOff>
    </xdr:from>
    <xdr:to>
      <xdr:col>72</xdr:col>
      <xdr:colOff>123825</xdr:colOff>
      <xdr:row>32</xdr:row>
      <xdr:rowOff>134318</xdr:rowOff>
    </xdr:to>
    <xdr:sp macro="" textlink="">
      <xdr:nvSpPr>
        <xdr:cNvPr id="142" name="楕円 141">
          <a:extLst>
            <a:ext uri="{FF2B5EF4-FFF2-40B4-BE49-F238E27FC236}">
              <a16:creationId xmlns:a16="http://schemas.microsoft.com/office/drawing/2014/main" id="{E09FD263-D794-4B5B-8810-48BB1E9EBFA9}"/>
            </a:ext>
          </a:extLst>
        </xdr:cNvPr>
        <xdr:cNvSpPr/>
      </xdr:nvSpPr>
      <xdr:spPr>
        <a:xfrm>
          <a:off x="14033500" y="62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83518</xdr:rowOff>
    </xdr:from>
    <xdr:to>
      <xdr:col>76</xdr:col>
      <xdr:colOff>22225</xdr:colOff>
      <xdr:row>32</xdr:row>
      <xdr:rowOff>90509</xdr:rowOff>
    </xdr:to>
    <xdr:cxnSp macro="">
      <xdr:nvCxnSpPr>
        <xdr:cNvPr id="143" name="直線コネクタ 142">
          <a:extLst>
            <a:ext uri="{FF2B5EF4-FFF2-40B4-BE49-F238E27FC236}">
              <a16:creationId xmlns:a16="http://schemas.microsoft.com/office/drawing/2014/main" id="{DE543230-F768-40F9-8727-0ACCDBCE64F4}"/>
            </a:ext>
          </a:extLst>
        </xdr:cNvPr>
        <xdr:cNvCxnSpPr/>
      </xdr:nvCxnSpPr>
      <xdr:spPr>
        <a:xfrm>
          <a:off x="14084300" y="6341443"/>
          <a:ext cx="7112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4" name="n_1aveValue債務償還比率">
          <a:extLst>
            <a:ext uri="{FF2B5EF4-FFF2-40B4-BE49-F238E27FC236}">
              <a16:creationId xmlns:a16="http://schemas.microsoft.com/office/drawing/2014/main" id="{A13F0497-4BFF-4DE0-9F51-06771D2C19CE}"/>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125445</xdr:rowOff>
    </xdr:from>
    <xdr:ext cx="469744" cy="259045"/>
    <xdr:sp macro="" textlink="">
      <xdr:nvSpPr>
        <xdr:cNvPr id="145" name="n_1mainValue債務償還比率">
          <a:extLst>
            <a:ext uri="{FF2B5EF4-FFF2-40B4-BE49-F238E27FC236}">
              <a16:creationId xmlns:a16="http://schemas.microsoft.com/office/drawing/2014/main" id="{E163807B-200E-482C-AC93-956923724EED}"/>
            </a:ext>
          </a:extLst>
        </xdr:cNvPr>
        <xdr:cNvSpPr txBox="1"/>
      </xdr:nvSpPr>
      <xdr:spPr>
        <a:xfrm>
          <a:off x="13836727" y="638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C6558711-8BE9-4CFB-8E4D-6FD6D24CA7A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7AA1CE46-2A5E-489E-A1CA-762BF409C93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C4180452-BE5C-494D-9027-D3CD84867F6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3F0326A7-964A-475F-8C2B-B7EC8BB17F3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4BB4401E-2246-4F3A-98CC-27928CE2D1B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A53124C4-D856-40A0-84E4-514995EE7F3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49656E-56B8-4AB6-BDCF-E3C60FB911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C00E27B-01C4-41B1-AD6B-618DC3EE6C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6632CC-B98B-4233-9DBE-0674F34245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E086A8-E547-4A9D-86FB-51D9EAEF3B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5EE9DB-DA4F-4BA7-8F0C-DDC85B0896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AC992C-3197-47BE-936C-420BEA399F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7F504B-2FFD-4509-A011-DD8C48CC76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5F87CC-ABA0-4192-BF7A-A4665F4423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97122A-52F0-4F79-971D-F90C9759CE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3961FA-22B0-416D-BFB7-DAD961A7E7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31,530
31,377
235.10
25,197,743
24,516,355
281,918
13,308,065
26,733,945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7C3073-C9AC-4276-9345-34E5DE9CC1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0699F6-92BC-483F-AEA8-4BA59E781F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F68E1F-85CE-417B-85B6-2914D8639A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72E72C-094D-4B9B-9386-88E17799A5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32CE6B-A7B3-456F-9E3F-BB8BFEF553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E33D1C3-9690-4B49-B3D5-9D25026ED11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0CA5AD-F36D-4239-A6BC-11705E691A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E3C92D-E389-4DFD-88E2-CAED18050E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7C0F5C-D87D-45FC-A483-5B07FFF96D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482281-03D7-4F23-AFEC-3F92C515E6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3CBC2A-8D1D-4CD1-840F-54B9D0B031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11CB746-3FB7-4A2A-BD7A-EB92BA82C76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1A9953-B8B2-493B-9F0F-2AC60D04A8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C6ADCE-2184-4558-B967-FB405E4EE7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B8A287-DBCE-46FB-B31D-B440D3E1FF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5E0C3C-8427-4E74-8C13-E0EF510ADD4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048A20-9726-49DE-ACDB-C086687A79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75FE6A-FFE0-4C7C-BE44-139135F69B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FB7772-4F4E-4E85-9844-EFC84B0627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C546745-4BB8-4A32-80BF-C939738175B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3F828DF-3A53-466A-912C-FEEEA9456F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D62A2A4-3904-4FB7-B0CF-A3CADF01F7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5498D55-10BC-48FA-A90A-F6CC37DA0C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45852CC-BA65-42E3-8AB1-6BB0B66B86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E115409-C967-45C5-A8FB-AE31181CA7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13C0FC1-FDDB-4131-A32F-AD6B3EFE111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F555391-440E-4DC8-8C6A-99DDB995507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AFF13F3-1421-4BE7-8568-1C378E5064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62A3859-6770-4D4E-98E9-6A0DC7A5D5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3C0E1A4-9DED-453C-8E6B-1D1EAFA1F7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3FED4B63-06E5-4296-9F56-54D9C6ADA5E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E0D34C2-9E64-4575-A8E9-C618D201CAD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4EB8474-C974-46F3-A88E-AE2BB20AAE5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1C60DE4-FF40-4382-A8F6-B23FFE05D84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AC71329-3CA9-4636-A85A-FDD7EEE97FB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BC7E67DC-1894-4BF2-A906-93ACC17B67B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E30F566-44A2-4584-BABE-003CEAFBDC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E7C9ECC-CEA9-4899-A564-39FF9D7F688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56AD285-0431-4EF1-827F-FBD34B08965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A29FE525-EF5E-464A-B01F-39041FF77ED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5B5DFF5-77E9-473B-A7F3-0AF56DACF38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DC3B5F4-7466-49EE-B3D5-393E2BD412B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D12F64-92AC-4305-AE5B-81AF5066DE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9E576BB-A4BB-425E-B236-881BF989755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A6044AC-93AD-4304-BA74-4030FC37611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2B7DD2AC-12AA-4C5A-A741-C67A5659742C}"/>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F10D5E7-0647-4D20-8CD8-79892759CC46}"/>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7042DC38-C945-4682-B47E-5EADC388BCC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7045BA27-35EC-4BD4-801F-66C957329269}"/>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A8295CCB-CDB8-406A-9905-B0A9EA9B7C84}"/>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4C8F9688-09FF-4640-8F87-CDA63C2AE61B}"/>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CF565E9F-7355-4C83-9390-7AA7BDB7D7AD}"/>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E084D223-99C7-4E1A-BC16-C8EC72862935}"/>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F4F19CDF-FBD8-4A55-A668-C53247F13131}"/>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D210F932-FD80-4139-B296-9EFB145AEBB6}"/>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8196EE-E898-4156-B02D-4DC5517D480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013F60-5683-4B45-B47B-4FA82DAE68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01436C-B172-4C81-B577-D1D8957C4C9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1C39D6-F819-401D-86D1-B394521973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9F7C43-9F6C-4A56-B134-A8AAFD2184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149497</xdr:rowOff>
    </xdr:from>
    <xdr:to>
      <xdr:col>20</xdr:col>
      <xdr:colOff>38100</xdr:colOff>
      <xdr:row>37</xdr:row>
      <xdr:rowOff>79647</xdr:rowOff>
    </xdr:to>
    <xdr:sp macro="" textlink="">
      <xdr:nvSpPr>
        <xdr:cNvPr id="72" name="楕円 71">
          <a:extLst>
            <a:ext uri="{FF2B5EF4-FFF2-40B4-BE49-F238E27FC236}">
              <a16:creationId xmlns:a16="http://schemas.microsoft.com/office/drawing/2014/main" id="{0065EAD0-17AE-4C18-84CA-23844FD867EF}"/>
            </a:ext>
          </a:extLst>
        </xdr:cNvPr>
        <xdr:cNvSpPr/>
      </xdr:nvSpPr>
      <xdr:spPr>
        <a:xfrm>
          <a:off x="3746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4173</xdr:rowOff>
    </xdr:from>
    <xdr:to>
      <xdr:col>15</xdr:col>
      <xdr:colOff>101600</xdr:colOff>
      <xdr:row>37</xdr:row>
      <xdr:rowOff>105773</xdr:rowOff>
    </xdr:to>
    <xdr:sp macro="" textlink="">
      <xdr:nvSpPr>
        <xdr:cNvPr id="73" name="楕円 72">
          <a:extLst>
            <a:ext uri="{FF2B5EF4-FFF2-40B4-BE49-F238E27FC236}">
              <a16:creationId xmlns:a16="http://schemas.microsoft.com/office/drawing/2014/main" id="{A2BBC78F-7B62-4404-94E5-1E6763DF09EE}"/>
            </a:ext>
          </a:extLst>
        </xdr:cNvPr>
        <xdr:cNvSpPr/>
      </xdr:nvSpPr>
      <xdr:spPr>
        <a:xfrm>
          <a:off x="2857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37</xdr:row>
      <xdr:rowOff>54973</xdr:rowOff>
    </xdr:to>
    <xdr:cxnSp macro="">
      <xdr:nvCxnSpPr>
        <xdr:cNvPr id="74" name="直線コネクタ 73">
          <a:extLst>
            <a:ext uri="{FF2B5EF4-FFF2-40B4-BE49-F238E27FC236}">
              <a16:creationId xmlns:a16="http://schemas.microsoft.com/office/drawing/2014/main" id="{67F8DCF0-B81C-4738-8248-D6981E015704}"/>
            </a:ext>
          </a:extLst>
        </xdr:cNvPr>
        <xdr:cNvCxnSpPr/>
      </xdr:nvCxnSpPr>
      <xdr:spPr>
        <a:xfrm flipV="1">
          <a:off x="2908300" y="63724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33564</xdr:rowOff>
    </xdr:from>
    <xdr:to>
      <xdr:col>10</xdr:col>
      <xdr:colOff>165100</xdr:colOff>
      <xdr:row>37</xdr:row>
      <xdr:rowOff>135164</xdr:rowOff>
    </xdr:to>
    <xdr:sp macro="" textlink="">
      <xdr:nvSpPr>
        <xdr:cNvPr id="75" name="楕円 74">
          <a:extLst>
            <a:ext uri="{FF2B5EF4-FFF2-40B4-BE49-F238E27FC236}">
              <a16:creationId xmlns:a16="http://schemas.microsoft.com/office/drawing/2014/main" id="{313FF626-E523-47EF-AC94-E0CEA1C4885D}"/>
            </a:ext>
          </a:extLst>
        </xdr:cNvPr>
        <xdr:cNvSpPr/>
      </xdr:nvSpPr>
      <xdr:spPr>
        <a:xfrm>
          <a:off x="1968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54973</xdr:rowOff>
    </xdr:from>
    <xdr:to>
      <xdr:col>15</xdr:col>
      <xdr:colOff>50800</xdr:colOff>
      <xdr:row>37</xdr:row>
      <xdr:rowOff>84364</xdr:rowOff>
    </xdr:to>
    <xdr:cxnSp macro="">
      <xdr:nvCxnSpPr>
        <xdr:cNvPr id="76" name="直線コネクタ 75">
          <a:extLst>
            <a:ext uri="{FF2B5EF4-FFF2-40B4-BE49-F238E27FC236}">
              <a16:creationId xmlns:a16="http://schemas.microsoft.com/office/drawing/2014/main" id="{0BBE77D0-E56B-4705-861A-4C0174A60810}"/>
            </a:ext>
          </a:extLst>
        </xdr:cNvPr>
        <xdr:cNvCxnSpPr/>
      </xdr:nvCxnSpPr>
      <xdr:spPr>
        <a:xfrm flipV="1">
          <a:off x="2019300" y="63986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7" name="n_1aveValue【道路】&#10;有形固定資産減価償却率">
          <a:extLst>
            <a:ext uri="{FF2B5EF4-FFF2-40B4-BE49-F238E27FC236}">
              <a16:creationId xmlns:a16="http://schemas.microsoft.com/office/drawing/2014/main" id="{F43E9A6B-919B-464D-9AD2-6C1CE7DE43C2}"/>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8" name="n_2aveValue【道路】&#10;有形固定資産減価償却率">
          <a:extLst>
            <a:ext uri="{FF2B5EF4-FFF2-40B4-BE49-F238E27FC236}">
              <a16:creationId xmlns:a16="http://schemas.microsoft.com/office/drawing/2014/main" id="{5F5A3050-92AB-454A-8616-3CB03724C0FF}"/>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79" name="n_3aveValue【道路】&#10;有形固定資産減価償却率">
          <a:extLst>
            <a:ext uri="{FF2B5EF4-FFF2-40B4-BE49-F238E27FC236}">
              <a16:creationId xmlns:a16="http://schemas.microsoft.com/office/drawing/2014/main" id="{473D7FD7-D16A-4F03-AA5E-D9695B63610E}"/>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70774</xdr:rowOff>
    </xdr:from>
    <xdr:ext cx="405111" cy="259045"/>
    <xdr:sp macro="" textlink="">
      <xdr:nvSpPr>
        <xdr:cNvPr id="80" name="n_1mainValue【道路】&#10;有形固定資産減価償却率">
          <a:extLst>
            <a:ext uri="{FF2B5EF4-FFF2-40B4-BE49-F238E27FC236}">
              <a16:creationId xmlns:a16="http://schemas.microsoft.com/office/drawing/2014/main" id="{3DD386B3-1C97-484A-AFE8-903C7DBEB828}"/>
            </a:ext>
          </a:extLst>
        </xdr:cNvPr>
        <xdr:cNvSpPr txBox="1"/>
      </xdr:nvSpPr>
      <xdr:spPr>
        <a:xfrm>
          <a:off x="35820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96900</xdr:rowOff>
    </xdr:from>
    <xdr:ext cx="405111" cy="259045"/>
    <xdr:sp macro="" textlink="">
      <xdr:nvSpPr>
        <xdr:cNvPr id="81" name="n_2mainValue【道路】&#10;有形固定資産減価償却率">
          <a:extLst>
            <a:ext uri="{FF2B5EF4-FFF2-40B4-BE49-F238E27FC236}">
              <a16:creationId xmlns:a16="http://schemas.microsoft.com/office/drawing/2014/main" id="{24215E79-000B-4BEC-B34B-F786728E23B2}"/>
            </a:ext>
          </a:extLst>
        </xdr:cNvPr>
        <xdr:cNvSpPr txBox="1"/>
      </xdr:nvSpPr>
      <xdr:spPr>
        <a:xfrm>
          <a:off x="2705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151691</xdr:rowOff>
    </xdr:from>
    <xdr:ext cx="405111" cy="259045"/>
    <xdr:sp macro="" textlink="">
      <xdr:nvSpPr>
        <xdr:cNvPr id="82" name="n_3mainValue【道路】&#10;有形固定資産減価償却率">
          <a:extLst>
            <a:ext uri="{FF2B5EF4-FFF2-40B4-BE49-F238E27FC236}">
              <a16:creationId xmlns:a16="http://schemas.microsoft.com/office/drawing/2014/main" id="{79F8ABB4-8973-42D6-A4A1-51A219ECD7F1}"/>
            </a:ext>
          </a:extLst>
        </xdr:cNvPr>
        <xdr:cNvSpPr txBox="1"/>
      </xdr:nvSpPr>
      <xdr:spPr>
        <a:xfrm>
          <a:off x="1816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AED949B-86E1-4B13-B7B3-A9E6EE020D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411EA134-803A-4682-8FBA-8B34BCD7C2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D0BB7CDB-1CDD-454F-B072-1AED455A0A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87B50378-65E2-4611-A6C8-53EBEAF99B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72651EF5-979B-4E12-ADB4-1DAC04B389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77648C4A-84D7-475F-895C-27491BE1A77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E29A7AD2-4B47-49C7-B9C9-3AEC701FF8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E964BA15-1894-4BB3-ABE0-E0E9E4673B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F5BB1EB1-2B5A-449D-B3D8-61EC0BB902F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758FD23C-06EA-4271-A645-1D9A7FC1E0D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62E7EC63-3BC0-42F5-B102-9E3F09996B6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7E6D444C-FBA8-463F-A64D-FE93DD68D44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6D9D1F13-83BE-4337-8950-4167E320ED9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C0756BB4-3CC9-4A24-BD35-1768B5F7289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139309D1-4859-43C3-A269-BEBB057320D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D04C3249-56FC-436C-AF10-A4108780786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14541E4C-EDBF-49EB-B341-42225B3D0B5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BAD62BE8-E797-4047-B027-E3614019295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BA11DCA1-F268-4213-964D-5BBBEB47386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B52393CA-4CDC-4A1E-85B6-18F69B98A96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384B63B0-1345-43BC-8969-3E0E5E9C05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6C295EEB-F5EB-4B57-9848-8117735BFE3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B9FE875A-9204-4956-AACA-DB9B51D6F1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4E675A8F-A7F7-469A-8894-568E6AF29B04}"/>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CA122647-3952-44D7-921E-B2DA33159D7F}"/>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22664F1C-5564-4CA8-88BA-3DEBC2F58A08}"/>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924269A6-4281-447F-BF38-392E323A5439}"/>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274B8D75-CF80-4B2A-BA89-7D2DA9B23551}"/>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a:extLst>
            <a:ext uri="{FF2B5EF4-FFF2-40B4-BE49-F238E27FC236}">
              <a16:creationId xmlns:a16="http://schemas.microsoft.com/office/drawing/2014/main" id="{0CF92CC0-69CA-46F4-B3EB-AD9BD6372B29}"/>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04D2D140-6675-48ED-9E3F-B19653007197}"/>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BC2A7617-6FCA-4F2F-A9BC-1393D338771B}"/>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EE04573F-5C08-41B2-94C4-4054A169CDEC}"/>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id="{509C53DD-01E7-41D2-B7D9-83A5FB4CCB15}"/>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868FA17-3DE5-4C78-AF0F-F173225A33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AA7EE85-8ADE-48A2-84A9-D2E8F4BFF6D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6AF00C9-D903-4138-85B7-5B655F455B6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A84AA7B-E232-41EF-8C3C-8B6EE4DEF6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572A826-F08C-48E4-8D4A-A8034897237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99485</xdr:rowOff>
    </xdr:from>
    <xdr:to>
      <xdr:col>50</xdr:col>
      <xdr:colOff>165100</xdr:colOff>
      <xdr:row>38</xdr:row>
      <xdr:rowOff>29635</xdr:rowOff>
    </xdr:to>
    <xdr:sp macro="" textlink="">
      <xdr:nvSpPr>
        <xdr:cNvPr id="121" name="楕円 120">
          <a:extLst>
            <a:ext uri="{FF2B5EF4-FFF2-40B4-BE49-F238E27FC236}">
              <a16:creationId xmlns:a16="http://schemas.microsoft.com/office/drawing/2014/main" id="{4007E8FA-00C2-4EC2-A753-A457DAEE0DF9}"/>
            </a:ext>
          </a:extLst>
        </xdr:cNvPr>
        <xdr:cNvSpPr/>
      </xdr:nvSpPr>
      <xdr:spPr>
        <a:xfrm>
          <a:off x="9588500" y="64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34372</xdr:rowOff>
    </xdr:from>
    <xdr:to>
      <xdr:col>46</xdr:col>
      <xdr:colOff>38100</xdr:colOff>
      <xdr:row>38</xdr:row>
      <xdr:rowOff>135972</xdr:rowOff>
    </xdr:to>
    <xdr:sp macro="" textlink="">
      <xdr:nvSpPr>
        <xdr:cNvPr id="122" name="楕円 121">
          <a:extLst>
            <a:ext uri="{FF2B5EF4-FFF2-40B4-BE49-F238E27FC236}">
              <a16:creationId xmlns:a16="http://schemas.microsoft.com/office/drawing/2014/main" id="{D06CA0FC-D65D-41E2-8272-C3FF6BA2E666}"/>
            </a:ext>
          </a:extLst>
        </xdr:cNvPr>
        <xdr:cNvSpPr/>
      </xdr:nvSpPr>
      <xdr:spPr>
        <a:xfrm>
          <a:off x="8699500" y="65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150285</xdr:rowOff>
    </xdr:from>
    <xdr:to>
      <xdr:col>50</xdr:col>
      <xdr:colOff>114300</xdr:colOff>
      <xdr:row>38</xdr:row>
      <xdr:rowOff>85172</xdr:rowOff>
    </xdr:to>
    <xdr:cxnSp macro="">
      <xdr:nvCxnSpPr>
        <xdr:cNvPr id="123" name="直線コネクタ 122">
          <a:extLst>
            <a:ext uri="{FF2B5EF4-FFF2-40B4-BE49-F238E27FC236}">
              <a16:creationId xmlns:a16="http://schemas.microsoft.com/office/drawing/2014/main" id="{E979E26D-09BB-45F4-BF35-BF6830468344}"/>
            </a:ext>
          </a:extLst>
        </xdr:cNvPr>
        <xdr:cNvCxnSpPr/>
      </xdr:nvCxnSpPr>
      <xdr:spPr>
        <a:xfrm flipV="1">
          <a:off x="8750300" y="6493935"/>
          <a:ext cx="889000" cy="1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149682</xdr:rowOff>
    </xdr:from>
    <xdr:to>
      <xdr:col>41</xdr:col>
      <xdr:colOff>101600</xdr:colOff>
      <xdr:row>39</xdr:row>
      <xdr:rowOff>79832</xdr:rowOff>
    </xdr:to>
    <xdr:sp macro="" textlink="">
      <xdr:nvSpPr>
        <xdr:cNvPr id="124" name="楕円 123">
          <a:extLst>
            <a:ext uri="{FF2B5EF4-FFF2-40B4-BE49-F238E27FC236}">
              <a16:creationId xmlns:a16="http://schemas.microsoft.com/office/drawing/2014/main" id="{4077C319-E682-4F44-A98E-D4B2490FDD26}"/>
            </a:ext>
          </a:extLst>
        </xdr:cNvPr>
        <xdr:cNvSpPr/>
      </xdr:nvSpPr>
      <xdr:spPr>
        <a:xfrm>
          <a:off x="7810500" y="66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85172</xdr:rowOff>
    </xdr:from>
    <xdr:to>
      <xdr:col>45</xdr:col>
      <xdr:colOff>177800</xdr:colOff>
      <xdr:row>39</xdr:row>
      <xdr:rowOff>29032</xdr:rowOff>
    </xdr:to>
    <xdr:cxnSp macro="">
      <xdr:nvCxnSpPr>
        <xdr:cNvPr id="125" name="直線コネクタ 124">
          <a:extLst>
            <a:ext uri="{FF2B5EF4-FFF2-40B4-BE49-F238E27FC236}">
              <a16:creationId xmlns:a16="http://schemas.microsoft.com/office/drawing/2014/main" id="{52DA1FC6-56D1-45EF-9B75-7E714DF2A1DB}"/>
            </a:ext>
          </a:extLst>
        </xdr:cNvPr>
        <xdr:cNvCxnSpPr/>
      </xdr:nvCxnSpPr>
      <xdr:spPr>
        <a:xfrm flipV="1">
          <a:off x="7861300" y="6600272"/>
          <a:ext cx="889000" cy="1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6" name="n_1aveValue【道路】&#10;一人当たり延長">
          <a:extLst>
            <a:ext uri="{FF2B5EF4-FFF2-40B4-BE49-F238E27FC236}">
              <a16:creationId xmlns:a16="http://schemas.microsoft.com/office/drawing/2014/main" id="{AC2DA634-2AEE-4912-926C-9FB5517C5635}"/>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7" name="n_2aveValue【道路】&#10;一人当たり延長">
          <a:extLst>
            <a:ext uri="{FF2B5EF4-FFF2-40B4-BE49-F238E27FC236}">
              <a16:creationId xmlns:a16="http://schemas.microsoft.com/office/drawing/2014/main" id="{7B40DCD3-7DC1-402F-893D-B6ABC8B1E9D8}"/>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28" name="n_3aveValue【道路】&#10;一人当たり延長">
          <a:extLst>
            <a:ext uri="{FF2B5EF4-FFF2-40B4-BE49-F238E27FC236}">
              <a16:creationId xmlns:a16="http://schemas.microsoft.com/office/drawing/2014/main" id="{2FC9388D-2178-4EB4-A454-E00F249EA0E2}"/>
            </a:ext>
          </a:extLst>
        </xdr:cNvPr>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46162</xdr:rowOff>
    </xdr:from>
    <xdr:ext cx="534377" cy="259045"/>
    <xdr:sp macro="" textlink="">
      <xdr:nvSpPr>
        <xdr:cNvPr id="129" name="n_1mainValue【道路】&#10;一人当たり延長">
          <a:extLst>
            <a:ext uri="{FF2B5EF4-FFF2-40B4-BE49-F238E27FC236}">
              <a16:creationId xmlns:a16="http://schemas.microsoft.com/office/drawing/2014/main" id="{BA35AF99-25F1-4AE7-B525-412475DCE7C4}"/>
            </a:ext>
          </a:extLst>
        </xdr:cNvPr>
        <xdr:cNvSpPr txBox="1"/>
      </xdr:nvSpPr>
      <xdr:spPr>
        <a:xfrm>
          <a:off x="9359411" y="62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152500</xdr:rowOff>
    </xdr:from>
    <xdr:ext cx="534377" cy="259045"/>
    <xdr:sp macro="" textlink="">
      <xdr:nvSpPr>
        <xdr:cNvPr id="130" name="n_2mainValue【道路】&#10;一人当たり延長">
          <a:extLst>
            <a:ext uri="{FF2B5EF4-FFF2-40B4-BE49-F238E27FC236}">
              <a16:creationId xmlns:a16="http://schemas.microsoft.com/office/drawing/2014/main" id="{B7AE4F1E-09BE-4D46-8346-A1C6F25C926D}"/>
            </a:ext>
          </a:extLst>
        </xdr:cNvPr>
        <xdr:cNvSpPr txBox="1"/>
      </xdr:nvSpPr>
      <xdr:spPr>
        <a:xfrm>
          <a:off x="8483111" y="63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96359</xdr:rowOff>
    </xdr:from>
    <xdr:ext cx="534377" cy="259045"/>
    <xdr:sp macro="" textlink="">
      <xdr:nvSpPr>
        <xdr:cNvPr id="131" name="n_3mainValue【道路】&#10;一人当たり延長">
          <a:extLst>
            <a:ext uri="{FF2B5EF4-FFF2-40B4-BE49-F238E27FC236}">
              <a16:creationId xmlns:a16="http://schemas.microsoft.com/office/drawing/2014/main" id="{3DBDF41B-E48A-4BA0-BC47-1200318C331A}"/>
            </a:ext>
          </a:extLst>
        </xdr:cNvPr>
        <xdr:cNvSpPr txBox="1"/>
      </xdr:nvSpPr>
      <xdr:spPr>
        <a:xfrm>
          <a:off x="7594111" y="64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E087EEC6-48A3-40A3-A9CE-B51F44BB47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B15A867A-F3C3-46E8-891D-1EB46D3E94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C3EFFB0C-7599-4C43-90B8-246F3656044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BC5956C3-13F6-4109-8D37-4633D20CA7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2FDC353A-DB57-468E-828A-48791A2F380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2EB3ABFA-7DF9-4073-899E-92F67ECA85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9FB3D30D-6758-4C7B-9F7F-3C062CFC31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B5E477B8-A64D-402C-A4B6-CC0B272F14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2B4237BF-1003-4443-81E9-2C3CAE5154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793CEF92-CB37-419C-AA5A-9588CEE8009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72685481-F5B6-474C-B1CF-EFD320370E4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778CBEA2-4253-461A-9D59-191BE94A37F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9B8460EA-015A-4A03-BF63-ADAB66C065E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7B9FC97A-A9E8-48DE-BE50-E089AECF997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CAAD371F-5FB5-4F6F-ACF7-100CB5D96D1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D274632F-7879-44E7-9183-5F30614CA80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C53A7BA0-BD64-46E6-B7F3-38C24182DCD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6F0DD768-DA08-4945-B785-294B1C747C4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1575658A-E721-4C1B-A7A7-29BEBB5DD4C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903F37B6-9866-474F-A8CD-E832AC78324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D1317985-7035-474F-BF93-DB94CD7B703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BD289EBC-B15F-4626-9A93-58853DA0580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884F8DD4-4963-4632-9BC4-610B32F433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5D4185F6-484F-4E3D-8E78-CC5C8D556A7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60429B47-FE53-4FA8-9F02-3CDF0AC66E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2EE5EE0E-0BBB-4ED7-9E0E-C08123063B11}"/>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973E838D-ECB4-488A-B9BD-C77ECAE5827B}"/>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15277E9B-B821-4AD7-BA12-CFC00D7E3FE1}"/>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292D14CF-E6E7-4498-85BB-086DAA81C1FC}"/>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A62FB096-95CB-4E90-9C55-CA3C24BD3A73}"/>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2C9916B8-C968-4E5D-8D39-A7D5090835CA}"/>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ABC968FC-C40F-40E4-B0FC-F8D179CC106A}"/>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69D64A6F-39D8-4E85-87FE-191EBE8E2C54}"/>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F2B45DF7-CD49-49EE-8030-8E2B17645B7F}"/>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id="{0B495941-84A4-496A-92DB-DB92194A921F}"/>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8FEEDCE-1B39-4023-A872-E4ADB8D582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7F3C41C-410E-4900-A751-B5D7E664F4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5004643-43FD-4127-BD3F-17047D49E5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677CC641-F8E2-4691-A196-48EA6D8145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72D6D13-62C0-439F-B9BF-10CD6493C2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114119</xdr:rowOff>
    </xdr:from>
    <xdr:to>
      <xdr:col>20</xdr:col>
      <xdr:colOff>38100</xdr:colOff>
      <xdr:row>62</xdr:row>
      <xdr:rowOff>44269</xdr:rowOff>
    </xdr:to>
    <xdr:sp macro="" textlink="">
      <xdr:nvSpPr>
        <xdr:cNvPr id="172" name="楕円 171">
          <a:extLst>
            <a:ext uri="{FF2B5EF4-FFF2-40B4-BE49-F238E27FC236}">
              <a16:creationId xmlns:a16="http://schemas.microsoft.com/office/drawing/2014/main" id="{C5F268F5-DE61-4411-AAFC-CD26317E548B}"/>
            </a:ext>
          </a:extLst>
        </xdr:cNvPr>
        <xdr:cNvSpPr/>
      </xdr:nvSpPr>
      <xdr:spPr>
        <a:xfrm>
          <a:off x="3746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101056</xdr:rowOff>
    </xdr:from>
    <xdr:to>
      <xdr:col>15</xdr:col>
      <xdr:colOff>101600</xdr:colOff>
      <xdr:row>59</xdr:row>
      <xdr:rowOff>31206</xdr:rowOff>
    </xdr:to>
    <xdr:sp macro="" textlink="">
      <xdr:nvSpPr>
        <xdr:cNvPr id="173" name="楕円 172">
          <a:extLst>
            <a:ext uri="{FF2B5EF4-FFF2-40B4-BE49-F238E27FC236}">
              <a16:creationId xmlns:a16="http://schemas.microsoft.com/office/drawing/2014/main" id="{5288C44C-56CE-4C66-8D1E-7C399A6EEBB8}"/>
            </a:ext>
          </a:extLst>
        </xdr:cNvPr>
        <xdr:cNvSpPr/>
      </xdr:nvSpPr>
      <xdr:spPr>
        <a:xfrm>
          <a:off x="2857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151856</xdr:rowOff>
    </xdr:from>
    <xdr:to>
      <xdr:col>19</xdr:col>
      <xdr:colOff>177800</xdr:colOff>
      <xdr:row>61</xdr:row>
      <xdr:rowOff>164919</xdr:rowOff>
    </xdr:to>
    <xdr:cxnSp macro="">
      <xdr:nvCxnSpPr>
        <xdr:cNvPr id="174" name="直線コネクタ 173">
          <a:extLst>
            <a:ext uri="{FF2B5EF4-FFF2-40B4-BE49-F238E27FC236}">
              <a16:creationId xmlns:a16="http://schemas.microsoft.com/office/drawing/2014/main" id="{4FBC9EC0-43E8-46EA-A595-834FB6A019A2}"/>
            </a:ext>
          </a:extLst>
        </xdr:cNvPr>
        <xdr:cNvCxnSpPr/>
      </xdr:nvCxnSpPr>
      <xdr:spPr>
        <a:xfrm>
          <a:off x="2908300" y="10095956"/>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5" name="楕円 174">
          <a:extLst>
            <a:ext uri="{FF2B5EF4-FFF2-40B4-BE49-F238E27FC236}">
              <a16:creationId xmlns:a16="http://schemas.microsoft.com/office/drawing/2014/main" id="{A0CC3731-9BD9-45C0-9349-C2A003BB7A91}"/>
            </a:ext>
          </a:extLst>
        </xdr:cNvPr>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151856</xdr:rowOff>
    </xdr:from>
    <xdr:to>
      <xdr:col>15</xdr:col>
      <xdr:colOff>50800</xdr:colOff>
      <xdr:row>59</xdr:row>
      <xdr:rowOff>0</xdr:rowOff>
    </xdr:to>
    <xdr:cxnSp macro="">
      <xdr:nvCxnSpPr>
        <xdr:cNvPr id="176" name="直線コネクタ 175">
          <a:extLst>
            <a:ext uri="{FF2B5EF4-FFF2-40B4-BE49-F238E27FC236}">
              <a16:creationId xmlns:a16="http://schemas.microsoft.com/office/drawing/2014/main" id="{58E7D4C6-E714-49E8-B582-2A36713CC552}"/>
            </a:ext>
          </a:extLst>
        </xdr:cNvPr>
        <xdr:cNvCxnSpPr/>
      </xdr:nvCxnSpPr>
      <xdr:spPr>
        <a:xfrm flipV="1">
          <a:off x="2019300" y="100959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22AF0AF5-F957-43FC-AE46-17858998CAE9}"/>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EA7AEA41-1DC5-41C3-9FD0-B7C438B31110}"/>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9146B328-071F-442D-AFCF-D5B7E49B6B7C}"/>
            </a:ext>
          </a:extLst>
        </xdr:cNvPr>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35396</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33B85040-CFE1-4308-8EBB-173ED90723F0}"/>
            </a:ext>
          </a:extLst>
        </xdr:cNvPr>
        <xdr:cNvSpPr txBox="1"/>
      </xdr:nvSpPr>
      <xdr:spPr>
        <a:xfrm>
          <a:off x="3582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47733</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DB22543F-ADBB-48F1-8325-F1C4A6248805}"/>
            </a:ext>
          </a:extLst>
        </xdr:cNvPr>
        <xdr:cNvSpPr txBox="1"/>
      </xdr:nvSpPr>
      <xdr:spPr>
        <a:xfrm>
          <a:off x="2705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82" name="n_3mainValue【橋りょう・トンネル】&#10;有形固定資産減価償却率">
          <a:extLst>
            <a:ext uri="{FF2B5EF4-FFF2-40B4-BE49-F238E27FC236}">
              <a16:creationId xmlns:a16="http://schemas.microsoft.com/office/drawing/2014/main" id="{F39EC456-A8C2-4DE9-86D3-11CAC4438210}"/>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C8E8EFDD-5975-4726-8A38-F8CFB922AC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F62D3BF6-04F6-4CE3-9098-242AF445240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2F812B3F-0F75-490E-9066-AF7DB3AA2E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583E0992-06E3-4225-86A2-22E21486A6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516F8129-640C-441B-8A58-4B7D4B8046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CE4F729C-840C-4DC5-BA42-E9280E7299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9F28A6C8-E9B6-44C0-96EB-C03222BD586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615A36F8-86D3-4272-9783-F60CB1F362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1B307E8-132D-44E4-A76A-7FCD05FB80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754CE8DC-F164-4E16-B6C2-13E32D795C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90308C65-44AF-4BB2-A2F0-97C2B3F43A5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680A636F-E305-4889-843B-ABC809DF145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FBF752E4-399E-4F36-82DC-6692D18A06C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A34DA481-AE1C-4107-801E-A7D49DF6535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8420BF6-0954-4E48-8B78-5F0B4235B37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1208FD38-B604-4212-BCBC-9C77885F653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FA4F56CE-C90D-4A7B-A2A5-B0DBF4EF208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14247C3B-7472-423E-980E-B443A725096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A69FCD52-454A-4B9B-A9A4-8655E06763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EBE142FB-4BC4-4487-B856-BCFD3648070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38A01159-5CD2-4EE7-A623-88B303FA45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EB3DCCC9-92BF-4ABD-8C17-997C80869876}"/>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9A04976B-D3C2-4F29-AA35-9014B0E8CB7D}"/>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7105E21D-9902-49FD-87ED-06B6B87A332E}"/>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5414BBE1-2773-462C-BFCD-4AD5A98109E7}"/>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E9866518-4BF5-4785-BBFC-78602BD569A8}"/>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2FF9BE4E-B2F5-46F0-986D-4156512C4C7C}"/>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CE4A78AD-8922-4792-AC33-B0F35C254C17}"/>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C67ECEB7-6FF6-48BD-85EF-B056117EE6EA}"/>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12C3701F-18E5-4744-A9D4-2B451B3E48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id="{34354142-8979-46B7-9E9D-9311A8B3270E}"/>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8AA51C7D-0AB2-4683-8557-3184FCF857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A6E5EB46-49A7-405E-914E-4927AE3BB2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541BF6B-BA53-47FE-ABF5-75893F5A83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80100869-A585-4492-9EDA-A6838167B1C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AE4BBD99-4654-4886-B503-CD2B64717C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68024</xdr:rowOff>
    </xdr:from>
    <xdr:to>
      <xdr:col>50</xdr:col>
      <xdr:colOff>165100</xdr:colOff>
      <xdr:row>63</xdr:row>
      <xdr:rowOff>169624</xdr:rowOff>
    </xdr:to>
    <xdr:sp macro="" textlink="">
      <xdr:nvSpPr>
        <xdr:cNvPr id="219" name="楕円 218">
          <a:extLst>
            <a:ext uri="{FF2B5EF4-FFF2-40B4-BE49-F238E27FC236}">
              <a16:creationId xmlns:a16="http://schemas.microsoft.com/office/drawing/2014/main" id="{AAF354D0-9C5F-4B5C-B650-2FAC30D6D331}"/>
            </a:ext>
          </a:extLst>
        </xdr:cNvPr>
        <xdr:cNvSpPr/>
      </xdr:nvSpPr>
      <xdr:spPr>
        <a:xfrm>
          <a:off x="9588500" y="1086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50133</xdr:rowOff>
    </xdr:from>
    <xdr:to>
      <xdr:col>46</xdr:col>
      <xdr:colOff>38100</xdr:colOff>
      <xdr:row>62</xdr:row>
      <xdr:rowOff>151733</xdr:rowOff>
    </xdr:to>
    <xdr:sp macro="" textlink="">
      <xdr:nvSpPr>
        <xdr:cNvPr id="220" name="楕円 219">
          <a:extLst>
            <a:ext uri="{FF2B5EF4-FFF2-40B4-BE49-F238E27FC236}">
              <a16:creationId xmlns:a16="http://schemas.microsoft.com/office/drawing/2014/main" id="{51395538-D21F-40DA-87FC-136A894C7854}"/>
            </a:ext>
          </a:extLst>
        </xdr:cNvPr>
        <xdr:cNvSpPr/>
      </xdr:nvSpPr>
      <xdr:spPr>
        <a:xfrm>
          <a:off x="8699500" y="106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100933</xdr:rowOff>
    </xdr:from>
    <xdr:to>
      <xdr:col>50</xdr:col>
      <xdr:colOff>114300</xdr:colOff>
      <xdr:row>63</xdr:row>
      <xdr:rowOff>118824</xdr:rowOff>
    </xdr:to>
    <xdr:cxnSp macro="">
      <xdr:nvCxnSpPr>
        <xdr:cNvPr id="221" name="直線コネクタ 220">
          <a:extLst>
            <a:ext uri="{FF2B5EF4-FFF2-40B4-BE49-F238E27FC236}">
              <a16:creationId xmlns:a16="http://schemas.microsoft.com/office/drawing/2014/main" id="{D26AAAE3-2360-47FB-AB51-9DF15216BF2A}"/>
            </a:ext>
          </a:extLst>
        </xdr:cNvPr>
        <xdr:cNvCxnSpPr/>
      </xdr:nvCxnSpPr>
      <xdr:spPr>
        <a:xfrm>
          <a:off x="8750300" y="10730833"/>
          <a:ext cx="889000" cy="18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54703</xdr:rowOff>
    </xdr:from>
    <xdr:to>
      <xdr:col>41</xdr:col>
      <xdr:colOff>101600</xdr:colOff>
      <xdr:row>62</xdr:row>
      <xdr:rowOff>156303</xdr:rowOff>
    </xdr:to>
    <xdr:sp macro="" textlink="">
      <xdr:nvSpPr>
        <xdr:cNvPr id="222" name="楕円 221">
          <a:extLst>
            <a:ext uri="{FF2B5EF4-FFF2-40B4-BE49-F238E27FC236}">
              <a16:creationId xmlns:a16="http://schemas.microsoft.com/office/drawing/2014/main" id="{B8433387-C72B-4662-87CC-1206B02989D8}"/>
            </a:ext>
          </a:extLst>
        </xdr:cNvPr>
        <xdr:cNvSpPr/>
      </xdr:nvSpPr>
      <xdr:spPr>
        <a:xfrm>
          <a:off x="7810500" y="106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100933</xdr:rowOff>
    </xdr:from>
    <xdr:to>
      <xdr:col>45</xdr:col>
      <xdr:colOff>177800</xdr:colOff>
      <xdr:row>62</xdr:row>
      <xdr:rowOff>105503</xdr:rowOff>
    </xdr:to>
    <xdr:cxnSp macro="">
      <xdr:nvCxnSpPr>
        <xdr:cNvPr id="223" name="直線コネクタ 222">
          <a:extLst>
            <a:ext uri="{FF2B5EF4-FFF2-40B4-BE49-F238E27FC236}">
              <a16:creationId xmlns:a16="http://schemas.microsoft.com/office/drawing/2014/main" id="{D21CFEDC-982F-4F05-BD04-E6CE4B2C01B7}"/>
            </a:ext>
          </a:extLst>
        </xdr:cNvPr>
        <xdr:cNvCxnSpPr/>
      </xdr:nvCxnSpPr>
      <xdr:spPr>
        <a:xfrm flipV="1">
          <a:off x="7861300" y="10730833"/>
          <a:ext cx="889000" cy="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DA763CF5-AE2A-45FA-8B7D-C1791EE25B79}"/>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6EC9C3D9-590F-45E8-AAA9-3730BC5FD893}"/>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E088C4EA-58A7-4B05-971D-73FC7164DCEE}"/>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160751</xdr:rowOff>
    </xdr:from>
    <xdr:ext cx="534377" cy="259045"/>
    <xdr:sp macro="" textlink="">
      <xdr:nvSpPr>
        <xdr:cNvPr id="227" name="n_1mainValue【橋りょう・トンネル】&#10;一人当たり有形固定資産（償却資産）額">
          <a:extLst>
            <a:ext uri="{FF2B5EF4-FFF2-40B4-BE49-F238E27FC236}">
              <a16:creationId xmlns:a16="http://schemas.microsoft.com/office/drawing/2014/main" id="{E8E6AD32-6536-4BFB-A565-89C3A20F2C3D}"/>
            </a:ext>
          </a:extLst>
        </xdr:cNvPr>
        <xdr:cNvSpPr txBox="1"/>
      </xdr:nvSpPr>
      <xdr:spPr>
        <a:xfrm>
          <a:off x="9359411" y="109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142860</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C902426A-63B9-4736-BCA9-079ECD690521}"/>
            </a:ext>
          </a:extLst>
        </xdr:cNvPr>
        <xdr:cNvSpPr txBox="1"/>
      </xdr:nvSpPr>
      <xdr:spPr>
        <a:xfrm>
          <a:off x="8450795" y="1077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147430</xdr:rowOff>
    </xdr:from>
    <xdr:ext cx="599010" cy="259045"/>
    <xdr:sp macro="" textlink="">
      <xdr:nvSpPr>
        <xdr:cNvPr id="229" name="n_3mainValue【橋りょう・トンネル】&#10;一人当たり有形固定資産（償却資産）額">
          <a:extLst>
            <a:ext uri="{FF2B5EF4-FFF2-40B4-BE49-F238E27FC236}">
              <a16:creationId xmlns:a16="http://schemas.microsoft.com/office/drawing/2014/main" id="{58352755-AA87-44CD-B827-90E7C6792B60}"/>
            </a:ext>
          </a:extLst>
        </xdr:cNvPr>
        <xdr:cNvSpPr txBox="1"/>
      </xdr:nvSpPr>
      <xdr:spPr>
        <a:xfrm>
          <a:off x="7561795" y="107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6295F856-F450-4700-AC8F-E3F5CACC84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C9713807-E320-421C-8CF8-2A8CECF2E9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F8EA363F-FC29-4230-9412-7823FD77DF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302D3296-0097-4D55-A44D-5AEC379C44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45E14453-D4D5-45F1-9984-B06486E6342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A4A12E2B-8B57-4C36-8AA9-4889E8FA5E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A66B2E53-09B6-4F0D-BFC7-C96767E7C2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8F9D0EBA-7837-416E-9568-02EEDC91B4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4CD7EE63-6B40-4396-B20A-7A6B8B505B8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2B03B437-21BA-4218-9BB2-33F012B081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885FC6F1-A37A-4B0F-8F12-0AFD0401828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DFF099EB-93FF-4C33-B7E4-E6F03489991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B61ABE09-9D85-4E1B-98E9-6FF08ED95A9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7F43DFAF-22D4-433B-8242-2CC2895B72C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DD4D56B9-9592-42A9-BB42-E735904A53D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26CAE079-EA29-48B1-979C-FACC28F5CAF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928D4B0D-15AC-4661-9312-8FB3581F103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DFB26BBE-B3B2-4C23-9B44-90242FE6748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9973CF3C-1259-43B7-904A-013C55352D8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8DE08554-A36A-47CD-A80B-BE468BC009B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801C1B51-85B3-4A2A-B17E-1B344DC4AF4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967D5E9C-DB63-4A57-B127-6BF42E26FCF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1D3912A5-4119-431D-85B4-F6ABEE5659C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FA7609ED-DE55-4033-9E8F-35D46462710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D5620F81-9F14-49AB-BAC2-3B050D76DA84}"/>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14718823-5EBB-4AF7-867F-390545BE0AB3}"/>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895589FE-FC39-46C8-8E0F-8651984DB8E8}"/>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C085523A-D45C-49EA-8AB8-E4F411C6FE4B}"/>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B16C5281-72B2-4729-8F00-4E522204DDE3}"/>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2E3E1917-0384-412F-BCFB-F9B50BAB418F}"/>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34A67A5D-CACF-4B41-9C7C-3D19F95D7B78}"/>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BD2C2BE8-BFEB-4EB2-BEEE-D246A26C3514}"/>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D461C9CB-0069-49A1-AC61-5DE0E79002BD}"/>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id="{0D7FE53B-9B8D-4237-9BD1-DE80936C13C1}"/>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A381549-FA50-479E-BF65-F1053992E7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835C58AE-46E1-4ACB-91E2-4174974543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81BC2C1-C651-4D5C-BFD3-ACB7DA96303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8CCDBF4E-217B-4F28-87BF-6E46468A2A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8BB16E1B-A3B0-41C6-8BF9-C296CB0610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269" name="楕円 268">
          <a:extLst>
            <a:ext uri="{FF2B5EF4-FFF2-40B4-BE49-F238E27FC236}">
              <a16:creationId xmlns:a16="http://schemas.microsoft.com/office/drawing/2014/main" id="{B86FAE1E-78C1-4585-BDAA-910448686F26}"/>
            </a:ext>
          </a:extLst>
        </xdr:cNvPr>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70" name="楕円 269">
          <a:extLst>
            <a:ext uri="{FF2B5EF4-FFF2-40B4-BE49-F238E27FC236}">
              <a16:creationId xmlns:a16="http://schemas.microsoft.com/office/drawing/2014/main" id="{EAE1A454-7F36-4509-B1F7-72159AB358E6}"/>
            </a:ext>
          </a:extLst>
        </xdr:cNvPr>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82</xdr:row>
      <xdr:rowOff>7620</xdr:rowOff>
    </xdr:to>
    <xdr:cxnSp macro="">
      <xdr:nvCxnSpPr>
        <xdr:cNvPr id="271" name="直線コネクタ 270">
          <a:extLst>
            <a:ext uri="{FF2B5EF4-FFF2-40B4-BE49-F238E27FC236}">
              <a16:creationId xmlns:a16="http://schemas.microsoft.com/office/drawing/2014/main" id="{2CE2BDD1-F949-4D76-8859-4B1288EC0966}"/>
            </a:ext>
          </a:extLst>
        </xdr:cNvPr>
        <xdr:cNvCxnSpPr/>
      </xdr:nvCxnSpPr>
      <xdr:spPr>
        <a:xfrm flipV="1">
          <a:off x="2908300" y="140150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272" name="楕円 271">
          <a:extLst>
            <a:ext uri="{FF2B5EF4-FFF2-40B4-BE49-F238E27FC236}">
              <a16:creationId xmlns:a16="http://schemas.microsoft.com/office/drawing/2014/main" id="{DBC35EE6-DEFD-4D36-B58A-26FC704B7D2B}"/>
            </a:ext>
          </a:extLst>
        </xdr:cNvPr>
        <xdr:cNvSpPr/>
      </xdr:nvSpPr>
      <xdr:spPr>
        <a:xfrm>
          <a:off x="196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83</xdr:row>
      <xdr:rowOff>36195</xdr:rowOff>
    </xdr:to>
    <xdr:cxnSp macro="">
      <xdr:nvCxnSpPr>
        <xdr:cNvPr id="273" name="直線コネクタ 272">
          <a:extLst>
            <a:ext uri="{FF2B5EF4-FFF2-40B4-BE49-F238E27FC236}">
              <a16:creationId xmlns:a16="http://schemas.microsoft.com/office/drawing/2014/main" id="{91E78E69-05E7-4517-BB29-46C6B65D3261}"/>
            </a:ext>
          </a:extLst>
        </xdr:cNvPr>
        <xdr:cNvCxnSpPr/>
      </xdr:nvCxnSpPr>
      <xdr:spPr>
        <a:xfrm flipV="1">
          <a:off x="2019300" y="1406652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4" name="n_1aveValue【公営住宅】&#10;有形固定資産減価償却率">
          <a:extLst>
            <a:ext uri="{FF2B5EF4-FFF2-40B4-BE49-F238E27FC236}">
              <a16:creationId xmlns:a16="http://schemas.microsoft.com/office/drawing/2014/main" id="{EF15EAEF-DBBC-45BF-8F38-C88D98EC196C}"/>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5" name="n_2aveValue【公営住宅】&#10;有形固定資産減価償却率">
          <a:extLst>
            <a:ext uri="{FF2B5EF4-FFF2-40B4-BE49-F238E27FC236}">
              <a16:creationId xmlns:a16="http://schemas.microsoft.com/office/drawing/2014/main" id="{CAF408C8-6E12-4D20-A57E-D94B65DA1BD2}"/>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6" name="n_3aveValue【公営住宅】&#10;有形固定資産減価償却率">
          <a:extLst>
            <a:ext uri="{FF2B5EF4-FFF2-40B4-BE49-F238E27FC236}">
              <a16:creationId xmlns:a16="http://schemas.microsoft.com/office/drawing/2014/main" id="{5647C5CE-6448-4E81-8BE9-D5AF7656ED0C}"/>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169563</xdr:rowOff>
    </xdr:from>
    <xdr:ext cx="405111" cy="259045"/>
    <xdr:sp macro="" textlink="">
      <xdr:nvSpPr>
        <xdr:cNvPr id="277" name="n_1mainValue【公営住宅】&#10;有形固定資産減価償却率">
          <a:extLst>
            <a:ext uri="{FF2B5EF4-FFF2-40B4-BE49-F238E27FC236}">
              <a16:creationId xmlns:a16="http://schemas.microsoft.com/office/drawing/2014/main" id="{F5733658-7FA8-4199-959F-FEF3F3EEDE58}"/>
            </a:ext>
          </a:extLst>
        </xdr:cNvPr>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278" name="n_2mainValue【公営住宅】&#10;有形固定資産減価償却率">
          <a:extLst>
            <a:ext uri="{FF2B5EF4-FFF2-40B4-BE49-F238E27FC236}">
              <a16:creationId xmlns:a16="http://schemas.microsoft.com/office/drawing/2014/main" id="{D432861B-A565-47B4-9150-E3497ABDB8B0}"/>
            </a:ext>
          </a:extLst>
        </xdr:cNvPr>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279" name="n_3mainValue【公営住宅】&#10;有形固定資産減価償却率">
          <a:extLst>
            <a:ext uri="{FF2B5EF4-FFF2-40B4-BE49-F238E27FC236}">
              <a16:creationId xmlns:a16="http://schemas.microsoft.com/office/drawing/2014/main" id="{6714E0DB-D7DE-45C2-8EA8-C5E52BAB5BCE}"/>
            </a:ext>
          </a:extLst>
        </xdr:cNvPr>
        <xdr:cNvSpPr txBox="1"/>
      </xdr:nvSpPr>
      <xdr:spPr>
        <a:xfrm>
          <a:off x="1816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512F1302-15A0-47C2-B71D-6B88A63E89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A40EF7A8-FA4C-46E1-8C20-C72956945C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DD79E73C-5924-49E7-AB3C-08C4F7668D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A317519C-C0D4-4180-8AE1-A6E7F7D60D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522332D6-1975-46CD-AD4A-5323A95A49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3A35AE87-B725-4567-A7AA-D7F893C8B1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76EF0063-E059-4A2C-85ED-2AC8ADBB92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3B46D014-2A53-4D8C-984A-DC704ED650F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EDBEB665-5967-4C7E-9200-0FA41B0277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9BA9F317-9F82-4F50-AB87-C5EEC56B7E5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82FEE9DA-A429-4D3B-A1AD-B6079470CB5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E5609FA4-1F98-4E04-A757-2CA17B483BF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03DDA21F-8AC4-4883-9B7A-E657229C228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7EE3D967-DF82-4B32-ACA5-B6B438105CA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54D33B11-DA4E-47CB-8CEB-48D90F95713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8007434D-D536-4092-A37E-64B76311F8A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D059B915-3572-4A70-85B1-716C950E4E3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9472D19A-C6E3-42A3-BD20-14D4D18F1E5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B44DCA08-DF52-49A9-BCD2-0367142085F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3D73CB37-AD00-4EF8-B2D3-860E9FE7C9D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8797C04B-C60A-4B83-8CEC-9938DF2F818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23C4D08C-35E5-43C5-9676-4E8DE823A14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65B90EDF-4986-4A6E-AFFF-18848EA429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622E400F-64D9-4EC8-942C-90BB19DA0BB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2E9C03F1-447B-4CF0-991B-13BE59042F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B7D91A01-06EF-42B8-9BCA-7ED4EFD8468E}"/>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03F1C8F9-2386-4FFD-A9F3-3711D34F435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BD815BA1-4255-496F-BA0B-DE15B8F64BC6}"/>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7BDDE9CF-2C2F-49AE-A873-299014D58437}"/>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924757EB-E142-433C-893C-4959F2C40FFF}"/>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a:extLst>
            <a:ext uri="{FF2B5EF4-FFF2-40B4-BE49-F238E27FC236}">
              <a16:creationId xmlns:a16="http://schemas.microsoft.com/office/drawing/2014/main" id="{E1859E58-ABEE-4107-95CE-AE2F50827C1A}"/>
            </a:ext>
          </a:extLst>
        </xdr:cNvPr>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EEDF83C7-F9CD-420D-98D3-CD771E70EB84}"/>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83F4E6D2-A24E-42FB-A3D8-784A36122795}"/>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BB5866D4-0E99-42FB-949B-9A507F25008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id="{286347D4-60F5-4F3A-8E48-ED3B67DDC849}"/>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24C792C3-A594-4560-AE94-9D3DA1C967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E117AC11-2253-435A-99E3-3787CE6F40A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428D987D-5CB7-4284-A869-7A5BFB9E29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B6C16140-85F8-4E9F-B089-BF35BF37D6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33ED4A19-0FA1-49C5-ACD1-BAAC7AE815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5752</xdr:rowOff>
    </xdr:from>
    <xdr:to>
      <xdr:col>50</xdr:col>
      <xdr:colOff>165100</xdr:colOff>
      <xdr:row>85</xdr:row>
      <xdr:rowOff>107352</xdr:rowOff>
    </xdr:to>
    <xdr:sp macro="" textlink="">
      <xdr:nvSpPr>
        <xdr:cNvPr id="320" name="楕円 319">
          <a:extLst>
            <a:ext uri="{FF2B5EF4-FFF2-40B4-BE49-F238E27FC236}">
              <a16:creationId xmlns:a16="http://schemas.microsoft.com/office/drawing/2014/main" id="{27A32571-AA49-48AD-9DE1-923958635664}"/>
            </a:ext>
          </a:extLst>
        </xdr:cNvPr>
        <xdr:cNvSpPr/>
      </xdr:nvSpPr>
      <xdr:spPr>
        <a:xfrm>
          <a:off x="9588500" y="145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155811</xdr:rowOff>
    </xdr:from>
    <xdr:to>
      <xdr:col>46</xdr:col>
      <xdr:colOff>38100</xdr:colOff>
      <xdr:row>85</xdr:row>
      <xdr:rowOff>85961</xdr:rowOff>
    </xdr:to>
    <xdr:sp macro="" textlink="">
      <xdr:nvSpPr>
        <xdr:cNvPr id="321" name="楕円 320">
          <a:extLst>
            <a:ext uri="{FF2B5EF4-FFF2-40B4-BE49-F238E27FC236}">
              <a16:creationId xmlns:a16="http://schemas.microsoft.com/office/drawing/2014/main" id="{A1D0B49A-BC65-4EC3-9515-F99AAC667379}"/>
            </a:ext>
          </a:extLst>
        </xdr:cNvPr>
        <xdr:cNvSpPr/>
      </xdr:nvSpPr>
      <xdr:spPr>
        <a:xfrm>
          <a:off x="8699500" y="145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35161</xdr:rowOff>
    </xdr:from>
    <xdr:to>
      <xdr:col>50</xdr:col>
      <xdr:colOff>114300</xdr:colOff>
      <xdr:row>85</xdr:row>
      <xdr:rowOff>56552</xdr:rowOff>
    </xdr:to>
    <xdr:cxnSp macro="">
      <xdr:nvCxnSpPr>
        <xdr:cNvPr id="322" name="直線コネクタ 321">
          <a:extLst>
            <a:ext uri="{FF2B5EF4-FFF2-40B4-BE49-F238E27FC236}">
              <a16:creationId xmlns:a16="http://schemas.microsoft.com/office/drawing/2014/main" id="{0454D35E-616B-4B9D-9E56-4E61A339EF30}"/>
            </a:ext>
          </a:extLst>
        </xdr:cNvPr>
        <xdr:cNvCxnSpPr/>
      </xdr:nvCxnSpPr>
      <xdr:spPr>
        <a:xfrm>
          <a:off x="8750300" y="14608411"/>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29918</xdr:rowOff>
    </xdr:from>
    <xdr:to>
      <xdr:col>41</xdr:col>
      <xdr:colOff>101600</xdr:colOff>
      <xdr:row>85</xdr:row>
      <xdr:rowOff>131518</xdr:rowOff>
    </xdr:to>
    <xdr:sp macro="" textlink="">
      <xdr:nvSpPr>
        <xdr:cNvPr id="323" name="楕円 322">
          <a:extLst>
            <a:ext uri="{FF2B5EF4-FFF2-40B4-BE49-F238E27FC236}">
              <a16:creationId xmlns:a16="http://schemas.microsoft.com/office/drawing/2014/main" id="{106395DF-6933-44BA-BC54-60C1C6C38583}"/>
            </a:ext>
          </a:extLst>
        </xdr:cNvPr>
        <xdr:cNvSpPr/>
      </xdr:nvSpPr>
      <xdr:spPr>
        <a:xfrm>
          <a:off x="7810500" y="146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35161</xdr:rowOff>
    </xdr:from>
    <xdr:to>
      <xdr:col>45</xdr:col>
      <xdr:colOff>177800</xdr:colOff>
      <xdr:row>85</xdr:row>
      <xdr:rowOff>80718</xdr:rowOff>
    </xdr:to>
    <xdr:cxnSp macro="">
      <xdr:nvCxnSpPr>
        <xdr:cNvPr id="324" name="直線コネクタ 323">
          <a:extLst>
            <a:ext uri="{FF2B5EF4-FFF2-40B4-BE49-F238E27FC236}">
              <a16:creationId xmlns:a16="http://schemas.microsoft.com/office/drawing/2014/main" id="{CA665C50-29A5-438E-8E12-80E68B374D72}"/>
            </a:ext>
          </a:extLst>
        </xdr:cNvPr>
        <xdr:cNvCxnSpPr/>
      </xdr:nvCxnSpPr>
      <xdr:spPr>
        <a:xfrm flipV="1">
          <a:off x="7861300" y="14608411"/>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5" name="n_1aveValue【公営住宅】&#10;一人当たり面積">
          <a:extLst>
            <a:ext uri="{FF2B5EF4-FFF2-40B4-BE49-F238E27FC236}">
              <a16:creationId xmlns:a16="http://schemas.microsoft.com/office/drawing/2014/main" id="{34F51C86-70C0-4EBB-9BE7-DEAC621C4E6C}"/>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6" name="n_2aveValue【公営住宅】&#10;一人当たり面積">
          <a:extLst>
            <a:ext uri="{FF2B5EF4-FFF2-40B4-BE49-F238E27FC236}">
              <a16:creationId xmlns:a16="http://schemas.microsoft.com/office/drawing/2014/main" id="{434A4564-D647-4416-B2D1-947209AEBB92}"/>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27" name="n_3aveValue【公営住宅】&#10;一人当たり面積">
          <a:extLst>
            <a:ext uri="{FF2B5EF4-FFF2-40B4-BE49-F238E27FC236}">
              <a16:creationId xmlns:a16="http://schemas.microsoft.com/office/drawing/2014/main" id="{3B4F18E4-809E-421F-917A-CBE276ADEAB7}"/>
            </a:ext>
          </a:extLst>
        </xdr:cNvPr>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123879</xdr:rowOff>
    </xdr:from>
    <xdr:ext cx="469744" cy="259045"/>
    <xdr:sp macro="" textlink="">
      <xdr:nvSpPr>
        <xdr:cNvPr id="328" name="n_1mainValue【公営住宅】&#10;一人当たり面積">
          <a:extLst>
            <a:ext uri="{FF2B5EF4-FFF2-40B4-BE49-F238E27FC236}">
              <a16:creationId xmlns:a16="http://schemas.microsoft.com/office/drawing/2014/main" id="{0EDB223D-1350-4E5F-B38D-FEC0F263257C}"/>
            </a:ext>
          </a:extLst>
        </xdr:cNvPr>
        <xdr:cNvSpPr txBox="1"/>
      </xdr:nvSpPr>
      <xdr:spPr>
        <a:xfrm>
          <a:off x="9391727" y="1435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102488</xdr:rowOff>
    </xdr:from>
    <xdr:ext cx="469744" cy="259045"/>
    <xdr:sp macro="" textlink="">
      <xdr:nvSpPr>
        <xdr:cNvPr id="329" name="n_2mainValue【公営住宅】&#10;一人当たり面積">
          <a:extLst>
            <a:ext uri="{FF2B5EF4-FFF2-40B4-BE49-F238E27FC236}">
              <a16:creationId xmlns:a16="http://schemas.microsoft.com/office/drawing/2014/main" id="{DB87FFA7-3FAD-48C4-8A30-5B43F01C368C}"/>
            </a:ext>
          </a:extLst>
        </xdr:cNvPr>
        <xdr:cNvSpPr txBox="1"/>
      </xdr:nvSpPr>
      <xdr:spPr>
        <a:xfrm>
          <a:off x="8515427" y="1433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148045</xdr:rowOff>
    </xdr:from>
    <xdr:ext cx="469744" cy="259045"/>
    <xdr:sp macro="" textlink="">
      <xdr:nvSpPr>
        <xdr:cNvPr id="330" name="n_3mainValue【公営住宅】&#10;一人当たり面積">
          <a:extLst>
            <a:ext uri="{FF2B5EF4-FFF2-40B4-BE49-F238E27FC236}">
              <a16:creationId xmlns:a16="http://schemas.microsoft.com/office/drawing/2014/main" id="{0DE29652-F24D-4550-83AF-908A825E90EE}"/>
            </a:ext>
          </a:extLst>
        </xdr:cNvPr>
        <xdr:cNvSpPr txBox="1"/>
      </xdr:nvSpPr>
      <xdr:spPr>
        <a:xfrm>
          <a:off x="7626427" y="1437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6DE5FA27-596D-4012-AFEF-823223F53C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576CFA67-FDA0-4646-8E9B-EDC6218813E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29B76D5B-AA80-490B-8B53-B420CF054A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D04BA815-2674-4043-B967-7B0CB413EA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7DABE98B-3CF9-4E6E-83BF-04AAB9204D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37B07731-99F1-43AD-81C4-0ECF7BE91A1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2280D3E0-EEA5-495C-980B-76B1648A5E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D0BA1177-CCC3-4581-9A80-194E802E516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C3D846B3-5905-48E0-B9C9-A1FDF03110D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a16="http://schemas.microsoft.com/office/drawing/2014/main" id="{930ED8EE-F9CE-459E-A2A0-9AC3E9C2958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a:extLst>
            <a:ext uri="{FF2B5EF4-FFF2-40B4-BE49-F238E27FC236}">
              <a16:creationId xmlns:a16="http://schemas.microsoft.com/office/drawing/2014/main" id="{CA210D64-6A68-4BD6-BFEB-099EB545F4B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a:extLst>
            <a:ext uri="{FF2B5EF4-FFF2-40B4-BE49-F238E27FC236}">
              <a16:creationId xmlns:a16="http://schemas.microsoft.com/office/drawing/2014/main" id="{763D4514-6A6A-4CC5-A806-3B100CD47BB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a:extLst>
            <a:ext uri="{FF2B5EF4-FFF2-40B4-BE49-F238E27FC236}">
              <a16:creationId xmlns:a16="http://schemas.microsoft.com/office/drawing/2014/main" id="{747CB35D-6EE6-4FBC-BC94-B69A7AFAAF6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a:extLst>
            <a:ext uri="{FF2B5EF4-FFF2-40B4-BE49-F238E27FC236}">
              <a16:creationId xmlns:a16="http://schemas.microsoft.com/office/drawing/2014/main" id="{81EB7EC3-2E57-44C6-9C65-76DEF130578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a:extLst>
            <a:ext uri="{FF2B5EF4-FFF2-40B4-BE49-F238E27FC236}">
              <a16:creationId xmlns:a16="http://schemas.microsoft.com/office/drawing/2014/main" id="{13C2BC93-2BDC-4B55-A5D9-CB44309B86C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a:extLst>
            <a:ext uri="{FF2B5EF4-FFF2-40B4-BE49-F238E27FC236}">
              <a16:creationId xmlns:a16="http://schemas.microsoft.com/office/drawing/2014/main" id="{80B3761C-224E-49F8-910D-E63182022A1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a:extLst>
            <a:ext uri="{FF2B5EF4-FFF2-40B4-BE49-F238E27FC236}">
              <a16:creationId xmlns:a16="http://schemas.microsoft.com/office/drawing/2014/main" id="{9320A6DE-C22F-4A7C-9B84-34B4F614085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a:extLst>
            <a:ext uri="{FF2B5EF4-FFF2-40B4-BE49-F238E27FC236}">
              <a16:creationId xmlns:a16="http://schemas.microsoft.com/office/drawing/2014/main" id="{7678AE61-DA84-4BDB-9D1B-178019BA06B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a:extLst>
            <a:ext uri="{FF2B5EF4-FFF2-40B4-BE49-F238E27FC236}">
              <a16:creationId xmlns:a16="http://schemas.microsoft.com/office/drawing/2014/main" id="{297CBF3E-035F-4FB2-B142-744C4B88A05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a:extLst>
            <a:ext uri="{FF2B5EF4-FFF2-40B4-BE49-F238E27FC236}">
              <a16:creationId xmlns:a16="http://schemas.microsoft.com/office/drawing/2014/main" id="{01741813-8A91-417B-BA2C-FCDB1B2A207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a:extLst>
            <a:ext uri="{FF2B5EF4-FFF2-40B4-BE49-F238E27FC236}">
              <a16:creationId xmlns:a16="http://schemas.microsoft.com/office/drawing/2014/main" id="{B904BE4F-FB7A-406A-A562-EB0A3A67BE0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a:extLst>
            <a:ext uri="{FF2B5EF4-FFF2-40B4-BE49-F238E27FC236}">
              <a16:creationId xmlns:a16="http://schemas.microsoft.com/office/drawing/2014/main" id="{D59C61A1-A5DC-4CA8-B006-41DC8A17C29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D841B424-8C84-4F72-B104-1A94C1D1646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7B4F27C5-D463-4084-9F44-A7354044A4F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a:extLst>
            <a:ext uri="{FF2B5EF4-FFF2-40B4-BE49-F238E27FC236}">
              <a16:creationId xmlns:a16="http://schemas.microsoft.com/office/drawing/2014/main" id="{CA0E6FCB-B9C4-4F0C-AB07-CCBA2D6585B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a:extLst>
            <a:ext uri="{FF2B5EF4-FFF2-40B4-BE49-F238E27FC236}">
              <a16:creationId xmlns:a16="http://schemas.microsoft.com/office/drawing/2014/main" id="{1CF7C2E2-6255-49B3-9B30-2D4463419BBD}"/>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a:extLst>
            <a:ext uri="{FF2B5EF4-FFF2-40B4-BE49-F238E27FC236}">
              <a16:creationId xmlns:a16="http://schemas.microsoft.com/office/drawing/2014/main" id="{6F3BC108-C35D-4830-943F-F045E6673C12}"/>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a:extLst>
            <a:ext uri="{FF2B5EF4-FFF2-40B4-BE49-F238E27FC236}">
              <a16:creationId xmlns:a16="http://schemas.microsoft.com/office/drawing/2014/main" id="{1D31C9ED-E153-4012-9CD8-314629332DF7}"/>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a:extLst>
            <a:ext uri="{FF2B5EF4-FFF2-40B4-BE49-F238E27FC236}">
              <a16:creationId xmlns:a16="http://schemas.microsoft.com/office/drawing/2014/main" id="{A9D69CB6-8A41-4144-B84D-16AA8B4B3695}"/>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a:extLst>
            <a:ext uri="{FF2B5EF4-FFF2-40B4-BE49-F238E27FC236}">
              <a16:creationId xmlns:a16="http://schemas.microsoft.com/office/drawing/2014/main" id="{033EC538-0CF5-49A7-8F80-4069E549E4C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61" name="【港湾・漁港】&#10;有形固定資産減価償却率平均値テキスト">
          <a:extLst>
            <a:ext uri="{FF2B5EF4-FFF2-40B4-BE49-F238E27FC236}">
              <a16:creationId xmlns:a16="http://schemas.microsoft.com/office/drawing/2014/main" id="{33A701BF-34E0-4A09-BE75-49BC66185896}"/>
            </a:ext>
          </a:extLst>
        </xdr:cNvPr>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a:extLst>
            <a:ext uri="{FF2B5EF4-FFF2-40B4-BE49-F238E27FC236}">
              <a16:creationId xmlns:a16="http://schemas.microsoft.com/office/drawing/2014/main" id="{97E48D8D-9242-4FC3-8229-63A1D8246741}"/>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a:extLst>
            <a:ext uri="{FF2B5EF4-FFF2-40B4-BE49-F238E27FC236}">
              <a16:creationId xmlns:a16="http://schemas.microsoft.com/office/drawing/2014/main" id="{49AD1D42-A5DE-4716-87AB-74B7371284B9}"/>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a:extLst>
            <a:ext uri="{FF2B5EF4-FFF2-40B4-BE49-F238E27FC236}">
              <a16:creationId xmlns:a16="http://schemas.microsoft.com/office/drawing/2014/main" id="{08C1236E-D8DE-4E3B-9004-BDC81F9ADB1D}"/>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a:extLst>
            <a:ext uri="{FF2B5EF4-FFF2-40B4-BE49-F238E27FC236}">
              <a16:creationId xmlns:a16="http://schemas.microsoft.com/office/drawing/2014/main" id="{6C19BB63-4844-4463-BC00-0EAA25927424}"/>
            </a:ext>
          </a:extLst>
        </xdr:cNvPr>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7256FCA3-3D43-48AE-9CFA-01CCDF62350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B80EC61E-DF6C-4E5D-B88E-4C275C7081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A59D92FF-E859-4BEE-89CA-11921D40CE9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E200DC8E-DA3F-4698-9E3A-4485C69B92D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C3DA8E3C-5BD2-41B2-8ACE-2C2AEEB75F5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71" name="楕円 370">
          <a:extLst>
            <a:ext uri="{FF2B5EF4-FFF2-40B4-BE49-F238E27FC236}">
              <a16:creationId xmlns:a16="http://schemas.microsoft.com/office/drawing/2014/main" id="{46CB0D45-A468-41E1-8043-6CC1656F58BC}"/>
            </a:ext>
          </a:extLst>
        </xdr:cNvPr>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372" name="楕円 371">
          <a:extLst>
            <a:ext uri="{FF2B5EF4-FFF2-40B4-BE49-F238E27FC236}">
              <a16:creationId xmlns:a16="http://schemas.microsoft.com/office/drawing/2014/main" id="{855297F6-229C-474C-AE7C-C5109367D004}"/>
            </a:ext>
          </a:extLst>
        </xdr:cNvPr>
        <xdr:cNvSpPr/>
      </xdr:nvSpPr>
      <xdr:spPr>
        <a:xfrm>
          <a:off x="2857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141514</xdr:rowOff>
    </xdr:to>
    <xdr:cxnSp macro="">
      <xdr:nvCxnSpPr>
        <xdr:cNvPr id="373" name="直線コネクタ 372">
          <a:extLst>
            <a:ext uri="{FF2B5EF4-FFF2-40B4-BE49-F238E27FC236}">
              <a16:creationId xmlns:a16="http://schemas.microsoft.com/office/drawing/2014/main" id="{862D3202-A959-4958-B5AB-BA9B0A01134E}"/>
            </a:ext>
          </a:extLst>
        </xdr:cNvPr>
        <xdr:cNvCxnSpPr/>
      </xdr:nvCxnSpPr>
      <xdr:spPr>
        <a:xfrm flipV="1">
          <a:off x="2908300" y="179412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111942</xdr:rowOff>
    </xdr:from>
    <xdr:to>
      <xdr:col>10</xdr:col>
      <xdr:colOff>165100</xdr:colOff>
      <xdr:row>105</xdr:row>
      <xdr:rowOff>42092</xdr:rowOff>
    </xdr:to>
    <xdr:sp macro="" textlink="">
      <xdr:nvSpPr>
        <xdr:cNvPr id="374" name="楕円 373">
          <a:extLst>
            <a:ext uri="{FF2B5EF4-FFF2-40B4-BE49-F238E27FC236}">
              <a16:creationId xmlns:a16="http://schemas.microsoft.com/office/drawing/2014/main" id="{A39117FC-F8A9-48B7-8DA9-662DF7B432C8}"/>
            </a:ext>
          </a:extLst>
        </xdr:cNvPr>
        <xdr:cNvSpPr/>
      </xdr:nvSpPr>
      <xdr:spPr>
        <a:xfrm>
          <a:off x="1968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104</xdr:row>
      <xdr:rowOff>162742</xdr:rowOff>
    </xdr:to>
    <xdr:cxnSp macro="">
      <xdr:nvCxnSpPr>
        <xdr:cNvPr id="375" name="直線コネクタ 374">
          <a:extLst>
            <a:ext uri="{FF2B5EF4-FFF2-40B4-BE49-F238E27FC236}">
              <a16:creationId xmlns:a16="http://schemas.microsoft.com/office/drawing/2014/main" id="{3FF4F0F6-7181-44A1-A946-F83C8DF7256A}"/>
            </a:ext>
          </a:extLst>
        </xdr:cNvPr>
        <xdr:cNvCxnSpPr/>
      </xdr:nvCxnSpPr>
      <xdr:spPr>
        <a:xfrm flipV="1">
          <a:off x="2019300" y="179723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76" name="n_1aveValue【港湾・漁港】&#10;有形固定資産減価償却率">
          <a:extLst>
            <a:ext uri="{FF2B5EF4-FFF2-40B4-BE49-F238E27FC236}">
              <a16:creationId xmlns:a16="http://schemas.microsoft.com/office/drawing/2014/main" id="{9E2F88EF-F1CE-49F4-B70B-AA00B40AF65C}"/>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77" name="n_2aveValue【港湾・漁港】&#10;有形固定資産減価償却率">
          <a:extLst>
            <a:ext uri="{FF2B5EF4-FFF2-40B4-BE49-F238E27FC236}">
              <a16:creationId xmlns:a16="http://schemas.microsoft.com/office/drawing/2014/main" id="{E1B08823-C15E-4F5D-9ACC-B4C95A203F8E}"/>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8" name="n_3aveValue【港湾・漁港】&#10;有形固定資産減価償却率">
          <a:extLst>
            <a:ext uri="{FF2B5EF4-FFF2-40B4-BE49-F238E27FC236}">
              <a16:creationId xmlns:a16="http://schemas.microsoft.com/office/drawing/2014/main" id="{E94B4595-7C34-4979-895B-3F25C676EA3B}"/>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379" name="n_1mainValue【港湾・漁港】&#10;有形固定資産減価償却率">
          <a:extLst>
            <a:ext uri="{FF2B5EF4-FFF2-40B4-BE49-F238E27FC236}">
              <a16:creationId xmlns:a16="http://schemas.microsoft.com/office/drawing/2014/main" id="{80FB85BF-2810-465D-9DC3-41E8CE8844ED}"/>
            </a:ext>
          </a:extLst>
        </xdr:cNvPr>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380" name="n_2mainValue【港湾・漁港】&#10;有形固定資産減価償却率">
          <a:extLst>
            <a:ext uri="{FF2B5EF4-FFF2-40B4-BE49-F238E27FC236}">
              <a16:creationId xmlns:a16="http://schemas.microsoft.com/office/drawing/2014/main" id="{39D2E35A-DF8F-4976-80A2-BD0C4E6C372C}"/>
            </a:ext>
          </a:extLst>
        </xdr:cNvPr>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33219</xdr:rowOff>
    </xdr:from>
    <xdr:ext cx="405111" cy="259045"/>
    <xdr:sp macro="" textlink="">
      <xdr:nvSpPr>
        <xdr:cNvPr id="381" name="n_3mainValue【港湾・漁港】&#10;有形固定資産減価償却率">
          <a:extLst>
            <a:ext uri="{FF2B5EF4-FFF2-40B4-BE49-F238E27FC236}">
              <a16:creationId xmlns:a16="http://schemas.microsoft.com/office/drawing/2014/main" id="{A50BC2F8-8261-42CB-A0DC-DD5C801879F4}"/>
            </a:ext>
          </a:extLst>
        </xdr:cNvPr>
        <xdr:cNvSpPr txBox="1"/>
      </xdr:nvSpPr>
      <xdr:spPr>
        <a:xfrm>
          <a:off x="1816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B6141EDD-D5CF-4A2B-A0CA-3D32A9A115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4358B482-BC4C-47DC-91B2-0CDDF6E32D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DD705E06-EA18-4C5D-BED8-BEF8256628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D9DC3C21-ACF4-4BA4-865F-00AB08E5C6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6BBBE609-0B18-4447-8F81-368F646948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6E830B10-C85E-4FC9-9F7F-663FBDB4D6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5065860D-CDC6-4E49-84FB-A65729321C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1F752F43-BE4A-415E-A6B7-020FE1D9EF5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id="{2539888A-6376-411A-99E4-5C12E8F198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id="{FCBE95DE-5962-4FD7-BB06-C4A7866810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a:extLst>
            <a:ext uri="{FF2B5EF4-FFF2-40B4-BE49-F238E27FC236}">
              <a16:creationId xmlns:a16="http://schemas.microsoft.com/office/drawing/2014/main" id="{8D488728-04EC-4D05-8F93-886AA04A032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a:extLst>
            <a:ext uri="{FF2B5EF4-FFF2-40B4-BE49-F238E27FC236}">
              <a16:creationId xmlns:a16="http://schemas.microsoft.com/office/drawing/2014/main" id="{B774D241-642E-4E55-84DA-043305484E2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a:extLst>
            <a:ext uri="{FF2B5EF4-FFF2-40B4-BE49-F238E27FC236}">
              <a16:creationId xmlns:a16="http://schemas.microsoft.com/office/drawing/2014/main" id="{6E2C4189-EF54-44CF-B58C-D4C58DB1323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a:extLst>
            <a:ext uri="{FF2B5EF4-FFF2-40B4-BE49-F238E27FC236}">
              <a16:creationId xmlns:a16="http://schemas.microsoft.com/office/drawing/2014/main" id="{CA4C8E64-4FA3-44CF-B8E1-6066C3264A35}"/>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a:extLst>
            <a:ext uri="{FF2B5EF4-FFF2-40B4-BE49-F238E27FC236}">
              <a16:creationId xmlns:a16="http://schemas.microsoft.com/office/drawing/2014/main" id="{C98AD43D-C848-4559-A6F0-236E4915654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a:extLst>
            <a:ext uri="{FF2B5EF4-FFF2-40B4-BE49-F238E27FC236}">
              <a16:creationId xmlns:a16="http://schemas.microsoft.com/office/drawing/2014/main" id="{FF2EA22F-BDEB-424A-B957-4EE2D7573E33}"/>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a:extLst>
            <a:ext uri="{FF2B5EF4-FFF2-40B4-BE49-F238E27FC236}">
              <a16:creationId xmlns:a16="http://schemas.microsoft.com/office/drawing/2014/main" id="{44507C3C-191C-46BE-9ACD-F8E7F9B9D2B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a:extLst>
            <a:ext uri="{FF2B5EF4-FFF2-40B4-BE49-F238E27FC236}">
              <a16:creationId xmlns:a16="http://schemas.microsoft.com/office/drawing/2014/main" id="{161CE1FC-4472-457E-8304-54D5DEB50F2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161C34BE-CF1D-4E1F-A91F-3DC21FBFEB3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a:extLst>
            <a:ext uri="{FF2B5EF4-FFF2-40B4-BE49-F238E27FC236}">
              <a16:creationId xmlns:a16="http://schemas.microsoft.com/office/drawing/2014/main" id="{7E215B1A-853F-418D-B56D-811A7894862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a:extLst>
            <a:ext uri="{FF2B5EF4-FFF2-40B4-BE49-F238E27FC236}">
              <a16:creationId xmlns:a16="http://schemas.microsoft.com/office/drawing/2014/main" id="{C9F6E2D8-EBCA-4392-B46F-F116961DAEC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a:extLst>
            <a:ext uri="{FF2B5EF4-FFF2-40B4-BE49-F238E27FC236}">
              <a16:creationId xmlns:a16="http://schemas.microsoft.com/office/drawing/2014/main" id="{396FD291-9C3A-47BE-843E-9C9E7AF43CF3}"/>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a:extLst>
            <a:ext uri="{FF2B5EF4-FFF2-40B4-BE49-F238E27FC236}">
              <a16:creationId xmlns:a16="http://schemas.microsoft.com/office/drawing/2014/main" id="{6FD95652-07EB-4CD9-B7E3-2C9F2E2874B1}"/>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a:extLst>
            <a:ext uri="{FF2B5EF4-FFF2-40B4-BE49-F238E27FC236}">
              <a16:creationId xmlns:a16="http://schemas.microsoft.com/office/drawing/2014/main" id="{448029D3-B2BB-415D-AA47-E886C4645B39}"/>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a:extLst>
            <a:ext uri="{FF2B5EF4-FFF2-40B4-BE49-F238E27FC236}">
              <a16:creationId xmlns:a16="http://schemas.microsoft.com/office/drawing/2014/main" id="{95EAFFA9-61FB-451F-A5F8-E9D7243E54E6}"/>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a:extLst>
            <a:ext uri="{FF2B5EF4-FFF2-40B4-BE49-F238E27FC236}">
              <a16:creationId xmlns:a16="http://schemas.microsoft.com/office/drawing/2014/main" id="{D21EB7EB-5912-4777-9058-21364821761F}"/>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08" name="【港湾・漁港】&#10;一人当たり有形固定資産（償却資産）額平均値テキスト">
          <a:extLst>
            <a:ext uri="{FF2B5EF4-FFF2-40B4-BE49-F238E27FC236}">
              <a16:creationId xmlns:a16="http://schemas.microsoft.com/office/drawing/2014/main" id="{100D30F6-2B9E-49EB-BAAC-28ABDA1A0EB4}"/>
            </a:ext>
          </a:extLst>
        </xdr:cNvPr>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a:extLst>
            <a:ext uri="{FF2B5EF4-FFF2-40B4-BE49-F238E27FC236}">
              <a16:creationId xmlns:a16="http://schemas.microsoft.com/office/drawing/2014/main" id="{E1BD0BBE-0F2E-4EF9-B9E7-2EE44BA6BD66}"/>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a:extLst>
            <a:ext uri="{FF2B5EF4-FFF2-40B4-BE49-F238E27FC236}">
              <a16:creationId xmlns:a16="http://schemas.microsoft.com/office/drawing/2014/main" id="{214A13FF-3260-4F7F-AB5A-CB7A5A40F390}"/>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a:extLst>
            <a:ext uri="{FF2B5EF4-FFF2-40B4-BE49-F238E27FC236}">
              <a16:creationId xmlns:a16="http://schemas.microsoft.com/office/drawing/2014/main" id="{2F023191-94FE-47D2-AC30-C6D84796F380}"/>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a:extLst>
            <a:ext uri="{FF2B5EF4-FFF2-40B4-BE49-F238E27FC236}">
              <a16:creationId xmlns:a16="http://schemas.microsoft.com/office/drawing/2014/main" id="{C5A7213A-51B5-4188-84DA-252D89DE2663}"/>
            </a:ext>
          </a:extLst>
        </xdr:cNvPr>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3FDB980-83FA-4DE8-A33E-2D75B2DA374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1A7477D-9280-4D84-B63F-4C9ABB5AE8F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BF8C7CC-20C9-43ED-802A-72846B81D25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888199D-A76C-41C5-B927-2DE563DE1A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9DDAAF8-8C65-4C2E-9016-370C644A1AD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112742</xdr:rowOff>
    </xdr:from>
    <xdr:to>
      <xdr:col>50</xdr:col>
      <xdr:colOff>165100</xdr:colOff>
      <xdr:row>106</xdr:row>
      <xdr:rowOff>42892</xdr:rowOff>
    </xdr:to>
    <xdr:sp macro="" textlink="">
      <xdr:nvSpPr>
        <xdr:cNvPr id="418" name="楕円 417">
          <a:extLst>
            <a:ext uri="{FF2B5EF4-FFF2-40B4-BE49-F238E27FC236}">
              <a16:creationId xmlns:a16="http://schemas.microsoft.com/office/drawing/2014/main" id="{D9C694DB-DED4-4956-B0BC-DAB40B48D3D5}"/>
            </a:ext>
          </a:extLst>
        </xdr:cNvPr>
        <xdr:cNvSpPr/>
      </xdr:nvSpPr>
      <xdr:spPr>
        <a:xfrm>
          <a:off x="9588500" y="181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98273</xdr:rowOff>
    </xdr:from>
    <xdr:to>
      <xdr:col>46</xdr:col>
      <xdr:colOff>38100</xdr:colOff>
      <xdr:row>106</xdr:row>
      <xdr:rowOff>28423</xdr:rowOff>
    </xdr:to>
    <xdr:sp macro="" textlink="">
      <xdr:nvSpPr>
        <xdr:cNvPr id="419" name="楕円 418">
          <a:extLst>
            <a:ext uri="{FF2B5EF4-FFF2-40B4-BE49-F238E27FC236}">
              <a16:creationId xmlns:a16="http://schemas.microsoft.com/office/drawing/2014/main" id="{BD68075D-88B9-4723-B6D1-4ED9574E2344}"/>
            </a:ext>
          </a:extLst>
        </xdr:cNvPr>
        <xdr:cNvSpPr/>
      </xdr:nvSpPr>
      <xdr:spPr>
        <a:xfrm>
          <a:off x="8699500" y="181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149073</xdr:rowOff>
    </xdr:from>
    <xdr:to>
      <xdr:col>50</xdr:col>
      <xdr:colOff>114300</xdr:colOff>
      <xdr:row>105</xdr:row>
      <xdr:rowOff>163542</xdr:rowOff>
    </xdr:to>
    <xdr:cxnSp macro="">
      <xdr:nvCxnSpPr>
        <xdr:cNvPr id="420" name="直線コネクタ 419">
          <a:extLst>
            <a:ext uri="{FF2B5EF4-FFF2-40B4-BE49-F238E27FC236}">
              <a16:creationId xmlns:a16="http://schemas.microsoft.com/office/drawing/2014/main" id="{29480EE0-F823-4BFA-BC19-92C92F3F600A}"/>
            </a:ext>
          </a:extLst>
        </xdr:cNvPr>
        <xdr:cNvCxnSpPr/>
      </xdr:nvCxnSpPr>
      <xdr:spPr>
        <a:xfrm>
          <a:off x="8750300" y="18151323"/>
          <a:ext cx="889000" cy="1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112613</xdr:rowOff>
    </xdr:from>
    <xdr:to>
      <xdr:col>41</xdr:col>
      <xdr:colOff>101600</xdr:colOff>
      <xdr:row>106</xdr:row>
      <xdr:rowOff>42763</xdr:rowOff>
    </xdr:to>
    <xdr:sp macro="" textlink="">
      <xdr:nvSpPr>
        <xdr:cNvPr id="421" name="楕円 420">
          <a:extLst>
            <a:ext uri="{FF2B5EF4-FFF2-40B4-BE49-F238E27FC236}">
              <a16:creationId xmlns:a16="http://schemas.microsoft.com/office/drawing/2014/main" id="{43FDA7BC-A2A9-4BFA-8908-E511214C8352}"/>
            </a:ext>
          </a:extLst>
        </xdr:cNvPr>
        <xdr:cNvSpPr/>
      </xdr:nvSpPr>
      <xdr:spPr>
        <a:xfrm>
          <a:off x="7810500" y="181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149073</xdr:rowOff>
    </xdr:from>
    <xdr:to>
      <xdr:col>45</xdr:col>
      <xdr:colOff>177800</xdr:colOff>
      <xdr:row>105</xdr:row>
      <xdr:rowOff>163413</xdr:rowOff>
    </xdr:to>
    <xdr:cxnSp macro="">
      <xdr:nvCxnSpPr>
        <xdr:cNvPr id="422" name="直線コネクタ 421">
          <a:extLst>
            <a:ext uri="{FF2B5EF4-FFF2-40B4-BE49-F238E27FC236}">
              <a16:creationId xmlns:a16="http://schemas.microsoft.com/office/drawing/2014/main" id="{E7A84269-962B-4EDA-9C13-A2200904FD99}"/>
            </a:ext>
          </a:extLst>
        </xdr:cNvPr>
        <xdr:cNvCxnSpPr/>
      </xdr:nvCxnSpPr>
      <xdr:spPr>
        <a:xfrm flipV="1">
          <a:off x="7861300" y="18151323"/>
          <a:ext cx="8890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23" name="n_1aveValue【港湾・漁港】&#10;一人当たり有形固定資産（償却資産）額">
          <a:extLst>
            <a:ext uri="{FF2B5EF4-FFF2-40B4-BE49-F238E27FC236}">
              <a16:creationId xmlns:a16="http://schemas.microsoft.com/office/drawing/2014/main" id="{1D27D636-D0C0-47EA-9590-919BE9EFBEEB}"/>
            </a:ext>
          </a:extLst>
        </xdr:cNvPr>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24" name="n_2aveValue【港湾・漁港】&#10;一人当たり有形固定資産（償却資産）額">
          <a:extLst>
            <a:ext uri="{FF2B5EF4-FFF2-40B4-BE49-F238E27FC236}">
              <a16:creationId xmlns:a16="http://schemas.microsoft.com/office/drawing/2014/main" id="{C4349B36-9378-46C8-9EDC-3939A107AADD}"/>
            </a:ext>
          </a:extLst>
        </xdr:cNvPr>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11555</xdr:rowOff>
    </xdr:from>
    <xdr:ext cx="599010" cy="259045"/>
    <xdr:sp macro="" textlink="">
      <xdr:nvSpPr>
        <xdr:cNvPr id="425" name="n_3aveValue【港湾・漁港】&#10;一人当たり有形固定資産（償却資産）額">
          <a:extLst>
            <a:ext uri="{FF2B5EF4-FFF2-40B4-BE49-F238E27FC236}">
              <a16:creationId xmlns:a16="http://schemas.microsoft.com/office/drawing/2014/main" id="{ABFEDA51-D233-40FC-AD02-B792A4B8DB28}"/>
            </a:ext>
          </a:extLst>
        </xdr:cNvPr>
        <xdr:cNvSpPr txBox="1"/>
      </xdr:nvSpPr>
      <xdr:spPr>
        <a:xfrm>
          <a:off x="7561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59419</xdr:rowOff>
    </xdr:from>
    <xdr:ext cx="599010" cy="259045"/>
    <xdr:sp macro="" textlink="">
      <xdr:nvSpPr>
        <xdr:cNvPr id="426" name="n_1mainValue【港湾・漁港】&#10;一人当たり有形固定資産（償却資産）額">
          <a:extLst>
            <a:ext uri="{FF2B5EF4-FFF2-40B4-BE49-F238E27FC236}">
              <a16:creationId xmlns:a16="http://schemas.microsoft.com/office/drawing/2014/main" id="{4CDFAC1B-BC74-402E-9D01-C7C2426EF1F0}"/>
            </a:ext>
          </a:extLst>
        </xdr:cNvPr>
        <xdr:cNvSpPr txBox="1"/>
      </xdr:nvSpPr>
      <xdr:spPr>
        <a:xfrm>
          <a:off x="9327095" y="1789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44950</xdr:rowOff>
    </xdr:from>
    <xdr:ext cx="599010" cy="259045"/>
    <xdr:sp macro="" textlink="">
      <xdr:nvSpPr>
        <xdr:cNvPr id="427" name="n_2mainValue【港湾・漁港】&#10;一人当たり有形固定資産（償却資産）額">
          <a:extLst>
            <a:ext uri="{FF2B5EF4-FFF2-40B4-BE49-F238E27FC236}">
              <a16:creationId xmlns:a16="http://schemas.microsoft.com/office/drawing/2014/main" id="{DD004CD0-6823-4A92-98C8-BD4F71BEAA70}"/>
            </a:ext>
          </a:extLst>
        </xdr:cNvPr>
        <xdr:cNvSpPr txBox="1"/>
      </xdr:nvSpPr>
      <xdr:spPr>
        <a:xfrm>
          <a:off x="8450795" y="1787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59290</xdr:rowOff>
    </xdr:from>
    <xdr:ext cx="599010" cy="259045"/>
    <xdr:sp macro="" textlink="">
      <xdr:nvSpPr>
        <xdr:cNvPr id="428" name="n_3mainValue【港湾・漁港】&#10;一人当たり有形固定資産（償却資産）額">
          <a:extLst>
            <a:ext uri="{FF2B5EF4-FFF2-40B4-BE49-F238E27FC236}">
              <a16:creationId xmlns:a16="http://schemas.microsoft.com/office/drawing/2014/main" id="{F165992D-45FB-4B6E-A997-2D0BD18A3506}"/>
            </a:ext>
          </a:extLst>
        </xdr:cNvPr>
        <xdr:cNvSpPr txBox="1"/>
      </xdr:nvSpPr>
      <xdr:spPr>
        <a:xfrm>
          <a:off x="7561795" y="1789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EB530858-6228-462C-A7F7-C764159D44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6928CD58-D258-4AC0-933E-9B6C45C43B1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E9F734EF-E783-492F-B28B-94233FAEBB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7D767EA8-DC98-46A4-B6CB-1CE8E33EA0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B3F507BA-ECE1-4E8F-8208-C778543A04C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769B47FE-2492-4A58-BCB9-D52DB79F39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E2B1AE68-67FF-4925-93CD-C5C2F6AC315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6984D579-EE2E-4AA4-96BB-166FF84098F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id="{59B2ADB8-CA43-429C-95C2-E3A6DF99656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id="{E2FB8A9B-5BA5-4C6E-9E0A-A062522D35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237ED2B4-F4AA-45DC-9EF5-0B347F78CA1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a:extLst>
            <a:ext uri="{FF2B5EF4-FFF2-40B4-BE49-F238E27FC236}">
              <a16:creationId xmlns:a16="http://schemas.microsoft.com/office/drawing/2014/main" id="{BD0980DA-4F24-4BDE-8FA0-D90AE924F2E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9DC6CF47-9164-4A95-AFF4-47E28E4A5F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FA139F43-D60D-49BA-9926-7751E8F6BD3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8ED79C47-C1A6-4B27-AB5A-46A3ECE086E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07F1867F-8DED-408F-8232-BE69A12B526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4AA95DAF-B014-4B9C-B424-C641D4F920A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BAC90379-7039-4A7A-B2C9-AF15B3DC1CD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A8006AAE-12DE-45BF-9137-7646986999C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68BD5CE5-2238-4D78-9B6A-35A320769AD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B4ADA32E-7A05-4180-A285-628D49E48A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a:extLst>
            <a:ext uri="{FF2B5EF4-FFF2-40B4-BE49-F238E27FC236}">
              <a16:creationId xmlns:a16="http://schemas.microsoft.com/office/drawing/2014/main" id="{993AE602-0926-4BDC-B86B-A036E4E32EB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29C0830C-4D82-4A32-BC36-4C496A69C0B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675E81ED-FC41-472E-9F15-64CA7FBE919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a16="http://schemas.microsoft.com/office/drawing/2014/main" id="{F7C82E6A-3AA0-49BB-9722-7ABAF31126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a:extLst>
            <a:ext uri="{FF2B5EF4-FFF2-40B4-BE49-F238E27FC236}">
              <a16:creationId xmlns:a16="http://schemas.microsoft.com/office/drawing/2014/main" id="{F9354E1E-6A4F-400A-AF9F-82C889891CE9}"/>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a:extLst>
            <a:ext uri="{FF2B5EF4-FFF2-40B4-BE49-F238E27FC236}">
              <a16:creationId xmlns:a16="http://schemas.microsoft.com/office/drawing/2014/main" id="{4724F66D-9CE2-4A76-AAF1-E5B321B94DFC}"/>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a:extLst>
            <a:ext uri="{FF2B5EF4-FFF2-40B4-BE49-F238E27FC236}">
              <a16:creationId xmlns:a16="http://schemas.microsoft.com/office/drawing/2014/main" id="{C094F3B2-D3CB-464F-9683-D477D48875A9}"/>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a:extLst>
            <a:ext uri="{FF2B5EF4-FFF2-40B4-BE49-F238E27FC236}">
              <a16:creationId xmlns:a16="http://schemas.microsoft.com/office/drawing/2014/main" id="{EBA7A930-A019-4258-B834-D7A9FBFCBB6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a:extLst>
            <a:ext uri="{FF2B5EF4-FFF2-40B4-BE49-F238E27FC236}">
              <a16:creationId xmlns:a16="http://schemas.microsoft.com/office/drawing/2014/main" id="{4FD1100F-26E2-4C70-B6BD-F59E2828CE3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9" name="【認定こども園・幼稚園・保育所】&#10;有形固定資産減価償却率平均値テキスト">
          <a:extLst>
            <a:ext uri="{FF2B5EF4-FFF2-40B4-BE49-F238E27FC236}">
              <a16:creationId xmlns:a16="http://schemas.microsoft.com/office/drawing/2014/main" id="{85B489AC-13C4-402E-ABF6-B856A7F6E2A6}"/>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a:extLst>
            <a:ext uri="{FF2B5EF4-FFF2-40B4-BE49-F238E27FC236}">
              <a16:creationId xmlns:a16="http://schemas.microsoft.com/office/drawing/2014/main" id="{469359B0-B049-4E88-8B7F-B456100D8CB5}"/>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a:extLst>
            <a:ext uri="{FF2B5EF4-FFF2-40B4-BE49-F238E27FC236}">
              <a16:creationId xmlns:a16="http://schemas.microsoft.com/office/drawing/2014/main" id="{BB83340F-50BA-4534-8765-E67EBB0E30FD}"/>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a:extLst>
            <a:ext uri="{FF2B5EF4-FFF2-40B4-BE49-F238E27FC236}">
              <a16:creationId xmlns:a16="http://schemas.microsoft.com/office/drawing/2014/main" id="{5F22C648-421E-4F38-ADFB-EFE5F022779B}"/>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a:extLst>
            <a:ext uri="{FF2B5EF4-FFF2-40B4-BE49-F238E27FC236}">
              <a16:creationId xmlns:a16="http://schemas.microsoft.com/office/drawing/2014/main" id="{9A049BAA-7138-48B4-98D7-C3C1552BE08F}"/>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E8C2B1B3-81CA-4A61-A129-02B653F253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9590A059-8ED5-4220-961A-A427CD449F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392D1FE-6F44-4DF7-9349-23B736AC61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E239947-C14B-4576-B305-320AF2309F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E21F3746-4E85-4B84-A108-06C48C1756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144599</xdr:rowOff>
    </xdr:from>
    <xdr:to>
      <xdr:col>81</xdr:col>
      <xdr:colOff>101600</xdr:colOff>
      <xdr:row>36</xdr:row>
      <xdr:rowOff>74749</xdr:rowOff>
    </xdr:to>
    <xdr:sp macro="" textlink="">
      <xdr:nvSpPr>
        <xdr:cNvPr id="469" name="楕円 468">
          <a:extLst>
            <a:ext uri="{FF2B5EF4-FFF2-40B4-BE49-F238E27FC236}">
              <a16:creationId xmlns:a16="http://schemas.microsoft.com/office/drawing/2014/main" id="{CA861BD2-E00D-40D5-A9F9-33F7406C2A82}"/>
            </a:ext>
          </a:extLst>
        </xdr:cNvPr>
        <xdr:cNvSpPr/>
      </xdr:nvSpPr>
      <xdr:spPr>
        <a:xfrm>
          <a:off x="15430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111942</xdr:rowOff>
    </xdr:from>
    <xdr:to>
      <xdr:col>76</xdr:col>
      <xdr:colOff>165100</xdr:colOff>
      <xdr:row>36</xdr:row>
      <xdr:rowOff>42092</xdr:rowOff>
    </xdr:to>
    <xdr:sp macro="" textlink="">
      <xdr:nvSpPr>
        <xdr:cNvPr id="470" name="楕円 469">
          <a:extLst>
            <a:ext uri="{FF2B5EF4-FFF2-40B4-BE49-F238E27FC236}">
              <a16:creationId xmlns:a16="http://schemas.microsoft.com/office/drawing/2014/main" id="{F262843A-9ED3-489B-B47C-4877060B05B7}"/>
            </a:ext>
          </a:extLst>
        </xdr:cNvPr>
        <xdr:cNvSpPr/>
      </xdr:nvSpPr>
      <xdr:spPr>
        <a:xfrm>
          <a:off x="14541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162742</xdr:rowOff>
    </xdr:from>
    <xdr:to>
      <xdr:col>81</xdr:col>
      <xdr:colOff>50800</xdr:colOff>
      <xdr:row>36</xdr:row>
      <xdr:rowOff>23949</xdr:rowOff>
    </xdr:to>
    <xdr:cxnSp macro="">
      <xdr:nvCxnSpPr>
        <xdr:cNvPr id="471" name="直線コネクタ 470">
          <a:extLst>
            <a:ext uri="{FF2B5EF4-FFF2-40B4-BE49-F238E27FC236}">
              <a16:creationId xmlns:a16="http://schemas.microsoft.com/office/drawing/2014/main" id="{277D1A2D-2C7A-4BE3-ACD5-0E3516D98EEA}"/>
            </a:ext>
          </a:extLst>
        </xdr:cNvPr>
        <xdr:cNvCxnSpPr/>
      </xdr:nvCxnSpPr>
      <xdr:spPr>
        <a:xfrm>
          <a:off x="14592300" y="61634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472" name="楕円 471">
          <a:extLst>
            <a:ext uri="{FF2B5EF4-FFF2-40B4-BE49-F238E27FC236}">
              <a16:creationId xmlns:a16="http://schemas.microsoft.com/office/drawing/2014/main" id="{D7DFA8C1-0631-4845-97C7-9E5B4BD33088}"/>
            </a:ext>
          </a:extLst>
        </xdr:cNvPr>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162742</xdr:rowOff>
    </xdr:from>
    <xdr:to>
      <xdr:col>76</xdr:col>
      <xdr:colOff>114300</xdr:colOff>
      <xdr:row>36</xdr:row>
      <xdr:rowOff>105592</xdr:rowOff>
    </xdr:to>
    <xdr:cxnSp macro="">
      <xdr:nvCxnSpPr>
        <xdr:cNvPr id="473" name="直線コネクタ 472">
          <a:extLst>
            <a:ext uri="{FF2B5EF4-FFF2-40B4-BE49-F238E27FC236}">
              <a16:creationId xmlns:a16="http://schemas.microsoft.com/office/drawing/2014/main" id="{0A20762A-8DEF-437A-804E-39E8CB11E1F3}"/>
            </a:ext>
          </a:extLst>
        </xdr:cNvPr>
        <xdr:cNvCxnSpPr/>
      </xdr:nvCxnSpPr>
      <xdr:spPr>
        <a:xfrm flipV="1">
          <a:off x="13703300" y="61634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74" name="n_1aveValue【認定こども園・幼稚園・保育所】&#10;有形固定資産減価償却率">
          <a:extLst>
            <a:ext uri="{FF2B5EF4-FFF2-40B4-BE49-F238E27FC236}">
              <a16:creationId xmlns:a16="http://schemas.microsoft.com/office/drawing/2014/main" id="{53ED38C1-26C5-4029-BD70-97883A066BF9}"/>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5" name="n_2aveValue【認定こども園・幼稚園・保育所】&#10;有形固定資産減価償却率">
          <a:extLst>
            <a:ext uri="{FF2B5EF4-FFF2-40B4-BE49-F238E27FC236}">
              <a16:creationId xmlns:a16="http://schemas.microsoft.com/office/drawing/2014/main" id="{57A09527-825A-4C25-B0B1-29D6B100F498}"/>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76" name="n_3aveValue【認定こども園・幼稚園・保育所】&#10;有形固定資産減価償却率">
          <a:extLst>
            <a:ext uri="{FF2B5EF4-FFF2-40B4-BE49-F238E27FC236}">
              <a16:creationId xmlns:a16="http://schemas.microsoft.com/office/drawing/2014/main" id="{412BB2AF-8F73-44C2-9ECB-D12E446576B2}"/>
            </a:ext>
          </a:extLst>
        </xdr:cNvPr>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91276</xdr:rowOff>
    </xdr:from>
    <xdr:ext cx="405111" cy="259045"/>
    <xdr:sp macro="" textlink="">
      <xdr:nvSpPr>
        <xdr:cNvPr id="477" name="n_1mainValue【認定こども園・幼稚園・保育所】&#10;有形固定資産減価償却率">
          <a:extLst>
            <a:ext uri="{FF2B5EF4-FFF2-40B4-BE49-F238E27FC236}">
              <a16:creationId xmlns:a16="http://schemas.microsoft.com/office/drawing/2014/main" id="{7ECBA4D6-5B44-4187-93AA-C0340A827019}"/>
            </a:ext>
          </a:extLst>
        </xdr:cNvPr>
        <xdr:cNvSpPr txBox="1"/>
      </xdr:nvSpPr>
      <xdr:spPr>
        <a:xfrm>
          <a:off x="152660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58619</xdr:rowOff>
    </xdr:from>
    <xdr:ext cx="405111" cy="259045"/>
    <xdr:sp macro="" textlink="">
      <xdr:nvSpPr>
        <xdr:cNvPr id="478" name="n_2mainValue【認定こども園・幼稚園・保育所】&#10;有形固定資産減価償却率">
          <a:extLst>
            <a:ext uri="{FF2B5EF4-FFF2-40B4-BE49-F238E27FC236}">
              <a16:creationId xmlns:a16="http://schemas.microsoft.com/office/drawing/2014/main" id="{A73B2466-60E5-4776-9465-FF0AE6C61840}"/>
            </a:ext>
          </a:extLst>
        </xdr:cNvPr>
        <xdr:cNvSpPr txBox="1"/>
      </xdr:nvSpPr>
      <xdr:spPr>
        <a:xfrm>
          <a:off x="14389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479" name="n_3mainValue【認定こども園・幼稚園・保育所】&#10;有形固定資産減価償却率">
          <a:extLst>
            <a:ext uri="{FF2B5EF4-FFF2-40B4-BE49-F238E27FC236}">
              <a16:creationId xmlns:a16="http://schemas.microsoft.com/office/drawing/2014/main" id="{7618979E-BC33-4741-9B6C-1ACD48519D46}"/>
            </a:ext>
          </a:extLst>
        </xdr:cNvPr>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2F6CD3D7-DF27-42C5-907D-D7808745AD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E00754AF-1310-4750-AE51-1434DDFCE1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430309A6-FDC5-4A9B-9BFF-856F3A2A7B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2DEDF5E3-3FB3-4999-8962-A920202AFE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818514A5-E993-4290-8163-9EEC0A80D28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75C53290-30AA-4597-84CD-1983D2CF916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7C91A551-CC09-47FF-AEF7-139EBBC9D3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3F32E5B0-D373-4FC4-BF00-1EB17AED828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98C1ADF1-F888-4CAE-B3C1-B6F03F53CBD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F05A59ED-3665-487F-B9E3-56D33F03A21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a:extLst>
            <a:ext uri="{FF2B5EF4-FFF2-40B4-BE49-F238E27FC236}">
              <a16:creationId xmlns:a16="http://schemas.microsoft.com/office/drawing/2014/main" id="{FF3E5514-C65C-492C-AEF3-12C0BC6D2D0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a:extLst>
            <a:ext uri="{FF2B5EF4-FFF2-40B4-BE49-F238E27FC236}">
              <a16:creationId xmlns:a16="http://schemas.microsoft.com/office/drawing/2014/main" id="{8320A36E-4980-4901-A69D-3578689A30F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a:extLst>
            <a:ext uri="{FF2B5EF4-FFF2-40B4-BE49-F238E27FC236}">
              <a16:creationId xmlns:a16="http://schemas.microsoft.com/office/drawing/2014/main" id="{842DF5C3-3CD1-499B-A42C-6EEA9978540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a:extLst>
            <a:ext uri="{FF2B5EF4-FFF2-40B4-BE49-F238E27FC236}">
              <a16:creationId xmlns:a16="http://schemas.microsoft.com/office/drawing/2014/main" id="{3111480D-AB1A-4A7D-BE6B-68D04C79B78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a:extLst>
            <a:ext uri="{FF2B5EF4-FFF2-40B4-BE49-F238E27FC236}">
              <a16:creationId xmlns:a16="http://schemas.microsoft.com/office/drawing/2014/main" id="{01DBE5BD-FD7A-442A-A07D-E3DCFF9ACAB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a:extLst>
            <a:ext uri="{FF2B5EF4-FFF2-40B4-BE49-F238E27FC236}">
              <a16:creationId xmlns:a16="http://schemas.microsoft.com/office/drawing/2014/main" id="{5B178A2C-ED32-4D93-99E1-4F42DB71746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a:extLst>
            <a:ext uri="{FF2B5EF4-FFF2-40B4-BE49-F238E27FC236}">
              <a16:creationId xmlns:a16="http://schemas.microsoft.com/office/drawing/2014/main" id="{2CCB8B04-00EB-48B6-9B96-3876969DACF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a:extLst>
            <a:ext uri="{FF2B5EF4-FFF2-40B4-BE49-F238E27FC236}">
              <a16:creationId xmlns:a16="http://schemas.microsoft.com/office/drawing/2014/main" id="{4AC360ED-119C-4D68-A226-9F5101C3EF5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a:extLst>
            <a:ext uri="{FF2B5EF4-FFF2-40B4-BE49-F238E27FC236}">
              <a16:creationId xmlns:a16="http://schemas.microsoft.com/office/drawing/2014/main" id="{87DA16C8-DB58-4F16-82D8-B383F359D2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a:extLst>
            <a:ext uri="{FF2B5EF4-FFF2-40B4-BE49-F238E27FC236}">
              <a16:creationId xmlns:a16="http://schemas.microsoft.com/office/drawing/2014/main" id="{67D9D99B-CFEA-475B-95D3-940A5D17A6B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a:extLst>
            <a:ext uri="{FF2B5EF4-FFF2-40B4-BE49-F238E27FC236}">
              <a16:creationId xmlns:a16="http://schemas.microsoft.com/office/drawing/2014/main" id="{417C6D77-8C96-4B34-8431-06757663E3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a:extLst>
            <a:ext uri="{FF2B5EF4-FFF2-40B4-BE49-F238E27FC236}">
              <a16:creationId xmlns:a16="http://schemas.microsoft.com/office/drawing/2014/main" id="{CC3FDBEC-351D-48E0-B585-6121176C5FB1}"/>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a:extLst>
            <a:ext uri="{FF2B5EF4-FFF2-40B4-BE49-F238E27FC236}">
              <a16:creationId xmlns:a16="http://schemas.microsoft.com/office/drawing/2014/main" id="{18B40765-2C39-45B7-9589-351B98C25394}"/>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a:extLst>
            <a:ext uri="{FF2B5EF4-FFF2-40B4-BE49-F238E27FC236}">
              <a16:creationId xmlns:a16="http://schemas.microsoft.com/office/drawing/2014/main" id="{93F7C185-3564-4FD1-8546-6E18E9A939B3}"/>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a:extLst>
            <a:ext uri="{FF2B5EF4-FFF2-40B4-BE49-F238E27FC236}">
              <a16:creationId xmlns:a16="http://schemas.microsoft.com/office/drawing/2014/main" id="{298A7359-A5D1-4ED5-B0DD-35B0D7B0E766}"/>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a:extLst>
            <a:ext uri="{FF2B5EF4-FFF2-40B4-BE49-F238E27FC236}">
              <a16:creationId xmlns:a16="http://schemas.microsoft.com/office/drawing/2014/main" id="{FB19DE3B-D40D-412D-A196-7BD943206D1F}"/>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06" name="【認定こども園・幼稚園・保育所】&#10;一人当たり面積平均値テキスト">
          <a:extLst>
            <a:ext uri="{FF2B5EF4-FFF2-40B4-BE49-F238E27FC236}">
              <a16:creationId xmlns:a16="http://schemas.microsoft.com/office/drawing/2014/main" id="{97817542-EDEA-4944-8CE2-6BA4BA690070}"/>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a:extLst>
            <a:ext uri="{FF2B5EF4-FFF2-40B4-BE49-F238E27FC236}">
              <a16:creationId xmlns:a16="http://schemas.microsoft.com/office/drawing/2014/main" id="{7C5A5330-ED26-4A9B-8228-C37A6EE4A432}"/>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a:extLst>
            <a:ext uri="{FF2B5EF4-FFF2-40B4-BE49-F238E27FC236}">
              <a16:creationId xmlns:a16="http://schemas.microsoft.com/office/drawing/2014/main" id="{554DD2A1-F275-4493-89BB-777CBC6C56EC}"/>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a:extLst>
            <a:ext uri="{FF2B5EF4-FFF2-40B4-BE49-F238E27FC236}">
              <a16:creationId xmlns:a16="http://schemas.microsoft.com/office/drawing/2014/main" id="{06F974E5-EC16-4B8C-948A-B68180310679}"/>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a:extLst>
            <a:ext uri="{FF2B5EF4-FFF2-40B4-BE49-F238E27FC236}">
              <a16:creationId xmlns:a16="http://schemas.microsoft.com/office/drawing/2014/main" id="{54C45DCA-23D6-468F-BDCB-3306E1B36852}"/>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2DE6CB57-F81F-4894-8046-5417F1A5A9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A7F3779B-E457-4BB5-B917-5926E0EE2E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F61C259B-A2DB-477F-9B86-F71F652DD9C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B9AF2142-7726-421D-827B-C93E551178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7BE8848-BEFB-4C19-8C86-AC08DB5FBD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516" name="楕円 515">
          <a:extLst>
            <a:ext uri="{FF2B5EF4-FFF2-40B4-BE49-F238E27FC236}">
              <a16:creationId xmlns:a16="http://schemas.microsoft.com/office/drawing/2014/main" id="{EA538A46-020E-4110-9197-300BC98590DF}"/>
            </a:ext>
          </a:extLst>
        </xdr:cNvPr>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39116</xdr:rowOff>
    </xdr:from>
    <xdr:to>
      <xdr:col>107</xdr:col>
      <xdr:colOff>101600</xdr:colOff>
      <xdr:row>40</xdr:row>
      <xdr:rowOff>140716</xdr:rowOff>
    </xdr:to>
    <xdr:sp macro="" textlink="">
      <xdr:nvSpPr>
        <xdr:cNvPr id="517" name="楕円 516">
          <a:extLst>
            <a:ext uri="{FF2B5EF4-FFF2-40B4-BE49-F238E27FC236}">
              <a16:creationId xmlns:a16="http://schemas.microsoft.com/office/drawing/2014/main" id="{B8FC9737-34CD-460F-BCF2-9C50404D6F1F}"/>
            </a:ext>
          </a:extLst>
        </xdr:cNvPr>
        <xdr:cNvSpPr/>
      </xdr:nvSpPr>
      <xdr:spPr>
        <a:xfrm>
          <a:off x="20383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41</xdr:row>
      <xdr:rowOff>9906</xdr:rowOff>
    </xdr:to>
    <xdr:cxnSp macro="">
      <xdr:nvCxnSpPr>
        <xdr:cNvPr id="518" name="直線コネクタ 517">
          <a:extLst>
            <a:ext uri="{FF2B5EF4-FFF2-40B4-BE49-F238E27FC236}">
              <a16:creationId xmlns:a16="http://schemas.microsoft.com/office/drawing/2014/main" id="{2ED1A3FB-5FBB-40AE-AF0B-251FEC0D97EF}"/>
            </a:ext>
          </a:extLst>
        </xdr:cNvPr>
        <xdr:cNvCxnSpPr/>
      </xdr:nvCxnSpPr>
      <xdr:spPr>
        <a:xfrm>
          <a:off x="20434300" y="69479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519" name="楕円 518">
          <a:extLst>
            <a:ext uri="{FF2B5EF4-FFF2-40B4-BE49-F238E27FC236}">
              <a16:creationId xmlns:a16="http://schemas.microsoft.com/office/drawing/2014/main" id="{78E8BFCE-5430-4562-8CCB-3B45D44A77D6}"/>
            </a:ext>
          </a:extLst>
        </xdr:cNvPr>
        <xdr:cNvSpPr/>
      </xdr:nvSpPr>
      <xdr:spPr>
        <a:xfrm>
          <a:off x="19494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87630</xdr:rowOff>
    </xdr:from>
    <xdr:to>
      <xdr:col>107</xdr:col>
      <xdr:colOff>50800</xdr:colOff>
      <xdr:row>40</xdr:row>
      <xdr:rowOff>89916</xdr:rowOff>
    </xdr:to>
    <xdr:cxnSp macro="">
      <xdr:nvCxnSpPr>
        <xdr:cNvPr id="520" name="直線コネクタ 519">
          <a:extLst>
            <a:ext uri="{FF2B5EF4-FFF2-40B4-BE49-F238E27FC236}">
              <a16:creationId xmlns:a16="http://schemas.microsoft.com/office/drawing/2014/main" id="{C6537F0E-A486-428D-9EE1-BF884CA4278B}"/>
            </a:ext>
          </a:extLst>
        </xdr:cNvPr>
        <xdr:cNvCxnSpPr/>
      </xdr:nvCxnSpPr>
      <xdr:spPr>
        <a:xfrm>
          <a:off x="19545300" y="69456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21" name="n_1aveValue【認定こども園・幼稚園・保育所】&#10;一人当たり面積">
          <a:extLst>
            <a:ext uri="{FF2B5EF4-FFF2-40B4-BE49-F238E27FC236}">
              <a16:creationId xmlns:a16="http://schemas.microsoft.com/office/drawing/2014/main" id="{DD376FD6-61C1-432E-89CA-B7FCA79AB83F}"/>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22" name="n_2aveValue【認定こども園・幼稚園・保育所】&#10;一人当たり面積">
          <a:extLst>
            <a:ext uri="{FF2B5EF4-FFF2-40B4-BE49-F238E27FC236}">
              <a16:creationId xmlns:a16="http://schemas.microsoft.com/office/drawing/2014/main" id="{7DB3642C-358E-4FB3-8448-DFE5BA38A065}"/>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3" name="n_3aveValue【認定こども園・幼稚園・保育所】&#10;一人当たり面積">
          <a:extLst>
            <a:ext uri="{FF2B5EF4-FFF2-40B4-BE49-F238E27FC236}">
              <a16:creationId xmlns:a16="http://schemas.microsoft.com/office/drawing/2014/main" id="{EB4D2A5A-DCEB-49F0-9EF9-43EF7DC3AE21}"/>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524" name="n_1mainValue【認定こども園・幼稚園・保育所】&#10;一人当たり面積">
          <a:extLst>
            <a:ext uri="{FF2B5EF4-FFF2-40B4-BE49-F238E27FC236}">
              <a16:creationId xmlns:a16="http://schemas.microsoft.com/office/drawing/2014/main" id="{D55F86FC-3686-4C57-B085-90DA465646A8}"/>
            </a:ext>
          </a:extLst>
        </xdr:cNvPr>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131843</xdr:rowOff>
    </xdr:from>
    <xdr:ext cx="469744" cy="259045"/>
    <xdr:sp macro="" textlink="">
      <xdr:nvSpPr>
        <xdr:cNvPr id="525" name="n_2mainValue【認定こども園・幼稚園・保育所】&#10;一人当たり面積">
          <a:extLst>
            <a:ext uri="{FF2B5EF4-FFF2-40B4-BE49-F238E27FC236}">
              <a16:creationId xmlns:a16="http://schemas.microsoft.com/office/drawing/2014/main" id="{A6859C1C-4736-4355-A973-6E71E10613A2}"/>
            </a:ext>
          </a:extLst>
        </xdr:cNvPr>
        <xdr:cNvSpPr txBox="1"/>
      </xdr:nvSpPr>
      <xdr:spPr>
        <a:xfrm>
          <a:off x="20199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129557</xdr:rowOff>
    </xdr:from>
    <xdr:ext cx="469744" cy="259045"/>
    <xdr:sp macro="" textlink="">
      <xdr:nvSpPr>
        <xdr:cNvPr id="526" name="n_3mainValue【認定こども園・幼稚園・保育所】&#10;一人当たり面積">
          <a:extLst>
            <a:ext uri="{FF2B5EF4-FFF2-40B4-BE49-F238E27FC236}">
              <a16:creationId xmlns:a16="http://schemas.microsoft.com/office/drawing/2014/main" id="{CB9CB00A-BFE6-4E00-86E4-D5A274449D46}"/>
            </a:ext>
          </a:extLst>
        </xdr:cNvPr>
        <xdr:cNvSpPr txBox="1"/>
      </xdr:nvSpPr>
      <xdr:spPr>
        <a:xfrm>
          <a:off x="19310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a:extLst>
            <a:ext uri="{FF2B5EF4-FFF2-40B4-BE49-F238E27FC236}">
              <a16:creationId xmlns:a16="http://schemas.microsoft.com/office/drawing/2014/main" id="{0DDA5D94-9782-47D8-8032-6C06BC81B5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a:extLst>
            <a:ext uri="{FF2B5EF4-FFF2-40B4-BE49-F238E27FC236}">
              <a16:creationId xmlns:a16="http://schemas.microsoft.com/office/drawing/2014/main" id="{2F574792-0C17-439C-AD74-966113AC41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a:extLst>
            <a:ext uri="{FF2B5EF4-FFF2-40B4-BE49-F238E27FC236}">
              <a16:creationId xmlns:a16="http://schemas.microsoft.com/office/drawing/2014/main" id="{4E94F07C-89C0-453A-8A14-192B1863BB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a:extLst>
            <a:ext uri="{FF2B5EF4-FFF2-40B4-BE49-F238E27FC236}">
              <a16:creationId xmlns:a16="http://schemas.microsoft.com/office/drawing/2014/main" id="{11FAB9DE-CA64-465D-82C4-2DF299E1D0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a:extLst>
            <a:ext uri="{FF2B5EF4-FFF2-40B4-BE49-F238E27FC236}">
              <a16:creationId xmlns:a16="http://schemas.microsoft.com/office/drawing/2014/main" id="{E8689547-9BB1-42E3-95B1-53C88D9C00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a:extLst>
            <a:ext uri="{FF2B5EF4-FFF2-40B4-BE49-F238E27FC236}">
              <a16:creationId xmlns:a16="http://schemas.microsoft.com/office/drawing/2014/main" id="{B8741605-C278-4F15-A721-34A1FCE827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a:extLst>
            <a:ext uri="{FF2B5EF4-FFF2-40B4-BE49-F238E27FC236}">
              <a16:creationId xmlns:a16="http://schemas.microsoft.com/office/drawing/2014/main" id="{B4ED5950-6980-489D-89AF-ED62FA0535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a:extLst>
            <a:ext uri="{FF2B5EF4-FFF2-40B4-BE49-F238E27FC236}">
              <a16:creationId xmlns:a16="http://schemas.microsoft.com/office/drawing/2014/main" id="{2D885EE9-7162-487E-81C3-A3DCA868CD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a:extLst>
            <a:ext uri="{FF2B5EF4-FFF2-40B4-BE49-F238E27FC236}">
              <a16:creationId xmlns:a16="http://schemas.microsoft.com/office/drawing/2014/main" id="{E40C9CD7-C725-40BA-A892-C11846A49F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a:extLst>
            <a:ext uri="{FF2B5EF4-FFF2-40B4-BE49-F238E27FC236}">
              <a16:creationId xmlns:a16="http://schemas.microsoft.com/office/drawing/2014/main" id="{347A497F-CC90-48FE-B616-59DCF551460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a:extLst>
            <a:ext uri="{FF2B5EF4-FFF2-40B4-BE49-F238E27FC236}">
              <a16:creationId xmlns:a16="http://schemas.microsoft.com/office/drawing/2014/main" id="{58BD9903-7AF2-4BA7-A909-AF5AEC99325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a:extLst>
            <a:ext uri="{FF2B5EF4-FFF2-40B4-BE49-F238E27FC236}">
              <a16:creationId xmlns:a16="http://schemas.microsoft.com/office/drawing/2014/main" id="{D6FA3FB2-F141-4FB0-8F99-75C8FBF53D4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a:extLst>
            <a:ext uri="{FF2B5EF4-FFF2-40B4-BE49-F238E27FC236}">
              <a16:creationId xmlns:a16="http://schemas.microsoft.com/office/drawing/2014/main" id="{C4270601-FC5A-41B6-A635-539B096CCC5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a:extLst>
            <a:ext uri="{FF2B5EF4-FFF2-40B4-BE49-F238E27FC236}">
              <a16:creationId xmlns:a16="http://schemas.microsoft.com/office/drawing/2014/main" id="{AF66E4C4-9DE1-4A11-B9C5-E80FE0BFA45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a:extLst>
            <a:ext uri="{FF2B5EF4-FFF2-40B4-BE49-F238E27FC236}">
              <a16:creationId xmlns:a16="http://schemas.microsoft.com/office/drawing/2014/main" id="{B13830EF-C0B2-4090-80B0-E0A7547159E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a:extLst>
            <a:ext uri="{FF2B5EF4-FFF2-40B4-BE49-F238E27FC236}">
              <a16:creationId xmlns:a16="http://schemas.microsoft.com/office/drawing/2014/main" id="{3392D583-675E-46E7-BE56-B21A21A359E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a:extLst>
            <a:ext uri="{FF2B5EF4-FFF2-40B4-BE49-F238E27FC236}">
              <a16:creationId xmlns:a16="http://schemas.microsoft.com/office/drawing/2014/main" id="{FF77BD17-7BCD-45B7-BD3A-37898B2CE3B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a:extLst>
            <a:ext uri="{FF2B5EF4-FFF2-40B4-BE49-F238E27FC236}">
              <a16:creationId xmlns:a16="http://schemas.microsoft.com/office/drawing/2014/main" id="{B996E1C0-3E60-4CDF-B277-9F4835D23D3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a:extLst>
            <a:ext uri="{FF2B5EF4-FFF2-40B4-BE49-F238E27FC236}">
              <a16:creationId xmlns:a16="http://schemas.microsoft.com/office/drawing/2014/main" id="{C6EF1BB8-847D-4953-B5A8-7AB7ADE1B30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a:extLst>
            <a:ext uri="{FF2B5EF4-FFF2-40B4-BE49-F238E27FC236}">
              <a16:creationId xmlns:a16="http://schemas.microsoft.com/office/drawing/2014/main" id="{9BA338E9-793E-484B-A206-84DD1BB86D8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a:extLst>
            <a:ext uri="{FF2B5EF4-FFF2-40B4-BE49-F238E27FC236}">
              <a16:creationId xmlns:a16="http://schemas.microsoft.com/office/drawing/2014/main" id="{7BBE8077-732C-4215-B8E2-95D57A66098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a:extLst>
            <a:ext uri="{FF2B5EF4-FFF2-40B4-BE49-F238E27FC236}">
              <a16:creationId xmlns:a16="http://schemas.microsoft.com/office/drawing/2014/main" id="{2A971783-D42B-443A-9345-8EAEB5B3C48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a:extLst>
            <a:ext uri="{FF2B5EF4-FFF2-40B4-BE49-F238E27FC236}">
              <a16:creationId xmlns:a16="http://schemas.microsoft.com/office/drawing/2014/main" id="{FB5CC003-CC5A-4A9B-9156-72F7B3A12BE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a:extLst>
            <a:ext uri="{FF2B5EF4-FFF2-40B4-BE49-F238E27FC236}">
              <a16:creationId xmlns:a16="http://schemas.microsoft.com/office/drawing/2014/main" id="{7509E4AF-E18E-41A0-85C5-48F1FB5F91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a:extLst>
            <a:ext uri="{FF2B5EF4-FFF2-40B4-BE49-F238E27FC236}">
              <a16:creationId xmlns:a16="http://schemas.microsoft.com/office/drawing/2014/main" id="{F4DD2180-0BF5-41D6-A9B1-7B8E096D7585}"/>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a:extLst>
            <a:ext uri="{FF2B5EF4-FFF2-40B4-BE49-F238E27FC236}">
              <a16:creationId xmlns:a16="http://schemas.microsoft.com/office/drawing/2014/main" id="{3B5F9D63-D954-4DF0-BFF3-E7B17144A1C4}"/>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a:extLst>
            <a:ext uri="{FF2B5EF4-FFF2-40B4-BE49-F238E27FC236}">
              <a16:creationId xmlns:a16="http://schemas.microsoft.com/office/drawing/2014/main" id="{312D2780-600C-4FB8-8561-8D46F74EBA88}"/>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a:extLst>
            <a:ext uri="{FF2B5EF4-FFF2-40B4-BE49-F238E27FC236}">
              <a16:creationId xmlns:a16="http://schemas.microsoft.com/office/drawing/2014/main" id="{56675448-6F49-40DC-B6CE-193AEFCAEB66}"/>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a:extLst>
            <a:ext uri="{FF2B5EF4-FFF2-40B4-BE49-F238E27FC236}">
              <a16:creationId xmlns:a16="http://schemas.microsoft.com/office/drawing/2014/main" id="{B719196F-5B7F-432F-9E6F-64AA1A1DBB52}"/>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6" name="【学校施設】&#10;有形固定資産減価償却率平均値テキスト">
          <a:extLst>
            <a:ext uri="{FF2B5EF4-FFF2-40B4-BE49-F238E27FC236}">
              <a16:creationId xmlns:a16="http://schemas.microsoft.com/office/drawing/2014/main" id="{A7ECBE7B-BD7B-4A37-AEFC-590C69952BF5}"/>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a:extLst>
            <a:ext uri="{FF2B5EF4-FFF2-40B4-BE49-F238E27FC236}">
              <a16:creationId xmlns:a16="http://schemas.microsoft.com/office/drawing/2014/main" id="{F0CC413E-96E3-4C75-A80F-1B4113CA8DBA}"/>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a:extLst>
            <a:ext uri="{FF2B5EF4-FFF2-40B4-BE49-F238E27FC236}">
              <a16:creationId xmlns:a16="http://schemas.microsoft.com/office/drawing/2014/main" id="{1897D219-A547-4439-9D90-32A5CA2D82A1}"/>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a:extLst>
            <a:ext uri="{FF2B5EF4-FFF2-40B4-BE49-F238E27FC236}">
              <a16:creationId xmlns:a16="http://schemas.microsoft.com/office/drawing/2014/main" id="{F663D132-7091-4428-A34F-91EAD400A25F}"/>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a:extLst>
            <a:ext uri="{FF2B5EF4-FFF2-40B4-BE49-F238E27FC236}">
              <a16:creationId xmlns:a16="http://schemas.microsoft.com/office/drawing/2014/main" id="{6DF6363C-73DA-41B9-AB38-20D00FA6704C}"/>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B692A4C2-46C0-43D3-95A7-5D078DDAB93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7A419D5-9272-46E5-AC4E-4B27FF4D706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239EEA32-E4B3-40F4-837F-08DC74C720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6F144EC7-8A17-4D8B-9161-057D8FF493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1437C2BA-6085-4710-B589-30921C92A2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566" name="楕円 565">
          <a:extLst>
            <a:ext uri="{FF2B5EF4-FFF2-40B4-BE49-F238E27FC236}">
              <a16:creationId xmlns:a16="http://schemas.microsoft.com/office/drawing/2014/main" id="{D714C87C-7A5C-47A4-8336-D1E3F726891C}"/>
            </a:ext>
          </a:extLst>
        </xdr:cNvPr>
        <xdr:cNvSpPr/>
      </xdr:nvSpPr>
      <xdr:spPr>
        <a:xfrm>
          <a:off x="15430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156845</xdr:rowOff>
    </xdr:from>
    <xdr:to>
      <xdr:col>76</xdr:col>
      <xdr:colOff>165100</xdr:colOff>
      <xdr:row>61</xdr:row>
      <xdr:rowOff>86995</xdr:rowOff>
    </xdr:to>
    <xdr:sp macro="" textlink="">
      <xdr:nvSpPr>
        <xdr:cNvPr id="567" name="楕円 566">
          <a:extLst>
            <a:ext uri="{FF2B5EF4-FFF2-40B4-BE49-F238E27FC236}">
              <a16:creationId xmlns:a16="http://schemas.microsoft.com/office/drawing/2014/main" id="{3F5FB048-D12D-4505-BE09-0EC48A2FD135}"/>
            </a:ext>
          </a:extLst>
        </xdr:cNvPr>
        <xdr:cNvSpPr/>
      </xdr:nvSpPr>
      <xdr:spPr>
        <a:xfrm>
          <a:off x="14541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xdr:rowOff>
    </xdr:from>
    <xdr:to>
      <xdr:col>81</xdr:col>
      <xdr:colOff>50800</xdr:colOff>
      <xdr:row>61</xdr:row>
      <xdr:rowOff>36195</xdr:rowOff>
    </xdr:to>
    <xdr:cxnSp macro="">
      <xdr:nvCxnSpPr>
        <xdr:cNvPr id="568" name="直線コネクタ 567">
          <a:extLst>
            <a:ext uri="{FF2B5EF4-FFF2-40B4-BE49-F238E27FC236}">
              <a16:creationId xmlns:a16="http://schemas.microsoft.com/office/drawing/2014/main" id="{0B904F19-665C-4C7F-B2A0-DAC1F19E5848}"/>
            </a:ext>
          </a:extLst>
        </xdr:cNvPr>
        <xdr:cNvCxnSpPr/>
      </xdr:nvCxnSpPr>
      <xdr:spPr>
        <a:xfrm flipV="1">
          <a:off x="14592300" y="10471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569" name="楕円 568">
          <a:extLst>
            <a:ext uri="{FF2B5EF4-FFF2-40B4-BE49-F238E27FC236}">
              <a16:creationId xmlns:a16="http://schemas.microsoft.com/office/drawing/2014/main" id="{46888A25-55DC-4548-8FF5-979217C1B7BD}"/>
            </a:ext>
          </a:extLst>
        </xdr:cNvPr>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36195</xdr:rowOff>
    </xdr:from>
    <xdr:to>
      <xdr:col>76</xdr:col>
      <xdr:colOff>114300</xdr:colOff>
      <xdr:row>62</xdr:row>
      <xdr:rowOff>0</xdr:rowOff>
    </xdr:to>
    <xdr:cxnSp macro="">
      <xdr:nvCxnSpPr>
        <xdr:cNvPr id="570" name="直線コネクタ 569">
          <a:extLst>
            <a:ext uri="{FF2B5EF4-FFF2-40B4-BE49-F238E27FC236}">
              <a16:creationId xmlns:a16="http://schemas.microsoft.com/office/drawing/2014/main" id="{1F39005C-1DC8-4202-9DA9-057AD84F1394}"/>
            </a:ext>
          </a:extLst>
        </xdr:cNvPr>
        <xdr:cNvCxnSpPr/>
      </xdr:nvCxnSpPr>
      <xdr:spPr>
        <a:xfrm flipV="1">
          <a:off x="13703300" y="1049464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71" name="n_1aveValue【学校施設】&#10;有形固定資産減価償却率">
          <a:extLst>
            <a:ext uri="{FF2B5EF4-FFF2-40B4-BE49-F238E27FC236}">
              <a16:creationId xmlns:a16="http://schemas.microsoft.com/office/drawing/2014/main" id="{274265AD-BA0B-4AD7-9E0C-6EFADF2278E1}"/>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72" name="n_2aveValue【学校施設】&#10;有形固定資産減価償却率">
          <a:extLst>
            <a:ext uri="{FF2B5EF4-FFF2-40B4-BE49-F238E27FC236}">
              <a16:creationId xmlns:a16="http://schemas.microsoft.com/office/drawing/2014/main" id="{F57B23CE-9D2C-421B-A702-FB6660478AAE}"/>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3" name="n_3aveValue【学校施設】&#10;有形固定資産減価償却率">
          <a:extLst>
            <a:ext uri="{FF2B5EF4-FFF2-40B4-BE49-F238E27FC236}">
              <a16:creationId xmlns:a16="http://schemas.microsoft.com/office/drawing/2014/main" id="{6CEBB416-D872-4A92-839F-34B4BBA1D5BC}"/>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55262</xdr:rowOff>
    </xdr:from>
    <xdr:ext cx="405111" cy="259045"/>
    <xdr:sp macro="" textlink="">
      <xdr:nvSpPr>
        <xdr:cNvPr id="574" name="n_1mainValue【学校施設】&#10;有形固定資産減価償却率">
          <a:extLst>
            <a:ext uri="{FF2B5EF4-FFF2-40B4-BE49-F238E27FC236}">
              <a16:creationId xmlns:a16="http://schemas.microsoft.com/office/drawing/2014/main" id="{FD5A1E87-52C2-47C7-B3B8-F92D388E87D3}"/>
            </a:ext>
          </a:extLst>
        </xdr:cNvPr>
        <xdr:cNvSpPr txBox="1"/>
      </xdr:nvSpPr>
      <xdr:spPr>
        <a:xfrm>
          <a:off x="15266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575" name="n_2mainValue【学校施設】&#10;有形固定資産減価償却率">
          <a:extLst>
            <a:ext uri="{FF2B5EF4-FFF2-40B4-BE49-F238E27FC236}">
              <a16:creationId xmlns:a16="http://schemas.microsoft.com/office/drawing/2014/main" id="{82062021-3EB5-48F4-80D2-12EB30C77EC4}"/>
            </a:ext>
          </a:extLst>
        </xdr:cNvPr>
        <xdr:cNvSpPr txBox="1"/>
      </xdr:nvSpPr>
      <xdr:spPr>
        <a:xfrm>
          <a:off x="14389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576" name="n_3mainValue【学校施設】&#10;有形固定資産減価償却率">
          <a:extLst>
            <a:ext uri="{FF2B5EF4-FFF2-40B4-BE49-F238E27FC236}">
              <a16:creationId xmlns:a16="http://schemas.microsoft.com/office/drawing/2014/main" id="{2A8198D9-2FF8-4E68-8C72-F8157C3B64AF}"/>
            </a:ext>
          </a:extLst>
        </xdr:cNvPr>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a:extLst>
            <a:ext uri="{FF2B5EF4-FFF2-40B4-BE49-F238E27FC236}">
              <a16:creationId xmlns:a16="http://schemas.microsoft.com/office/drawing/2014/main" id="{6E35ED99-3FFB-472B-B7AF-192317F224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a:extLst>
            <a:ext uri="{FF2B5EF4-FFF2-40B4-BE49-F238E27FC236}">
              <a16:creationId xmlns:a16="http://schemas.microsoft.com/office/drawing/2014/main" id="{159B96AE-7098-4BEA-9DEA-460429B9D3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a:extLst>
            <a:ext uri="{FF2B5EF4-FFF2-40B4-BE49-F238E27FC236}">
              <a16:creationId xmlns:a16="http://schemas.microsoft.com/office/drawing/2014/main" id="{8792EDD1-C9E5-4E41-A18D-E0892D23BD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a:extLst>
            <a:ext uri="{FF2B5EF4-FFF2-40B4-BE49-F238E27FC236}">
              <a16:creationId xmlns:a16="http://schemas.microsoft.com/office/drawing/2014/main" id="{9A718E5D-D4CB-4A17-BE6B-E4A9F5A989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a:extLst>
            <a:ext uri="{FF2B5EF4-FFF2-40B4-BE49-F238E27FC236}">
              <a16:creationId xmlns:a16="http://schemas.microsoft.com/office/drawing/2014/main" id="{119917B8-EA4F-4D63-8243-0268CBA80B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a:extLst>
            <a:ext uri="{FF2B5EF4-FFF2-40B4-BE49-F238E27FC236}">
              <a16:creationId xmlns:a16="http://schemas.microsoft.com/office/drawing/2014/main" id="{9B560AF0-C651-4CD1-90E1-651D263CFF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a:extLst>
            <a:ext uri="{FF2B5EF4-FFF2-40B4-BE49-F238E27FC236}">
              <a16:creationId xmlns:a16="http://schemas.microsoft.com/office/drawing/2014/main" id="{D46FE769-4394-4542-8FC0-010A73C9DB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a:extLst>
            <a:ext uri="{FF2B5EF4-FFF2-40B4-BE49-F238E27FC236}">
              <a16:creationId xmlns:a16="http://schemas.microsoft.com/office/drawing/2014/main" id="{9F901DB4-7ADA-4555-A0F9-4DBFCB0B50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a:extLst>
            <a:ext uri="{FF2B5EF4-FFF2-40B4-BE49-F238E27FC236}">
              <a16:creationId xmlns:a16="http://schemas.microsoft.com/office/drawing/2014/main" id="{C9966EE5-89B3-4448-BA6C-8465C860AA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a:extLst>
            <a:ext uri="{FF2B5EF4-FFF2-40B4-BE49-F238E27FC236}">
              <a16:creationId xmlns:a16="http://schemas.microsoft.com/office/drawing/2014/main" id="{BE1D0EFF-EF71-4280-A965-FE286B5188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a:extLst>
            <a:ext uri="{FF2B5EF4-FFF2-40B4-BE49-F238E27FC236}">
              <a16:creationId xmlns:a16="http://schemas.microsoft.com/office/drawing/2014/main" id="{7E531D72-476D-4787-A6D5-B8C38D8A787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a:extLst>
            <a:ext uri="{FF2B5EF4-FFF2-40B4-BE49-F238E27FC236}">
              <a16:creationId xmlns:a16="http://schemas.microsoft.com/office/drawing/2014/main" id="{39BA4A9B-1153-44B3-8114-39A14DB740B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a:extLst>
            <a:ext uri="{FF2B5EF4-FFF2-40B4-BE49-F238E27FC236}">
              <a16:creationId xmlns:a16="http://schemas.microsoft.com/office/drawing/2014/main" id="{F4162F13-AE71-4BC4-972F-34B83C06949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a:extLst>
            <a:ext uri="{FF2B5EF4-FFF2-40B4-BE49-F238E27FC236}">
              <a16:creationId xmlns:a16="http://schemas.microsoft.com/office/drawing/2014/main" id="{EA8ACC82-96E1-463D-8E4D-D48B8425F78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a:extLst>
            <a:ext uri="{FF2B5EF4-FFF2-40B4-BE49-F238E27FC236}">
              <a16:creationId xmlns:a16="http://schemas.microsoft.com/office/drawing/2014/main" id="{BAB5306C-7EBE-483F-A7FB-EA140AA0E1B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a:extLst>
            <a:ext uri="{FF2B5EF4-FFF2-40B4-BE49-F238E27FC236}">
              <a16:creationId xmlns:a16="http://schemas.microsoft.com/office/drawing/2014/main" id="{BD8BE1AC-4C91-4D26-BB79-FDF2289C1522}"/>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a:extLst>
            <a:ext uri="{FF2B5EF4-FFF2-40B4-BE49-F238E27FC236}">
              <a16:creationId xmlns:a16="http://schemas.microsoft.com/office/drawing/2014/main" id="{65B40D91-15ED-42D4-BD4B-DD4D88A5A24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a:extLst>
            <a:ext uri="{FF2B5EF4-FFF2-40B4-BE49-F238E27FC236}">
              <a16:creationId xmlns:a16="http://schemas.microsoft.com/office/drawing/2014/main" id="{ECE5E49C-BBC3-4F1F-9087-336AF827337C}"/>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7223A85D-646B-449E-9AAE-5E7BB1A42A4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E854DC70-78DC-487C-824D-844326A5B6B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11DCAC5A-7FB1-48B5-8052-FB395A1398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a:extLst>
            <a:ext uri="{FF2B5EF4-FFF2-40B4-BE49-F238E27FC236}">
              <a16:creationId xmlns:a16="http://schemas.microsoft.com/office/drawing/2014/main" id="{DB6E4FF5-C098-4AD5-9484-DBDCBC3C7C8A}"/>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a:extLst>
            <a:ext uri="{FF2B5EF4-FFF2-40B4-BE49-F238E27FC236}">
              <a16:creationId xmlns:a16="http://schemas.microsoft.com/office/drawing/2014/main" id="{03B67230-9FE0-45F0-8382-FD7CD128BF79}"/>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a:extLst>
            <a:ext uri="{FF2B5EF4-FFF2-40B4-BE49-F238E27FC236}">
              <a16:creationId xmlns:a16="http://schemas.microsoft.com/office/drawing/2014/main" id="{85310A40-FFDF-4225-AF9D-03D4FD932C9D}"/>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a:extLst>
            <a:ext uri="{FF2B5EF4-FFF2-40B4-BE49-F238E27FC236}">
              <a16:creationId xmlns:a16="http://schemas.microsoft.com/office/drawing/2014/main" id="{46DE0945-A416-40CD-B333-590BF8C97031}"/>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a:extLst>
            <a:ext uri="{FF2B5EF4-FFF2-40B4-BE49-F238E27FC236}">
              <a16:creationId xmlns:a16="http://schemas.microsoft.com/office/drawing/2014/main" id="{40217638-5196-4AAC-8EDF-1B1D9C6573E1}"/>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03" name="【学校施設】&#10;一人当たり面積平均値テキスト">
          <a:extLst>
            <a:ext uri="{FF2B5EF4-FFF2-40B4-BE49-F238E27FC236}">
              <a16:creationId xmlns:a16="http://schemas.microsoft.com/office/drawing/2014/main" id="{03969C0C-3FA5-4AEE-982A-2D2664B02AFD}"/>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a:extLst>
            <a:ext uri="{FF2B5EF4-FFF2-40B4-BE49-F238E27FC236}">
              <a16:creationId xmlns:a16="http://schemas.microsoft.com/office/drawing/2014/main" id="{8F7FD270-C89F-45A1-B9AC-CD3EBD9563DF}"/>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a:extLst>
            <a:ext uri="{FF2B5EF4-FFF2-40B4-BE49-F238E27FC236}">
              <a16:creationId xmlns:a16="http://schemas.microsoft.com/office/drawing/2014/main" id="{4D4F859A-3B2A-4464-B835-5EDA583C0DFE}"/>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a:extLst>
            <a:ext uri="{FF2B5EF4-FFF2-40B4-BE49-F238E27FC236}">
              <a16:creationId xmlns:a16="http://schemas.microsoft.com/office/drawing/2014/main" id="{600F8E9F-DC8D-42E0-9908-D70F5484D4C7}"/>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a:extLst>
            <a:ext uri="{FF2B5EF4-FFF2-40B4-BE49-F238E27FC236}">
              <a16:creationId xmlns:a16="http://schemas.microsoft.com/office/drawing/2014/main" id="{06D88B60-39BC-4B2A-82ED-CC6B2CC4B610}"/>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AC52571-5622-4500-BAA3-1B195A02035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3576CEE-75FE-4E47-8EAF-FD70EDDB3D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E500D27-112D-4466-864B-83D0D50E16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FA82086-0F8D-4A2F-B550-F06AF8DB17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58B4C3A-90A3-48A0-BFA2-800BEA5764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155397</xdr:rowOff>
    </xdr:from>
    <xdr:to>
      <xdr:col>112</xdr:col>
      <xdr:colOff>38100</xdr:colOff>
      <xdr:row>63</xdr:row>
      <xdr:rowOff>85547</xdr:rowOff>
    </xdr:to>
    <xdr:sp macro="" textlink="">
      <xdr:nvSpPr>
        <xdr:cNvPr id="613" name="楕円 612">
          <a:extLst>
            <a:ext uri="{FF2B5EF4-FFF2-40B4-BE49-F238E27FC236}">
              <a16:creationId xmlns:a16="http://schemas.microsoft.com/office/drawing/2014/main" id="{F674FC7C-2F5C-44A2-9EF6-FA23B190893E}"/>
            </a:ext>
          </a:extLst>
        </xdr:cNvPr>
        <xdr:cNvSpPr/>
      </xdr:nvSpPr>
      <xdr:spPr>
        <a:xfrm>
          <a:off x="21272500" y="107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99436</xdr:rowOff>
    </xdr:from>
    <xdr:to>
      <xdr:col>107</xdr:col>
      <xdr:colOff>101600</xdr:colOff>
      <xdr:row>63</xdr:row>
      <xdr:rowOff>29586</xdr:rowOff>
    </xdr:to>
    <xdr:sp macro="" textlink="">
      <xdr:nvSpPr>
        <xdr:cNvPr id="614" name="楕円 613">
          <a:extLst>
            <a:ext uri="{FF2B5EF4-FFF2-40B4-BE49-F238E27FC236}">
              <a16:creationId xmlns:a16="http://schemas.microsoft.com/office/drawing/2014/main" id="{8F92B825-1889-4A46-8C4A-BE96115567D7}"/>
            </a:ext>
          </a:extLst>
        </xdr:cNvPr>
        <xdr:cNvSpPr/>
      </xdr:nvSpPr>
      <xdr:spPr>
        <a:xfrm>
          <a:off x="20383500" y="10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150236</xdr:rowOff>
    </xdr:from>
    <xdr:to>
      <xdr:col>111</xdr:col>
      <xdr:colOff>177800</xdr:colOff>
      <xdr:row>63</xdr:row>
      <xdr:rowOff>34747</xdr:rowOff>
    </xdr:to>
    <xdr:cxnSp macro="">
      <xdr:nvCxnSpPr>
        <xdr:cNvPr id="615" name="直線コネクタ 614">
          <a:extLst>
            <a:ext uri="{FF2B5EF4-FFF2-40B4-BE49-F238E27FC236}">
              <a16:creationId xmlns:a16="http://schemas.microsoft.com/office/drawing/2014/main" id="{DC6661CE-92C8-4A77-8DCF-5E2C6BFBB04B}"/>
            </a:ext>
          </a:extLst>
        </xdr:cNvPr>
        <xdr:cNvCxnSpPr/>
      </xdr:nvCxnSpPr>
      <xdr:spPr>
        <a:xfrm>
          <a:off x="20434300" y="10780136"/>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163855</xdr:rowOff>
    </xdr:from>
    <xdr:to>
      <xdr:col>102</xdr:col>
      <xdr:colOff>165100</xdr:colOff>
      <xdr:row>63</xdr:row>
      <xdr:rowOff>94005</xdr:rowOff>
    </xdr:to>
    <xdr:sp macro="" textlink="">
      <xdr:nvSpPr>
        <xdr:cNvPr id="616" name="楕円 615">
          <a:extLst>
            <a:ext uri="{FF2B5EF4-FFF2-40B4-BE49-F238E27FC236}">
              <a16:creationId xmlns:a16="http://schemas.microsoft.com/office/drawing/2014/main" id="{0C169124-98B8-476F-94F3-32A123868167}"/>
            </a:ext>
          </a:extLst>
        </xdr:cNvPr>
        <xdr:cNvSpPr/>
      </xdr:nvSpPr>
      <xdr:spPr>
        <a:xfrm>
          <a:off x="19494500" y="107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150236</xdr:rowOff>
    </xdr:from>
    <xdr:to>
      <xdr:col>107</xdr:col>
      <xdr:colOff>50800</xdr:colOff>
      <xdr:row>63</xdr:row>
      <xdr:rowOff>43205</xdr:rowOff>
    </xdr:to>
    <xdr:cxnSp macro="">
      <xdr:nvCxnSpPr>
        <xdr:cNvPr id="617" name="直線コネクタ 616">
          <a:extLst>
            <a:ext uri="{FF2B5EF4-FFF2-40B4-BE49-F238E27FC236}">
              <a16:creationId xmlns:a16="http://schemas.microsoft.com/office/drawing/2014/main" id="{346B9437-7E11-40DD-AE29-FE5312C64BDF}"/>
            </a:ext>
          </a:extLst>
        </xdr:cNvPr>
        <xdr:cNvCxnSpPr/>
      </xdr:nvCxnSpPr>
      <xdr:spPr>
        <a:xfrm flipV="1">
          <a:off x="19545300" y="10780136"/>
          <a:ext cx="889000" cy="6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18" name="n_1aveValue【学校施設】&#10;一人当たり面積">
          <a:extLst>
            <a:ext uri="{FF2B5EF4-FFF2-40B4-BE49-F238E27FC236}">
              <a16:creationId xmlns:a16="http://schemas.microsoft.com/office/drawing/2014/main" id="{33E35B45-1990-4828-96BD-F71230091C86}"/>
            </a:ext>
          </a:extLst>
        </xdr:cNvPr>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19" name="n_2aveValue【学校施設】&#10;一人当たり面積">
          <a:extLst>
            <a:ext uri="{FF2B5EF4-FFF2-40B4-BE49-F238E27FC236}">
              <a16:creationId xmlns:a16="http://schemas.microsoft.com/office/drawing/2014/main" id="{3EAAF3E3-E9D5-4560-B1FB-FE4360D6803B}"/>
            </a:ext>
          </a:extLst>
        </xdr:cNvPr>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20" name="n_3aveValue【学校施設】&#10;一人当たり面積">
          <a:extLst>
            <a:ext uri="{FF2B5EF4-FFF2-40B4-BE49-F238E27FC236}">
              <a16:creationId xmlns:a16="http://schemas.microsoft.com/office/drawing/2014/main" id="{E23A49D9-F710-45C2-BD6C-372DF7641277}"/>
            </a:ext>
          </a:extLst>
        </xdr:cNvPr>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102074</xdr:rowOff>
    </xdr:from>
    <xdr:ext cx="469744" cy="259045"/>
    <xdr:sp macro="" textlink="">
      <xdr:nvSpPr>
        <xdr:cNvPr id="621" name="n_1mainValue【学校施設】&#10;一人当たり面積">
          <a:extLst>
            <a:ext uri="{FF2B5EF4-FFF2-40B4-BE49-F238E27FC236}">
              <a16:creationId xmlns:a16="http://schemas.microsoft.com/office/drawing/2014/main" id="{F63EEC44-CA23-44EB-87D0-4E6B1CBC5113}"/>
            </a:ext>
          </a:extLst>
        </xdr:cNvPr>
        <xdr:cNvSpPr txBox="1"/>
      </xdr:nvSpPr>
      <xdr:spPr>
        <a:xfrm>
          <a:off x="21075727" y="1056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46113</xdr:rowOff>
    </xdr:from>
    <xdr:ext cx="469744" cy="259045"/>
    <xdr:sp macro="" textlink="">
      <xdr:nvSpPr>
        <xdr:cNvPr id="622" name="n_2mainValue【学校施設】&#10;一人当たり面積">
          <a:extLst>
            <a:ext uri="{FF2B5EF4-FFF2-40B4-BE49-F238E27FC236}">
              <a16:creationId xmlns:a16="http://schemas.microsoft.com/office/drawing/2014/main" id="{1DB78734-8C0E-4A7D-8618-32A355A10F28}"/>
            </a:ext>
          </a:extLst>
        </xdr:cNvPr>
        <xdr:cNvSpPr txBox="1"/>
      </xdr:nvSpPr>
      <xdr:spPr>
        <a:xfrm>
          <a:off x="20199427" y="1050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110532</xdr:rowOff>
    </xdr:from>
    <xdr:ext cx="469744" cy="259045"/>
    <xdr:sp macro="" textlink="">
      <xdr:nvSpPr>
        <xdr:cNvPr id="623" name="n_3mainValue【学校施設】&#10;一人当たり面積">
          <a:extLst>
            <a:ext uri="{FF2B5EF4-FFF2-40B4-BE49-F238E27FC236}">
              <a16:creationId xmlns:a16="http://schemas.microsoft.com/office/drawing/2014/main" id="{3D2A87F6-B38E-487F-AA61-BBE3E016FF44}"/>
            </a:ext>
          </a:extLst>
        </xdr:cNvPr>
        <xdr:cNvSpPr txBox="1"/>
      </xdr:nvSpPr>
      <xdr:spPr>
        <a:xfrm>
          <a:off x="19310427" y="105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0B1E046-42CF-4593-8FDA-589AB2869D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AAE142B-3ECC-4237-8A44-55D36AA964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2229E61F-28F6-4478-8A12-95CAF12E45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CE0B50FF-14B8-4E76-ACCA-028B0C879C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42F6A44-3C5B-4EAC-9B2F-66AFDF20C7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9244632-ABC5-4032-87C2-7D533A3F77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8EC83D3A-BC98-428E-AE29-702551D96F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96FE9CE6-5B8F-4025-BC93-88EF24F01D7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44DDB8B5-1CEF-44C4-B19D-51F3107CF4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D82801A1-33F8-4076-8E80-9AEE1F1D72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51DB5DA6-DE8B-4098-B7C1-B761D1E6962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B0472667-A120-448C-976D-6369B1323B9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9E11871F-B5DE-460B-898C-6F4CB07D2C5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E5A77A11-39A1-436B-B795-DD5E12F99C4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FB7FE526-CDE3-4D1F-ABB5-16C8E01429B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84470ED-6671-42C0-81C0-D93B441AC0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C1366881-2D0F-4C4B-ACB5-99B2EBB97BB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E94D3344-F24F-4600-BA10-A369E227FF5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417F2944-B6E6-40AA-B3BA-82D275C1893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267426BD-D076-4542-BBFB-C49E511F1F1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6585FE51-D2A5-4C1B-9333-E7CBFAA262F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D1E3AB41-B8D3-4D7D-8811-5C125024EFA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578E270F-25AF-4C44-935B-B4969D6718D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00F4D58A-5DE2-4728-8C25-CE71F2FCC90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97890B4-350A-4802-9157-FBE59BF593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49" name="直線コネクタ 648">
          <a:extLst>
            <a:ext uri="{FF2B5EF4-FFF2-40B4-BE49-F238E27FC236}">
              <a16:creationId xmlns:a16="http://schemas.microsoft.com/office/drawing/2014/main" id="{54C0575E-99BB-4403-85AD-CC3D26466A3A}"/>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50" name="【児童館】&#10;有形固定資産減価償却率最小値テキスト">
          <a:extLst>
            <a:ext uri="{FF2B5EF4-FFF2-40B4-BE49-F238E27FC236}">
              <a16:creationId xmlns:a16="http://schemas.microsoft.com/office/drawing/2014/main" id="{7F743314-FE5F-4AF3-86EF-6B5A14BA9996}"/>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51" name="直線コネクタ 650">
          <a:extLst>
            <a:ext uri="{FF2B5EF4-FFF2-40B4-BE49-F238E27FC236}">
              <a16:creationId xmlns:a16="http://schemas.microsoft.com/office/drawing/2014/main" id="{CA32081E-F35C-496D-9CDB-6A238C27D1B9}"/>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児童館】&#10;有形固定資産減価償却率最大値テキスト">
          <a:extLst>
            <a:ext uri="{FF2B5EF4-FFF2-40B4-BE49-F238E27FC236}">
              <a16:creationId xmlns:a16="http://schemas.microsoft.com/office/drawing/2014/main" id="{4815D9B0-0CB3-466B-9C30-BBF8F18663E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a:extLst>
            <a:ext uri="{FF2B5EF4-FFF2-40B4-BE49-F238E27FC236}">
              <a16:creationId xmlns:a16="http://schemas.microsoft.com/office/drawing/2014/main" id="{F0001E4E-82E1-444E-8A2C-33CD91E5354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54" name="【児童館】&#10;有形固定資産減価償却率平均値テキスト">
          <a:extLst>
            <a:ext uri="{FF2B5EF4-FFF2-40B4-BE49-F238E27FC236}">
              <a16:creationId xmlns:a16="http://schemas.microsoft.com/office/drawing/2014/main" id="{99903423-1110-42CB-936E-11F1057D1C39}"/>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5" name="フローチャート: 判断 654">
          <a:extLst>
            <a:ext uri="{FF2B5EF4-FFF2-40B4-BE49-F238E27FC236}">
              <a16:creationId xmlns:a16="http://schemas.microsoft.com/office/drawing/2014/main" id="{A808DD96-DD17-4490-916D-39D581CDCFD7}"/>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56" name="フローチャート: 判断 655">
          <a:extLst>
            <a:ext uri="{FF2B5EF4-FFF2-40B4-BE49-F238E27FC236}">
              <a16:creationId xmlns:a16="http://schemas.microsoft.com/office/drawing/2014/main" id="{2AEB89F1-45EC-45FB-8C22-8116F244C8E2}"/>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57" name="フローチャート: 判断 656">
          <a:extLst>
            <a:ext uri="{FF2B5EF4-FFF2-40B4-BE49-F238E27FC236}">
              <a16:creationId xmlns:a16="http://schemas.microsoft.com/office/drawing/2014/main" id="{171314D0-8934-4569-A8B5-B0600CF29662}"/>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58" name="フローチャート: 判断 657">
          <a:extLst>
            <a:ext uri="{FF2B5EF4-FFF2-40B4-BE49-F238E27FC236}">
              <a16:creationId xmlns:a16="http://schemas.microsoft.com/office/drawing/2014/main" id="{6F97B434-3598-40D4-868F-10BE6F41FA16}"/>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AA5357A-8EA4-4FCA-8641-EBEF885FD8E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BCD1869-B9D5-4F91-B8F0-78729019BA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4A62552-0C54-470A-A5AD-090A447D7F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43C0627-F42A-481B-9C70-A9C10932F3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0AF8447-BEB6-45BD-B996-67E57E8E43C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64" name="楕円 663">
          <a:extLst>
            <a:ext uri="{FF2B5EF4-FFF2-40B4-BE49-F238E27FC236}">
              <a16:creationId xmlns:a16="http://schemas.microsoft.com/office/drawing/2014/main" id="{C5DA33A0-FC0F-43CA-A795-6CE6994A437F}"/>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65" name="楕円 664">
          <a:extLst>
            <a:ext uri="{FF2B5EF4-FFF2-40B4-BE49-F238E27FC236}">
              <a16:creationId xmlns:a16="http://schemas.microsoft.com/office/drawing/2014/main" id="{1FE26C0F-5FFF-445E-998B-19E903AB6400}"/>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66" name="直線コネクタ 665">
          <a:extLst>
            <a:ext uri="{FF2B5EF4-FFF2-40B4-BE49-F238E27FC236}">
              <a16:creationId xmlns:a16="http://schemas.microsoft.com/office/drawing/2014/main" id="{8CBCECAF-F146-4B8B-AF88-B1F3027C704F}"/>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667" name="楕円 666">
          <a:extLst>
            <a:ext uri="{FF2B5EF4-FFF2-40B4-BE49-F238E27FC236}">
              <a16:creationId xmlns:a16="http://schemas.microsoft.com/office/drawing/2014/main" id="{1F3B4225-742B-4BD7-9A35-9665F138F067}"/>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668" name="直線コネクタ 667">
          <a:extLst>
            <a:ext uri="{FF2B5EF4-FFF2-40B4-BE49-F238E27FC236}">
              <a16:creationId xmlns:a16="http://schemas.microsoft.com/office/drawing/2014/main" id="{E516DE49-4215-4813-AC00-856DA212EF80}"/>
            </a:ext>
          </a:extLst>
        </xdr:cNvPr>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69" name="n_1aveValue【児童館】&#10;有形固定資産減価償却率">
          <a:extLst>
            <a:ext uri="{FF2B5EF4-FFF2-40B4-BE49-F238E27FC236}">
              <a16:creationId xmlns:a16="http://schemas.microsoft.com/office/drawing/2014/main" id="{BB1E17DD-B350-4F3D-ADFA-2EE65E0AE0DC}"/>
            </a:ext>
          </a:extLst>
        </xdr:cNvPr>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70" name="n_2aveValue【児童館】&#10;有形固定資産減価償却率">
          <a:extLst>
            <a:ext uri="{FF2B5EF4-FFF2-40B4-BE49-F238E27FC236}">
              <a16:creationId xmlns:a16="http://schemas.microsoft.com/office/drawing/2014/main" id="{62F68414-24B6-4BE3-9E7D-5D80DCCDC0C7}"/>
            </a:ext>
          </a:extLst>
        </xdr:cNvPr>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71" name="n_3aveValue【児童館】&#10;有形固定資産減価償却率">
          <a:extLst>
            <a:ext uri="{FF2B5EF4-FFF2-40B4-BE49-F238E27FC236}">
              <a16:creationId xmlns:a16="http://schemas.microsoft.com/office/drawing/2014/main" id="{C52BC42E-1846-4585-B71D-FA7AD0273C1A}"/>
            </a:ext>
          </a:extLst>
        </xdr:cNvPr>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72" name="n_1mainValue【児童館】&#10;有形固定資産減価償却率">
          <a:extLst>
            <a:ext uri="{FF2B5EF4-FFF2-40B4-BE49-F238E27FC236}">
              <a16:creationId xmlns:a16="http://schemas.microsoft.com/office/drawing/2014/main" id="{D609D578-55AF-4217-BF01-0E34787B8A80}"/>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73" name="n_2mainValue【児童館】&#10;有形固定資産減価償却率">
          <a:extLst>
            <a:ext uri="{FF2B5EF4-FFF2-40B4-BE49-F238E27FC236}">
              <a16:creationId xmlns:a16="http://schemas.microsoft.com/office/drawing/2014/main" id="{36B42A04-7CB7-4425-A7C2-14CF36F5E20B}"/>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674" name="n_3mainValue【児童館】&#10;有形固定資産減価償却率">
          <a:extLst>
            <a:ext uri="{FF2B5EF4-FFF2-40B4-BE49-F238E27FC236}">
              <a16:creationId xmlns:a16="http://schemas.microsoft.com/office/drawing/2014/main" id="{21D46FE4-1D86-4AAA-8E91-29E8BE257AC9}"/>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B89F3CD8-A611-41BA-9891-79C67F95BF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C847BCD6-956A-4FC6-8D6C-5975D6F993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5370E782-5D9D-4E41-9858-85292AE2DD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5934C794-07E2-4037-85F2-E6A7F07DB2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BE2FC766-2F55-4D6F-B04C-B93F6F2AE2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44D6F179-33DC-4FD1-A4A8-2F090EAA91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7FE335A2-90FE-4486-BDB7-A8CAE76D53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8949E583-6F0F-4435-A147-10B01E2A42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AE3A4205-F59C-4B91-83F1-8F59A1F21A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AB58DD82-4CC3-4552-80BB-BE08D8B624D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3F578BB1-848E-416F-A49F-7F0F6C8EAF2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F346CAED-9ABB-4FE2-A43E-D54B6427779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992BFA4A-25A0-4008-AE4F-5FB5CA94F71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CE856D2F-7780-4590-AB99-6F079B7F2B2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E9CD4569-4DA1-44BB-B93F-7F539F03C56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537BF047-60AC-4750-A28B-24246CC7522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5E0048E8-668A-4691-BEF1-7440E88D7A1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5EC80E8D-F272-4D97-90D4-FDD9AA0242E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5DCBE1F2-D012-44D1-8389-6371949A4AC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5C847875-4093-43AC-8AC1-453ECAA8B02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69D55E96-F729-48A5-BD6B-42B4711806B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3779E1D7-AA7B-4352-B175-C7F8E91464D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3D3717C5-3E9B-4EFD-99DC-4B2F41C17E2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DF10AA92-771C-491B-9B96-203145BA9EB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42D89F3F-E6CB-4977-92DE-DFC0705855F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00" name="直線コネクタ 699">
          <a:extLst>
            <a:ext uri="{FF2B5EF4-FFF2-40B4-BE49-F238E27FC236}">
              <a16:creationId xmlns:a16="http://schemas.microsoft.com/office/drawing/2014/main" id="{311FADC2-83BC-4875-A5F8-C15D924081FE}"/>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01" name="【児童館】&#10;一人当たり面積最小値テキスト">
          <a:extLst>
            <a:ext uri="{FF2B5EF4-FFF2-40B4-BE49-F238E27FC236}">
              <a16:creationId xmlns:a16="http://schemas.microsoft.com/office/drawing/2014/main" id="{789265BC-40E1-4BBC-8297-E830B850222A}"/>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02" name="直線コネクタ 701">
          <a:extLst>
            <a:ext uri="{FF2B5EF4-FFF2-40B4-BE49-F238E27FC236}">
              <a16:creationId xmlns:a16="http://schemas.microsoft.com/office/drawing/2014/main" id="{BD0439CB-0010-4BA7-864F-B84ABF43D2CC}"/>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3" name="【児童館】&#10;一人当たり面積最大値テキスト">
          <a:extLst>
            <a:ext uri="{FF2B5EF4-FFF2-40B4-BE49-F238E27FC236}">
              <a16:creationId xmlns:a16="http://schemas.microsoft.com/office/drawing/2014/main" id="{08EE4F9D-0C84-4227-8204-91880F85AE25}"/>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4" name="直線コネクタ 703">
          <a:extLst>
            <a:ext uri="{FF2B5EF4-FFF2-40B4-BE49-F238E27FC236}">
              <a16:creationId xmlns:a16="http://schemas.microsoft.com/office/drawing/2014/main" id="{B115F5E7-3708-4250-AB78-65E2D2564EDC}"/>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05" name="【児童館】&#10;一人当たり面積平均値テキスト">
          <a:extLst>
            <a:ext uri="{FF2B5EF4-FFF2-40B4-BE49-F238E27FC236}">
              <a16:creationId xmlns:a16="http://schemas.microsoft.com/office/drawing/2014/main" id="{9888D131-5A0B-422C-B2DB-28C6F9D07C2F}"/>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a:extLst>
            <a:ext uri="{FF2B5EF4-FFF2-40B4-BE49-F238E27FC236}">
              <a16:creationId xmlns:a16="http://schemas.microsoft.com/office/drawing/2014/main" id="{B5D798FC-FA27-4FB8-9178-F3857936402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07" name="フローチャート: 判断 706">
          <a:extLst>
            <a:ext uri="{FF2B5EF4-FFF2-40B4-BE49-F238E27FC236}">
              <a16:creationId xmlns:a16="http://schemas.microsoft.com/office/drawing/2014/main" id="{CA7180CA-60DF-47E1-BD49-00FF254FA50A}"/>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08" name="フローチャート: 判断 707">
          <a:extLst>
            <a:ext uri="{FF2B5EF4-FFF2-40B4-BE49-F238E27FC236}">
              <a16:creationId xmlns:a16="http://schemas.microsoft.com/office/drawing/2014/main" id="{F33CDC31-55C9-4795-8EF0-4C581428BE5F}"/>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09" name="フローチャート: 判断 708">
          <a:extLst>
            <a:ext uri="{FF2B5EF4-FFF2-40B4-BE49-F238E27FC236}">
              <a16:creationId xmlns:a16="http://schemas.microsoft.com/office/drawing/2014/main" id="{5B5B93A9-4D8E-4ECC-A5FF-3BDD65F8B705}"/>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4239888-A613-4AD7-A23A-F5411806509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684FA1E-BD42-46B8-8E48-966FA64C8F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95831F8-BC9F-4FA5-AE0B-B800A4B71D3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0013E4B-42B4-4207-87F3-EC6F9301688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D22D27F-0CFF-4346-A963-012CC64E0E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715" name="楕円 714">
          <a:extLst>
            <a:ext uri="{FF2B5EF4-FFF2-40B4-BE49-F238E27FC236}">
              <a16:creationId xmlns:a16="http://schemas.microsoft.com/office/drawing/2014/main" id="{4DC0031A-35D1-456F-8B9A-7710B7FBEB0E}"/>
            </a:ext>
          </a:extLst>
        </xdr:cNvPr>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716" name="楕円 715">
          <a:extLst>
            <a:ext uri="{FF2B5EF4-FFF2-40B4-BE49-F238E27FC236}">
              <a16:creationId xmlns:a16="http://schemas.microsoft.com/office/drawing/2014/main" id="{EE0BD671-65FA-4344-A465-5FE38B0FCB48}"/>
            </a:ext>
          </a:extLst>
        </xdr:cNvPr>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717" name="直線コネクタ 716">
          <a:extLst>
            <a:ext uri="{FF2B5EF4-FFF2-40B4-BE49-F238E27FC236}">
              <a16:creationId xmlns:a16="http://schemas.microsoft.com/office/drawing/2014/main" id="{D2CFC286-12E4-4F84-8A2F-E3F704A87CD9}"/>
            </a:ext>
          </a:extLst>
        </xdr:cNvPr>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718" name="楕円 717">
          <a:extLst>
            <a:ext uri="{FF2B5EF4-FFF2-40B4-BE49-F238E27FC236}">
              <a16:creationId xmlns:a16="http://schemas.microsoft.com/office/drawing/2014/main" id="{2C65F4FD-6DAB-4772-9DE3-16FF509A81E9}"/>
            </a:ext>
          </a:extLst>
        </xdr:cNvPr>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719" name="直線コネクタ 718">
          <a:extLst>
            <a:ext uri="{FF2B5EF4-FFF2-40B4-BE49-F238E27FC236}">
              <a16:creationId xmlns:a16="http://schemas.microsoft.com/office/drawing/2014/main" id="{CEC9DCBA-44C9-4456-888A-8AE523023080}"/>
            </a:ext>
          </a:extLst>
        </xdr:cNvPr>
        <xdr:cNvCxnSpPr/>
      </xdr:nvCxnSpPr>
      <xdr:spPr>
        <a:xfrm>
          <a:off x="19545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20" name="n_1aveValue【児童館】&#10;一人当たり面積">
          <a:extLst>
            <a:ext uri="{FF2B5EF4-FFF2-40B4-BE49-F238E27FC236}">
              <a16:creationId xmlns:a16="http://schemas.microsoft.com/office/drawing/2014/main" id="{25EA7328-21B6-48C4-97BA-C7E83FE0E1CB}"/>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21" name="n_2aveValue【児童館】&#10;一人当たり面積">
          <a:extLst>
            <a:ext uri="{FF2B5EF4-FFF2-40B4-BE49-F238E27FC236}">
              <a16:creationId xmlns:a16="http://schemas.microsoft.com/office/drawing/2014/main" id="{45DFBEBA-44EF-4A71-8CA4-81F9784E3C24}"/>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22" name="n_3aveValue【児童館】&#10;一人当たり面積">
          <a:extLst>
            <a:ext uri="{FF2B5EF4-FFF2-40B4-BE49-F238E27FC236}">
              <a16:creationId xmlns:a16="http://schemas.microsoft.com/office/drawing/2014/main" id="{449AC00E-A166-498E-9510-5FCFA070BDC6}"/>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723" name="n_1mainValue【児童館】&#10;一人当たり面積">
          <a:extLst>
            <a:ext uri="{FF2B5EF4-FFF2-40B4-BE49-F238E27FC236}">
              <a16:creationId xmlns:a16="http://schemas.microsoft.com/office/drawing/2014/main" id="{BAFD09F3-F216-468F-90F2-0B0ADFE59D32}"/>
            </a:ext>
          </a:extLst>
        </xdr:cNvPr>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724" name="n_2mainValue【児童館】&#10;一人当たり面積">
          <a:extLst>
            <a:ext uri="{FF2B5EF4-FFF2-40B4-BE49-F238E27FC236}">
              <a16:creationId xmlns:a16="http://schemas.microsoft.com/office/drawing/2014/main" id="{C386779C-48B9-43B1-9055-82AF6A4A356B}"/>
            </a:ext>
          </a:extLst>
        </xdr:cNvPr>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725" name="n_3mainValue【児童館】&#10;一人当たり面積">
          <a:extLst>
            <a:ext uri="{FF2B5EF4-FFF2-40B4-BE49-F238E27FC236}">
              <a16:creationId xmlns:a16="http://schemas.microsoft.com/office/drawing/2014/main" id="{72ACB390-959A-453B-8EDC-EA7241965279}"/>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4FDF8EF5-B6CC-454C-9AD9-1939262703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68DF032F-FB9E-4554-9483-8C9FFAA313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EB0B04A6-8AA2-4E76-982A-F6FC61705D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FD4D93AA-3EA1-4E2D-A63C-C369D52466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6796FB85-0218-4240-971A-0DF0D607CC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C20F8549-8CF8-4886-975C-C3ED686935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D0D6A5B8-71AE-4F6A-8476-F9421689C8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813F23D0-538C-4939-A613-DFE81D91B3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685E7A52-0CCF-4ECC-963E-A71BC2FC529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69121B34-D2D3-4054-9A6D-AC637AC495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a:extLst>
            <a:ext uri="{FF2B5EF4-FFF2-40B4-BE49-F238E27FC236}">
              <a16:creationId xmlns:a16="http://schemas.microsoft.com/office/drawing/2014/main" id="{31B8C9A6-E2B4-4032-B040-174758DA3A2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7" name="テキスト ボックス 736">
          <a:extLst>
            <a:ext uri="{FF2B5EF4-FFF2-40B4-BE49-F238E27FC236}">
              <a16:creationId xmlns:a16="http://schemas.microsoft.com/office/drawing/2014/main" id="{077F938C-43B0-46FC-B6D4-F680C735A49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a:extLst>
            <a:ext uri="{FF2B5EF4-FFF2-40B4-BE49-F238E27FC236}">
              <a16:creationId xmlns:a16="http://schemas.microsoft.com/office/drawing/2014/main" id="{9C3419A1-BF9F-44C9-96F0-917D1637A9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a:extLst>
            <a:ext uri="{FF2B5EF4-FFF2-40B4-BE49-F238E27FC236}">
              <a16:creationId xmlns:a16="http://schemas.microsoft.com/office/drawing/2014/main" id="{FE2F416D-A712-4E1C-8BA7-9A888A55270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a:extLst>
            <a:ext uri="{FF2B5EF4-FFF2-40B4-BE49-F238E27FC236}">
              <a16:creationId xmlns:a16="http://schemas.microsoft.com/office/drawing/2014/main" id="{38A55BE2-11F4-4D28-92C9-47CD6D9DEDC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a:extLst>
            <a:ext uri="{FF2B5EF4-FFF2-40B4-BE49-F238E27FC236}">
              <a16:creationId xmlns:a16="http://schemas.microsoft.com/office/drawing/2014/main" id="{5E809E22-97BC-4DBC-B581-A3106CF3E75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a:extLst>
            <a:ext uri="{FF2B5EF4-FFF2-40B4-BE49-F238E27FC236}">
              <a16:creationId xmlns:a16="http://schemas.microsoft.com/office/drawing/2014/main" id="{0D81201F-F181-42BB-83D8-FF4ED477F05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a:extLst>
            <a:ext uri="{FF2B5EF4-FFF2-40B4-BE49-F238E27FC236}">
              <a16:creationId xmlns:a16="http://schemas.microsoft.com/office/drawing/2014/main" id="{856D1DF6-78E7-4F9E-AF51-F5828610BEE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a:extLst>
            <a:ext uri="{FF2B5EF4-FFF2-40B4-BE49-F238E27FC236}">
              <a16:creationId xmlns:a16="http://schemas.microsoft.com/office/drawing/2014/main" id="{01D09A8C-1CF7-47D9-9580-188207A1CCB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a:extLst>
            <a:ext uri="{FF2B5EF4-FFF2-40B4-BE49-F238E27FC236}">
              <a16:creationId xmlns:a16="http://schemas.microsoft.com/office/drawing/2014/main" id="{58FB370B-EFEC-48DC-8BE0-D2813F04412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a:extLst>
            <a:ext uri="{FF2B5EF4-FFF2-40B4-BE49-F238E27FC236}">
              <a16:creationId xmlns:a16="http://schemas.microsoft.com/office/drawing/2014/main" id="{8233CCD3-CE6B-4FFB-83F4-37E41E1E77E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7" name="テキスト ボックス 746">
          <a:extLst>
            <a:ext uri="{FF2B5EF4-FFF2-40B4-BE49-F238E27FC236}">
              <a16:creationId xmlns:a16="http://schemas.microsoft.com/office/drawing/2014/main" id="{63925365-C47F-471F-B87E-E2F786E9764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E3DA06B7-83AF-493B-B8B1-2A6184F00FE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301E9B9D-4C9F-4637-B219-C1F82432179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F9F5486E-AFB8-48C5-945C-A34B3314D8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51" name="直線コネクタ 750">
          <a:extLst>
            <a:ext uri="{FF2B5EF4-FFF2-40B4-BE49-F238E27FC236}">
              <a16:creationId xmlns:a16="http://schemas.microsoft.com/office/drawing/2014/main" id="{569404B4-C3E6-4ABF-98D8-8BAD92CDF877}"/>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2" name="【公民館】&#10;有形固定資産減価償却率最小値テキスト">
          <a:extLst>
            <a:ext uri="{FF2B5EF4-FFF2-40B4-BE49-F238E27FC236}">
              <a16:creationId xmlns:a16="http://schemas.microsoft.com/office/drawing/2014/main" id="{E1F95788-B6E2-4317-A1B0-EF30F4FEF2ED}"/>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3" name="直線コネクタ 752">
          <a:extLst>
            <a:ext uri="{FF2B5EF4-FFF2-40B4-BE49-F238E27FC236}">
              <a16:creationId xmlns:a16="http://schemas.microsoft.com/office/drawing/2014/main" id="{0C9FA369-4DDA-4E3D-85AB-8DF0B2AF1424}"/>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4" name="【公民館】&#10;有形固定資産減価償却率最大値テキスト">
          <a:extLst>
            <a:ext uri="{FF2B5EF4-FFF2-40B4-BE49-F238E27FC236}">
              <a16:creationId xmlns:a16="http://schemas.microsoft.com/office/drawing/2014/main" id="{B519D060-E135-4E04-9178-D2EF755D3F9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5" name="直線コネクタ 754">
          <a:extLst>
            <a:ext uri="{FF2B5EF4-FFF2-40B4-BE49-F238E27FC236}">
              <a16:creationId xmlns:a16="http://schemas.microsoft.com/office/drawing/2014/main" id="{0EBE7099-622C-4C3D-87D2-9136EF1F4FE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56" name="【公民館】&#10;有形固定資産減価償却率平均値テキスト">
          <a:extLst>
            <a:ext uri="{FF2B5EF4-FFF2-40B4-BE49-F238E27FC236}">
              <a16:creationId xmlns:a16="http://schemas.microsoft.com/office/drawing/2014/main" id="{546242E6-FCC9-4F52-9906-FC1F79D6BA6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57" name="フローチャート: 判断 756">
          <a:extLst>
            <a:ext uri="{FF2B5EF4-FFF2-40B4-BE49-F238E27FC236}">
              <a16:creationId xmlns:a16="http://schemas.microsoft.com/office/drawing/2014/main" id="{18B46F50-C616-47E6-A059-75AEC8907694}"/>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58" name="フローチャート: 判断 757">
          <a:extLst>
            <a:ext uri="{FF2B5EF4-FFF2-40B4-BE49-F238E27FC236}">
              <a16:creationId xmlns:a16="http://schemas.microsoft.com/office/drawing/2014/main" id="{1CA76428-A462-47E7-98CB-93B46913F3D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59" name="フローチャート: 判断 758">
          <a:extLst>
            <a:ext uri="{FF2B5EF4-FFF2-40B4-BE49-F238E27FC236}">
              <a16:creationId xmlns:a16="http://schemas.microsoft.com/office/drawing/2014/main" id="{C4019977-8B53-406C-AF15-5CF98D6DA189}"/>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60" name="フローチャート: 判断 759">
          <a:extLst>
            <a:ext uri="{FF2B5EF4-FFF2-40B4-BE49-F238E27FC236}">
              <a16:creationId xmlns:a16="http://schemas.microsoft.com/office/drawing/2014/main" id="{07AC7A52-2A4B-41BA-996D-57C21EB9F7B3}"/>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C2A4C1A3-7C62-4B4A-9B23-51941C2C53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8B7DB9BA-8D53-4777-A009-74FB9275C0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F2CC5336-4782-43D7-9A36-0102EF9A83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4E6E4522-A055-4DFC-BC54-4DBCB97366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32B77AB-2F14-4558-9B36-DDC2816294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766" name="楕円 765">
          <a:extLst>
            <a:ext uri="{FF2B5EF4-FFF2-40B4-BE49-F238E27FC236}">
              <a16:creationId xmlns:a16="http://schemas.microsoft.com/office/drawing/2014/main" id="{E23AFE58-C605-4A02-8B84-78A47B85567A}"/>
            </a:ext>
          </a:extLst>
        </xdr:cNvPr>
        <xdr:cNvSpPr/>
      </xdr:nvSpPr>
      <xdr:spPr>
        <a:xfrm>
          <a:off x="15430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767" name="楕円 766">
          <a:extLst>
            <a:ext uri="{FF2B5EF4-FFF2-40B4-BE49-F238E27FC236}">
              <a16:creationId xmlns:a16="http://schemas.microsoft.com/office/drawing/2014/main" id="{92F2711A-B767-4589-8ED3-D5C75F6925AA}"/>
            </a:ext>
          </a:extLst>
        </xdr:cNvPr>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106</xdr:row>
      <xdr:rowOff>97427</xdr:rowOff>
    </xdr:to>
    <xdr:cxnSp macro="">
      <xdr:nvCxnSpPr>
        <xdr:cNvPr id="768" name="直線コネクタ 767">
          <a:extLst>
            <a:ext uri="{FF2B5EF4-FFF2-40B4-BE49-F238E27FC236}">
              <a16:creationId xmlns:a16="http://schemas.microsoft.com/office/drawing/2014/main" id="{88F0A8D3-619A-4F6B-B100-8FDB8D64B9E4}"/>
            </a:ext>
          </a:extLst>
        </xdr:cNvPr>
        <xdr:cNvCxnSpPr/>
      </xdr:nvCxnSpPr>
      <xdr:spPr>
        <a:xfrm flipV="1">
          <a:off x="14592300" y="1811110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769" name="楕円 768">
          <a:extLst>
            <a:ext uri="{FF2B5EF4-FFF2-40B4-BE49-F238E27FC236}">
              <a16:creationId xmlns:a16="http://schemas.microsoft.com/office/drawing/2014/main" id="{6515958E-7302-4F41-B5A6-36BF1B136064}"/>
            </a:ext>
          </a:extLst>
        </xdr:cNvPr>
        <xdr:cNvSpPr/>
      </xdr:nvSpPr>
      <xdr:spPr>
        <a:xfrm>
          <a:off x="1365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106</xdr:row>
      <xdr:rowOff>97427</xdr:rowOff>
    </xdr:to>
    <xdr:cxnSp macro="">
      <xdr:nvCxnSpPr>
        <xdr:cNvPr id="770" name="直線コネクタ 769">
          <a:extLst>
            <a:ext uri="{FF2B5EF4-FFF2-40B4-BE49-F238E27FC236}">
              <a16:creationId xmlns:a16="http://schemas.microsoft.com/office/drawing/2014/main" id="{D6F2397F-B74A-422D-9C71-66C9FB762F20}"/>
            </a:ext>
          </a:extLst>
        </xdr:cNvPr>
        <xdr:cNvCxnSpPr/>
      </xdr:nvCxnSpPr>
      <xdr:spPr>
        <a:xfrm>
          <a:off x="13703300" y="18070286"/>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771" name="n_1aveValue【公民館】&#10;有形固定資産減価償却率">
          <a:extLst>
            <a:ext uri="{FF2B5EF4-FFF2-40B4-BE49-F238E27FC236}">
              <a16:creationId xmlns:a16="http://schemas.microsoft.com/office/drawing/2014/main" id="{1F4C2E26-FB77-41A4-AF54-AE82AA1F076E}"/>
            </a:ext>
          </a:extLst>
        </xdr:cNvPr>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72" name="n_2aveValue【公民館】&#10;有形固定資産減価償却率">
          <a:extLst>
            <a:ext uri="{FF2B5EF4-FFF2-40B4-BE49-F238E27FC236}">
              <a16:creationId xmlns:a16="http://schemas.microsoft.com/office/drawing/2014/main" id="{9BAB52B9-E321-4A24-8D11-EE091621A747}"/>
            </a:ext>
          </a:extLst>
        </xdr:cNvPr>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73" name="n_3aveValue【公民館】&#10;有形固定資産減価償却率">
          <a:extLst>
            <a:ext uri="{FF2B5EF4-FFF2-40B4-BE49-F238E27FC236}">
              <a16:creationId xmlns:a16="http://schemas.microsoft.com/office/drawing/2014/main" id="{18CF6451-3EE0-4385-A89F-5DF2AF40E4EB}"/>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150784</xdr:rowOff>
    </xdr:from>
    <xdr:ext cx="405111" cy="259045"/>
    <xdr:sp macro="" textlink="">
      <xdr:nvSpPr>
        <xdr:cNvPr id="774" name="n_1mainValue【公民館】&#10;有形固定資産減価償却率">
          <a:extLst>
            <a:ext uri="{FF2B5EF4-FFF2-40B4-BE49-F238E27FC236}">
              <a16:creationId xmlns:a16="http://schemas.microsoft.com/office/drawing/2014/main" id="{B4775CDA-CEAA-4A71-B409-E7B9D137172E}"/>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775" name="n_2mainValue【公民館】&#10;有形固定資産減価償却率">
          <a:extLst>
            <a:ext uri="{FF2B5EF4-FFF2-40B4-BE49-F238E27FC236}">
              <a16:creationId xmlns:a16="http://schemas.microsoft.com/office/drawing/2014/main" id="{094FB0BF-14C2-48E6-9689-5EEE4B77B5BD}"/>
            </a:ext>
          </a:extLst>
        </xdr:cNvPr>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109963</xdr:rowOff>
    </xdr:from>
    <xdr:ext cx="405111" cy="259045"/>
    <xdr:sp macro="" textlink="">
      <xdr:nvSpPr>
        <xdr:cNvPr id="776" name="n_3mainValue【公民館】&#10;有形固定資産減価償却率">
          <a:extLst>
            <a:ext uri="{FF2B5EF4-FFF2-40B4-BE49-F238E27FC236}">
              <a16:creationId xmlns:a16="http://schemas.microsoft.com/office/drawing/2014/main" id="{A4D2C331-BA18-49E4-8A1A-AFD6C9C68EF7}"/>
            </a:ext>
          </a:extLst>
        </xdr:cNvPr>
        <xdr:cNvSpPr txBox="1"/>
      </xdr:nvSpPr>
      <xdr:spPr>
        <a:xfrm>
          <a:off x="13500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a:extLst>
            <a:ext uri="{FF2B5EF4-FFF2-40B4-BE49-F238E27FC236}">
              <a16:creationId xmlns:a16="http://schemas.microsoft.com/office/drawing/2014/main" id="{D39A6373-2063-4C0B-B97D-104E0EB57E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a:extLst>
            <a:ext uri="{FF2B5EF4-FFF2-40B4-BE49-F238E27FC236}">
              <a16:creationId xmlns:a16="http://schemas.microsoft.com/office/drawing/2014/main" id="{804D9468-EE00-4C12-9FA2-A12E9236A6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a:extLst>
            <a:ext uri="{FF2B5EF4-FFF2-40B4-BE49-F238E27FC236}">
              <a16:creationId xmlns:a16="http://schemas.microsoft.com/office/drawing/2014/main" id="{477DC8D2-3FB6-469F-A8FB-31F5D87740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a:extLst>
            <a:ext uri="{FF2B5EF4-FFF2-40B4-BE49-F238E27FC236}">
              <a16:creationId xmlns:a16="http://schemas.microsoft.com/office/drawing/2014/main" id="{065D32F3-C931-4E6D-AE12-71D1A1BD92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a:extLst>
            <a:ext uri="{FF2B5EF4-FFF2-40B4-BE49-F238E27FC236}">
              <a16:creationId xmlns:a16="http://schemas.microsoft.com/office/drawing/2014/main" id="{05339D16-CEE7-4A99-A4B2-4A7532D3C37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a:extLst>
            <a:ext uri="{FF2B5EF4-FFF2-40B4-BE49-F238E27FC236}">
              <a16:creationId xmlns:a16="http://schemas.microsoft.com/office/drawing/2014/main" id="{8900C069-DB17-49C9-AC2E-3DE2405360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a:extLst>
            <a:ext uri="{FF2B5EF4-FFF2-40B4-BE49-F238E27FC236}">
              <a16:creationId xmlns:a16="http://schemas.microsoft.com/office/drawing/2014/main" id="{607C7926-1010-4548-BB30-BBFA79F210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a:extLst>
            <a:ext uri="{FF2B5EF4-FFF2-40B4-BE49-F238E27FC236}">
              <a16:creationId xmlns:a16="http://schemas.microsoft.com/office/drawing/2014/main" id="{03D0108B-6CF2-4EE6-8751-9809C89530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a:extLst>
            <a:ext uri="{FF2B5EF4-FFF2-40B4-BE49-F238E27FC236}">
              <a16:creationId xmlns:a16="http://schemas.microsoft.com/office/drawing/2014/main" id="{F4E7188B-A1CB-471D-AD17-6DBF872984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a:extLst>
            <a:ext uri="{FF2B5EF4-FFF2-40B4-BE49-F238E27FC236}">
              <a16:creationId xmlns:a16="http://schemas.microsoft.com/office/drawing/2014/main" id="{6A6639AA-FBB6-45E2-85E1-81E1A38AC3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a:extLst>
            <a:ext uri="{FF2B5EF4-FFF2-40B4-BE49-F238E27FC236}">
              <a16:creationId xmlns:a16="http://schemas.microsoft.com/office/drawing/2014/main" id="{96AC7ABE-7F9B-4445-A39F-7E43E295621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a:extLst>
            <a:ext uri="{FF2B5EF4-FFF2-40B4-BE49-F238E27FC236}">
              <a16:creationId xmlns:a16="http://schemas.microsoft.com/office/drawing/2014/main" id="{5192A742-7D7C-4462-A38E-34179FE5E3A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a:extLst>
            <a:ext uri="{FF2B5EF4-FFF2-40B4-BE49-F238E27FC236}">
              <a16:creationId xmlns:a16="http://schemas.microsoft.com/office/drawing/2014/main" id="{A45B12A3-0A21-4AB4-9A95-7B96311793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a:extLst>
            <a:ext uri="{FF2B5EF4-FFF2-40B4-BE49-F238E27FC236}">
              <a16:creationId xmlns:a16="http://schemas.microsoft.com/office/drawing/2014/main" id="{03CAAF9E-619C-4750-A2C4-9FD22E228A1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a:extLst>
            <a:ext uri="{FF2B5EF4-FFF2-40B4-BE49-F238E27FC236}">
              <a16:creationId xmlns:a16="http://schemas.microsoft.com/office/drawing/2014/main" id="{0F037948-826F-4313-9A3B-A9530D9A526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a:extLst>
            <a:ext uri="{FF2B5EF4-FFF2-40B4-BE49-F238E27FC236}">
              <a16:creationId xmlns:a16="http://schemas.microsoft.com/office/drawing/2014/main" id="{9D2016AF-9002-4019-B4EC-B1AA5E97DE3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a:extLst>
            <a:ext uri="{FF2B5EF4-FFF2-40B4-BE49-F238E27FC236}">
              <a16:creationId xmlns:a16="http://schemas.microsoft.com/office/drawing/2014/main" id="{71D28EB4-5567-4041-9956-DD1CC816BA9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a:extLst>
            <a:ext uri="{FF2B5EF4-FFF2-40B4-BE49-F238E27FC236}">
              <a16:creationId xmlns:a16="http://schemas.microsoft.com/office/drawing/2014/main" id="{25E44027-0D02-4EE0-B43F-550E7867C07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a:extLst>
            <a:ext uri="{FF2B5EF4-FFF2-40B4-BE49-F238E27FC236}">
              <a16:creationId xmlns:a16="http://schemas.microsoft.com/office/drawing/2014/main" id="{BD74645A-245E-4756-A6A5-B1627F91788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a:extLst>
            <a:ext uri="{FF2B5EF4-FFF2-40B4-BE49-F238E27FC236}">
              <a16:creationId xmlns:a16="http://schemas.microsoft.com/office/drawing/2014/main" id="{0E8246C5-086C-4849-82C7-85EBA70CABF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a:extLst>
            <a:ext uri="{FF2B5EF4-FFF2-40B4-BE49-F238E27FC236}">
              <a16:creationId xmlns:a16="http://schemas.microsoft.com/office/drawing/2014/main" id="{CB7BE23D-8E58-41E5-B25D-C77C59E924E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14BF58B1-D4B5-4C6D-ADBB-DD516ABCFB3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4B8175AB-8906-4E37-8534-EE24BC8305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15F72F75-1967-434E-AF97-3290435D34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a:extLst>
            <a:ext uri="{FF2B5EF4-FFF2-40B4-BE49-F238E27FC236}">
              <a16:creationId xmlns:a16="http://schemas.microsoft.com/office/drawing/2014/main" id="{545C30F6-311D-4536-B59D-4606BF4F51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02" name="直線コネクタ 801">
          <a:extLst>
            <a:ext uri="{FF2B5EF4-FFF2-40B4-BE49-F238E27FC236}">
              <a16:creationId xmlns:a16="http://schemas.microsoft.com/office/drawing/2014/main" id="{4657CEE6-413F-4129-8512-5E8D52E3648D}"/>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3" name="【公民館】&#10;一人当たり面積最小値テキスト">
          <a:extLst>
            <a:ext uri="{FF2B5EF4-FFF2-40B4-BE49-F238E27FC236}">
              <a16:creationId xmlns:a16="http://schemas.microsoft.com/office/drawing/2014/main" id="{C3DD5293-1516-4C65-8416-2DC9818ABC88}"/>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4" name="直線コネクタ 803">
          <a:extLst>
            <a:ext uri="{FF2B5EF4-FFF2-40B4-BE49-F238E27FC236}">
              <a16:creationId xmlns:a16="http://schemas.microsoft.com/office/drawing/2014/main" id="{FC1EAC3F-0EB2-4C43-BFBA-BA1CCC8C37BC}"/>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05" name="【公民館】&#10;一人当たり面積最大値テキスト">
          <a:extLst>
            <a:ext uri="{FF2B5EF4-FFF2-40B4-BE49-F238E27FC236}">
              <a16:creationId xmlns:a16="http://schemas.microsoft.com/office/drawing/2014/main" id="{56C0D285-7114-4397-B82B-FBE68B0A5057}"/>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06" name="直線コネクタ 805">
          <a:extLst>
            <a:ext uri="{FF2B5EF4-FFF2-40B4-BE49-F238E27FC236}">
              <a16:creationId xmlns:a16="http://schemas.microsoft.com/office/drawing/2014/main" id="{5DF180D9-584F-4727-9252-C8CC53281362}"/>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07" name="【公民館】&#10;一人当たり面積平均値テキスト">
          <a:extLst>
            <a:ext uri="{FF2B5EF4-FFF2-40B4-BE49-F238E27FC236}">
              <a16:creationId xmlns:a16="http://schemas.microsoft.com/office/drawing/2014/main" id="{E2961DA0-EC4D-49D2-A9DB-305E288CE17E}"/>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8" name="フローチャート: 判断 807">
          <a:extLst>
            <a:ext uri="{FF2B5EF4-FFF2-40B4-BE49-F238E27FC236}">
              <a16:creationId xmlns:a16="http://schemas.microsoft.com/office/drawing/2014/main" id="{05B10544-2C65-48F1-B9B0-F8DFD3430C71}"/>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09" name="フローチャート: 判断 808">
          <a:extLst>
            <a:ext uri="{FF2B5EF4-FFF2-40B4-BE49-F238E27FC236}">
              <a16:creationId xmlns:a16="http://schemas.microsoft.com/office/drawing/2014/main" id="{A4288120-15FE-478A-A240-55028EABCCAA}"/>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10" name="フローチャート: 判断 809">
          <a:extLst>
            <a:ext uri="{FF2B5EF4-FFF2-40B4-BE49-F238E27FC236}">
              <a16:creationId xmlns:a16="http://schemas.microsoft.com/office/drawing/2014/main" id="{CE68E72F-2E51-437A-BA32-06AAA587F8D5}"/>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11" name="フローチャート: 判断 810">
          <a:extLst>
            <a:ext uri="{FF2B5EF4-FFF2-40B4-BE49-F238E27FC236}">
              <a16:creationId xmlns:a16="http://schemas.microsoft.com/office/drawing/2014/main" id="{BD88B231-300B-49CC-BA0D-873774B47490}"/>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E2FD07BD-E9F7-4287-94E9-64B6953009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A1769439-399E-4759-8DBC-382E337B3A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6B898713-BAD6-4BDD-AF43-097D5853BE2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FAB27DA5-59D8-454D-99FA-1B8A82C7D0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129B595F-264C-44D9-B263-5F235F1D01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62956</xdr:rowOff>
    </xdr:from>
    <xdr:to>
      <xdr:col>112</xdr:col>
      <xdr:colOff>38100</xdr:colOff>
      <xdr:row>105</xdr:row>
      <xdr:rowOff>164556</xdr:rowOff>
    </xdr:to>
    <xdr:sp macro="" textlink="">
      <xdr:nvSpPr>
        <xdr:cNvPr id="817" name="楕円 816">
          <a:extLst>
            <a:ext uri="{FF2B5EF4-FFF2-40B4-BE49-F238E27FC236}">
              <a16:creationId xmlns:a16="http://schemas.microsoft.com/office/drawing/2014/main" id="{4400D194-F46D-47B5-9463-F82D36B3B476}"/>
            </a:ext>
          </a:extLst>
        </xdr:cNvPr>
        <xdr:cNvSpPr/>
      </xdr:nvSpPr>
      <xdr:spPr>
        <a:xfrm>
          <a:off x="2127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18" name="楕円 817">
          <a:extLst>
            <a:ext uri="{FF2B5EF4-FFF2-40B4-BE49-F238E27FC236}">
              <a16:creationId xmlns:a16="http://schemas.microsoft.com/office/drawing/2014/main" id="{24BD7431-9A4F-4B51-A179-641EA4605EE4}"/>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106</xdr:row>
      <xdr:rowOff>144780</xdr:rowOff>
    </xdr:to>
    <xdr:cxnSp macro="">
      <xdr:nvCxnSpPr>
        <xdr:cNvPr id="819" name="直線コネクタ 818">
          <a:extLst>
            <a:ext uri="{FF2B5EF4-FFF2-40B4-BE49-F238E27FC236}">
              <a16:creationId xmlns:a16="http://schemas.microsoft.com/office/drawing/2014/main" id="{4BF0CA36-DE5B-45DB-8E8A-F43121E88D66}"/>
            </a:ext>
          </a:extLst>
        </xdr:cNvPr>
        <xdr:cNvCxnSpPr/>
      </xdr:nvCxnSpPr>
      <xdr:spPr>
        <a:xfrm flipV="1">
          <a:off x="20434300" y="18116006"/>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121738</xdr:rowOff>
    </xdr:from>
    <xdr:to>
      <xdr:col>102</xdr:col>
      <xdr:colOff>165100</xdr:colOff>
      <xdr:row>104</xdr:row>
      <xdr:rowOff>51888</xdr:rowOff>
    </xdr:to>
    <xdr:sp macro="" textlink="">
      <xdr:nvSpPr>
        <xdr:cNvPr id="820" name="楕円 819">
          <a:extLst>
            <a:ext uri="{FF2B5EF4-FFF2-40B4-BE49-F238E27FC236}">
              <a16:creationId xmlns:a16="http://schemas.microsoft.com/office/drawing/2014/main" id="{6A9EC5C0-2B42-4E60-9046-9B2E795A0E5E}"/>
            </a:ext>
          </a:extLst>
        </xdr:cNvPr>
        <xdr:cNvSpPr/>
      </xdr:nvSpPr>
      <xdr:spPr>
        <a:xfrm>
          <a:off x="19494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xdr:rowOff>
    </xdr:from>
    <xdr:to>
      <xdr:col>107</xdr:col>
      <xdr:colOff>50800</xdr:colOff>
      <xdr:row>106</xdr:row>
      <xdr:rowOff>144780</xdr:rowOff>
    </xdr:to>
    <xdr:cxnSp macro="">
      <xdr:nvCxnSpPr>
        <xdr:cNvPr id="821" name="直線コネクタ 820">
          <a:extLst>
            <a:ext uri="{FF2B5EF4-FFF2-40B4-BE49-F238E27FC236}">
              <a16:creationId xmlns:a16="http://schemas.microsoft.com/office/drawing/2014/main" id="{C8186DF6-5A3F-489F-A2D5-94C21E8B1435}"/>
            </a:ext>
          </a:extLst>
        </xdr:cNvPr>
        <xdr:cNvCxnSpPr/>
      </xdr:nvCxnSpPr>
      <xdr:spPr>
        <a:xfrm>
          <a:off x="19545300" y="17831888"/>
          <a:ext cx="88900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22" name="n_1aveValue【公民館】&#10;一人当たり面積">
          <a:extLst>
            <a:ext uri="{FF2B5EF4-FFF2-40B4-BE49-F238E27FC236}">
              <a16:creationId xmlns:a16="http://schemas.microsoft.com/office/drawing/2014/main" id="{B5D57F1D-A97B-4315-AAB3-3D6131F7DECD}"/>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23" name="n_2aveValue【公民館】&#10;一人当たり面積">
          <a:extLst>
            <a:ext uri="{FF2B5EF4-FFF2-40B4-BE49-F238E27FC236}">
              <a16:creationId xmlns:a16="http://schemas.microsoft.com/office/drawing/2014/main" id="{617DFE2C-A065-47C7-8E41-F59394213A01}"/>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24" name="n_3aveValue【公民館】&#10;一人当たり面積">
          <a:extLst>
            <a:ext uri="{FF2B5EF4-FFF2-40B4-BE49-F238E27FC236}">
              <a16:creationId xmlns:a16="http://schemas.microsoft.com/office/drawing/2014/main" id="{E8DAB1E5-7BF2-4327-8C3D-22D325152C1C}"/>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9633</xdr:rowOff>
    </xdr:from>
    <xdr:ext cx="469744" cy="259045"/>
    <xdr:sp macro="" textlink="">
      <xdr:nvSpPr>
        <xdr:cNvPr id="825" name="n_1mainValue【公民館】&#10;一人当たり面積">
          <a:extLst>
            <a:ext uri="{FF2B5EF4-FFF2-40B4-BE49-F238E27FC236}">
              <a16:creationId xmlns:a16="http://schemas.microsoft.com/office/drawing/2014/main" id="{D14C660B-BC0F-45E8-82C2-69BEB9F81081}"/>
            </a:ext>
          </a:extLst>
        </xdr:cNvPr>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26" name="n_2mainValue【公民館】&#10;一人当たり面積">
          <a:extLst>
            <a:ext uri="{FF2B5EF4-FFF2-40B4-BE49-F238E27FC236}">
              <a16:creationId xmlns:a16="http://schemas.microsoft.com/office/drawing/2014/main" id="{D6B88895-171A-4D1C-88AE-DA9E3058B867}"/>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68415</xdr:rowOff>
    </xdr:from>
    <xdr:ext cx="469744" cy="259045"/>
    <xdr:sp macro="" textlink="">
      <xdr:nvSpPr>
        <xdr:cNvPr id="827" name="n_3mainValue【公民館】&#10;一人当たり面積">
          <a:extLst>
            <a:ext uri="{FF2B5EF4-FFF2-40B4-BE49-F238E27FC236}">
              <a16:creationId xmlns:a16="http://schemas.microsoft.com/office/drawing/2014/main" id="{DF96C606-C1A8-4627-B5F1-305C3ADECD8B}"/>
            </a:ext>
          </a:extLst>
        </xdr:cNvPr>
        <xdr:cNvSpPr txBox="1"/>
      </xdr:nvSpPr>
      <xdr:spPr>
        <a:xfrm>
          <a:off x="193104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8F0F7589-7DE3-4C57-B970-31663B1132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410B7E2C-3578-446C-B35D-E465F18BB1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7F605B10-E6EF-4588-9AE4-4B124B05F0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類似団体と比較して特に有形固定資産減価償却率が高くなっている施設は、認定こども園・幼稚園・保育所である。その要因については、保有する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施設が築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今後の利用児童数の動向等を考慮しつつ、整備計画を策定し、施設の耐震化や老朽化した施設の適切な維持保全に努めていく。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インフラ施設のうち、港湾・漁港の一人当たり有形固定資産（償却資産）額が類似団体平均を大きく上回るのは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港もの漁港を擁するためである。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児童館の有形固定資産減価償却率が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％となっているのは、当該施設が築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一人当たりの有形固定資産（償却資産）額が大きく減少しているのは、平成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日に新施設（公民館と図書館の複合施設）がオープンし、旧施設の除却を行ったためである。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今後は人口の将来見通しや更新費用等の増大などの課題を踏まえると、現在の維持管理のあり方を今後も継続していくことは困難と考えられることから、量的、質的な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適正化を図るとともに、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適切な維持管理に努めていく。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906A91-1628-49ED-81AF-D9B1D2C1A0E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E37B89-CB54-47D7-A744-D7E5B55893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F6E777-C72D-4B48-BF88-646FB66FB85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9FA9B8-8ED0-4F2F-ADE4-B2C4903DC6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E35009-79A3-4E47-B259-456AD99022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00A022-724B-477A-9596-2153999603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EF1A4D-C452-4B02-9366-3998AF9F756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7084C1-BADC-4B97-A36D-AF7E70B924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B6D3C6-0236-49E8-9EF2-EB26296C02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4680F4-E715-4AFD-AB7D-F0D6429F45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31,530
31,377
235.10
25,197,743
24,516,355
281,918
13,308,065
26,733,945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C04CAD-49C4-4645-8FD5-AD0AC06EE5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8D70A3-63CC-4184-80DD-23AD74CA0B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4D7FFC-7943-409F-A65E-9B7C658747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1929B0-F469-4C39-BD18-87DDC82B8B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926CAC-50BD-40AB-9601-8473324DAD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0F40CC-2CB3-4588-9C84-3B187E93904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950B89-A135-49A6-B51F-D34ED46820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CA45C8-347F-4990-8607-ACC5D1265F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082CDE-D627-45DC-8599-D60DEAA9D0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7B0DB0-7768-4251-AACD-BEC6113CEB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7DE71C-EC8F-4322-AA98-5818EE9018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599F86-C1E1-4B6A-892C-093B53EE94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5282A0-A684-4837-A853-0F084DDFC7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A02F00-F40C-4406-9B60-843CB0F63A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7E4108-5A45-41F6-A3C0-528D474E26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875AF2-F2B7-46B5-BE43-DFE7AB3C70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3401EF-2FF2-4BD4-A07A-82E52C9676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1D62FD-5C13-41A4-9814-81D1AE13CC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C6CBE7-4CF5-44C9-B365-5E53C8D990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75622FC-BB9C-4651-9B85-88B6D590A2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7EB5315-D37F-4C69-B424-96D60E639AE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91885BA-DE05-47CE-B500-0908BA5EB1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299C938-8358-41EE-9A74-0EE240A048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D48E09A-DD71-4187-806B-34960D9BB4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0408ED1-5913-486F-BE59-8CE644EBD5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AEE21EE-8892-4F3E-AFAE-0FFFFD8E821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545B36C-31B5-4996-AEA8-693D3E4CF8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7609696-CE18-4027-9EA0-E376C7BFDE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5C496D1-5FAB-485C-A4ED-640485C250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0414911-EAEA-4BB7-8107-0119D259EB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F613A78F-20D4-42B6-AC84-479043EC2BA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9714F56F-F6B2-44FB-8070-B4BFE81AE128}"/>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E51DBDD9-E5B0-4F56-890E-6B7CDE5ED35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FCAFFA45-1794-45C2-9EF0-2F2CC6F61F0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55FD84CE-5584-47D5-8CC7-4CF94EF546E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2F67D289-BAA8-440E-8C23-50562A4E85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39AD8E3A-8A08-4E9B-9F6F-535BDFBF85D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FA488028-26DC-408F-ACEF-FCF447043DF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5874B2A5-4324-4D8B-B775-7CF0AB1F0C6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819CFEDA-3ACE-419E-9E3C-D4E35DC0C4C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5175922-1271-404A-8667-EE19CFA098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B19B14FD-FA2E-408F-8C35-49862947575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5430D80D-D474-47A6-867C-D0444FCEC3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E8CC2AAA-7871-4D14-8E54-0A1B572B3873}"/>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2C986337-8AD3-4144-B6C1-35F3BD2A1137}"/>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71E958C9-AF87-4CC2-B691-D421756E4898}"/>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71F8ABE0-054E-4E84-9A10-EE83E9796115}"/>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51A4CCE-C3CA-4800-B060-F1EA06865D2C}"/>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50A0E862-C6ED-4D3B-BEDF-FB1545F32D61}"/>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37FEA0F1-E226-413E-877A-B493F40FDE5A}"/>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999A3AB-16F1-46A8-827B-471849FFB983}"/>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92727</xdr:rowOff>
    </xdr:from>
    <xdr:ext cx="405111" cy="259045"/>
    <xdr:sp macro="" textlink="">
      <xdr:nvSpPr>
        <xdr:cNvPr id="63" name="n_1aveValue【図書館】&#10;有形固定資産減価償却率">
          <a:extLst>
            <a:ext uri="{FF2B5EF4-FFF2-40B4-BE49-F238E27FC236}">
              <a16:creationId xmlns:a16="http://schemas.microsoft.com/office/drawing/2014/main" id="{1830D4C7-E654-4CDB-8373-9FCFEB802709}"/>
            </a:ext>
          </a:extLst>
        </xdr:cNvPr>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a:extLst>
            <a:ext uri="{FF2B5EF4-FFF2-40B4-BE49-F238E27FC236}">
              <a16:creationId xmlns:a16="http://schemas.microsoft.com/office/drawing/2014/main" id="{E48EF12A-55AB-41A5-92D5-B828D507B5B4}"/>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102887</xdr:rowOff>
    </xdr:from>
    <xdr:ext cx="405111" cy="259045"/>
    <xdr:sp macro="" textlink="">
      <xdr:nvSpPr>
        <xdr:cNvPr id="65" name="n_2aveValue【図書館】&#10;有形固定資産減価償却率">
          <a:extLst>
            <a:ext uri="{FF2B5EF4-FFF2-40B4-BE49-F238E27FC236}">
              <a16:creationId xmlns:a16="http://schemas.microsoft.com/office/drawing/2014/main" id="{8359CEED-6FE8-45BE-AD3F-E1969FFE18FA}"/>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a:extLst>
            <a:ext uri="{FF2B5EF4-FFF2-40B4-BE49-F238E27FC236}">
              <a16:creationId xmlns:a16="http://schemas.microsoft.com/office/drawing/2014/main" id="{7EF842D5-0FED-4D8F-A731-BAB9042FAE66}"/>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88917</xdr:rowOff>
    </xdr:from>
    <xdr:ext cx="405111" cy="259045"/>
    <xdr:sp macro="" textlink="">
      <xdr:nvSpPr>
        <xdr:cNvPr id="67" name="n_3aveValue【図書館】&#10;有形固定資産減価償却率">
          <a:extLst>
            <a:ext uri="{FF2B5EF4-FFF2-40B4-BE49-F238E27FC236}">
              <a16:creationId xmlns:a16="http://schemas.microsoft.com/office/drawing/2014/main" id="{C884F6CF-48CF-4FF2-A81D-53256B7FDA16}"/>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6A2829-115E-43A4-9394-81AF75DD19D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2B41EA-AC10-406C-9156-8EB5BA2F13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9CA660-3F32-439C-A500-9D67C4CF8B9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3CD7B78-7C39-4339-8E25-E1A5CE45ED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152A2D-4638-43B9-833C-C88FB13DBB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76200</xdr:rowOff>
    </xdr:from>
    <xdr:to>
      <xdr:col>20</xdr:col>
      <xdr:colOff>38100</xdr:colOff>
      <xdr:row>42</xdr:row>
      <xdr:rowOff>6350</xdr:rowOff>
    </xdr:to>
    <xdr:sp macro="" textlink="">
      <xdr:nvSpPr>
        <xdr:cNvPr id="73" name="楕円 72">
          <a:extLst>
            <a:ext uri="{FF2B5EF4-FFF2-40B4-BE49-F238E27FC236}">
              <a16:creationId xmlns:a16="http://schemas.microsoft.com/office/drawing/2014/main" id="{1464A8EF-57AB-48B8-B963-3BD7FAB49E5D}"/>
            </a:ext>
          </a:extLst>
        </xdr:cNvPr>
        <xdr:cNvSpPr/>
      </xdr:nvSpPr>
      <xdr:spPr>
        <a:xfrm>
          <a:off x="37465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82550</xdr:rowOff>
    </xdr:from>
    <xdr:to>
      <xdr:col>15</xdr:col>
      <xdr:colOff>101600</xdr:colOff>
      <xdr:row>42</xdr:row>
      <xdr:rowOff>12700</xdr:rowOff>
    </xdr:to>
    <xdr:sp macro="" textlink="">
      <xdr:nvSpPr>
        <xdr:cNvPr id="74" name="楕円 73">
          <a:extLst>
            <a:ext uri="{FF2B5EF4-FFF2-40B4-BE49-F238E27FC236}">
              <a16:creationId xmlns:a16="http://schemas.microsoft.com/office/drawing/2014/main" id="{77F1B02F-3A47-47DC-A5CD-C045C014139C}"/>
            </a:ext>
          </a:extLst>
        </xdr:cNvPr>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127000</xdr:rowOff>
    </xdr:from>
    <xdr:to>
      <xdr:col>19</xdr:col>
      <xdr:colOff>177800</xdr:colOff>
      <xdr:row>41</xdr:row>
      <xdr:rowOff>133350</xdr:rowOff>
    </xdr:to>
    <xdr:cxnSp macro="">
      <xdr:nvCxnSpPr>
        <xdr:cNvPr id="75" name="直線コネクタ 74">
          <a:extLst>
            <a:ext uri="{FF2B5EF4-FFF2-40B4-BE49-F238E27FC236}">
              <a16:creationId xmlns:a16="http://schemas.microsoft.com/office/drawing/2014/main" id="{D781AE0C-9621-461E-B534-03CAD73FEAF6}"/>
            </a:ext>
          </a:extLst>
        </xdr:cNvPr>
        <xdr:cNvCxnSpPr/>
      </xdr:nvCxnSpPr>
      <xdr:spPr>
        <a:xfrm flipV="1">
          <a:off x="2908300" y="71564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91440</xdr:rowOff>
    </xdr:from>
    <xdr:to>
      <xdr:col>10</xdr:col>
      <xdr:colOff>165100</xdr:colOff>
      <xdr:row>42</xdr:row>
      <xdr:rowOff>21590</xdr:rowOff>
    </xdr:to>
    <xdr:sp macro="" textlink="">
      <xdr:nvSpPr>
        <xdr:cNvPr id="76" name="楕円 75">
          <a:extLst>
            <a:ext uri="{FF2B5EF4-FFF2-40B4-BE49-F238E27FC236}">
              <a16:creationId xmlns:a16="http://schemas.microsoft.com/office/drawing/2014/main" id="{DB6A125C-76AE-4930-8440-B9E1D41A20EC}"/>
            </a:ext>
          </a:extLst>
        </xdr:cNvPr>
        <xdr:cNvSpPr/>
      </xdr:nvSpPr>
      <xdr:spPr>
        <a:xfrm>
          <a:off x="19685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133350</xdr:rowOff>
    </xdr:from>
    <xdr:to>
      <xdr:col>15</xdr:col>
      <xdr:colOff>50800</xdr:colOff>
      <xdr:row>41</xdr:row>
      <xdr:rowOff>142240</xdr:rowOff>
    </xdr:to>
    <xdr:cxnSp macro="">
      <xdr:nvCxnSpPr>
        <xdr:cNvPr id="77" name="直線コネクタ 76">
          <a:extLst>
            <a:ext uri="{FF2B5EF4-FFF2-40B4-BE49-F238E27FC236}">
              <a16:creationId xmlns:a16="http://schemas.microsoft.com/office/drawing/2014/main" id="{5B403870-7D17-4C59-8FAC-C2519F65907C}"/>
            </a:ext>
          </a:extLst>
        </xdr:cNvPr>
        <xdr:cNvCxnSpPr/>
      </xdr:nvCxnSpPr>
      <xdr:spPr>
        <a:xfrm flipV="1">
          <a:off x="2019300" y="71628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41</xdr:row>
      <xdr:rowOff>168927</xdr:rowOff>
    </xdr:from>
    <xdr:ext cx="340478" cy="259045"/>
    <xdr:sp macro="" textlink="">
      <xdr:nvSpPr>
        <xdr:cNvPr id="78" name="n_1mainValue【図書館】&#10;有形固定資産減価償却率">
          <a:extLst>
            <a:ext uri="{FF2B5EF4-FFF2-40B4-BE49-F238E27FC236}">
              <a16:creationId xmlns:a16="http://schemas.microsoft.com/office/drawing/2014/main" id="{4A46BB92-A317-4EA1-B20A-DA72F0AA7711}"/>
            </a:ext>
          </a:extLst>
        </xdr:cNvPr>
        <xdr:cNvSpPr txBox="1"/>
      </xdr:nvSpPr>
      <xdr:spPr>
        <a:xfrm>
          <a:off x="3614361" y="7198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3827</xdr:rowOff>
    </xdr:from>
    <xdr:ext cx="340478" cy="259045"/>
    <xdr:sp macro="" textlink="">
      <xdr:nvSpPr>
        <xdr:cNvPr id="79" name="n_2mainValue【図書館】&#10;有形固定資産減価償却率">
          <a:extLst>
            <a:ext uri="{FF2B5EF4-FFF2-40B4-BE49-F238E27FC236}">
              <a16:creationId xmlns:a16="http://schemas.microsoft.com/office/drawing/2014/main" id="{F3305F5B-CFEF-4A1E-946F-A4579BB8C40A}"/>
            </a:ext>
          </a:extLst>
        </xdr:cNvPr>
        <xdr:cNvSpPr txBox="1"/>
      </xdr:nvSpPr>
      <xdr:spPr>
        <a:xfrm>
          <a:off x="2738061"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12717</xdr:rowOff>
    </xdr:from>
    <xdr:ext cx="340478" cy="259045"/>
    <xdr:sp macro="" textlink="">
      <xdr:nvSpPr>
        <xdr:cNvPr id="80" name="n_3mainValue【図書館】&#10;有形固定資産減価償却率">
          <a:extLst>
            <a:ext uri="{FF2B5EF4-FFF2-40B4-BE49-F238E27FC236}">
              <a16:creationId xmlns:a16="http://schemas.microsoft.com/office/drawing/2014/main" id="{CA917394-66F6-43CA-99D3-9932ED11F39E}"/>
            </a:ext>
          </a:extLst>
        </xdr:cNvPr>
        <xdr:cNvSpPr txBox="1"/>
      </xdr:nvSpPr>
      <xdr:spPr>
        <a:xfrm>
          <a:off x="1849061" y="7213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9AA7259D-E825-46A6-9168-2C2147B1DF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2E1FFECE-EA29-46FB-9177-4D21A81504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92632D87-EC6B-4DE9-9F72-02BE0B6A3F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2EC955D4-83B5-4445-93AD-9BEFB5605A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EECF8643-818D-42DB-B409-8CF365274E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72CF2522-25EB-4CAE-86F5-7F0371D7F7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3449541C-286A-4DB5-B160-87DBFED2A7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8229966C-6C7A-46A0-9803-18AA4B72C9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D3E519F0-A4BF-42E1-82E2-D69589C32C4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8B45A697-371F-4207-89D6-D9AD343DB46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7EC4A115-2BE6-4C0B-9903-9F030BB095B5}"/>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75437283-C464-49D3-A422-CB365ADA977C}"/>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76C24FB3-5B92-4C37-8AEB-902D3B8715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D7D74D65-273D-415A-94B7-6B462F46973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B50D3E1F-2A1B-42F8-8CE8-637A37A457F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3A8A8E16-366D-4789-9A62-66A98A03C98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BE346C6C-71D8-4760-AE5E-002B1360A4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DD99C0FA-C310-4137-B12F-9E411C26038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781BBCFD-578A-485C-98D5-1C294DC1FB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1B27763C-0C18-4615-BB0B-5B51785750B5}"/>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05DD1B90-51EB-4E00-B084-1CFF6DC3B64D}"/>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068DC431-DB48-41E0-A9D6-5C793C32062D}"/>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82AD155D-1881-4D0B-BBD5-F9568A09CA04}"/>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31459E75-8B16-4036-8C9D-3F23921E8BA0}"/>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a:extLst>
            <a:ext uri="{FF2B5EF4-FFF2-40B4-BE49-F238E27FC236}">
              <a16:creationId xmlns:a16="http://schemas.microsoft.com/office/drawing/2014/main" id="{32866470-8D71-4403-ACA3-7CFCB71AD58B}"/>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905EC796-FB53-44F2-9143-BDEC8276A7E7}"/>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5551ABE9-C34F-421A-844B-C774A8D26E61}"/>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60977</xdr:rowOff>
    </xdr:from>
    <xdr:ext cx="469744" cy="259045"/>
    <xdr:sp macro="" textlink="">
      <xdr:nvSpPr>
        <xdr:cNvPr id="108" name="n_1aveValue【図書館】&#10;一人当たり面積">
          <a:extLst>
            <a:ext uri="{FF2B5EF4-FFF2-40B4-BE49-F238E27FC236}">
              <a16:creationId xmlns:a16="http://schemas.microsoft.com/office/drawing/2014/main" id="{6A78B9D0-1FBE-432E-ADE7-D2A85BF91317}"/>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9" name="フローチャート: 判断 108">
          <a:extLst>
            <a:ext uri="{FF2B5EF4-FFF2-40B4-BE49-F238E27FC236}">
              <a16:creationId xmlns:a16="http://schemas.microsoft.com/office/drawing/2014/main" id="{251FF75C-9CFD-492E-B1B0-D7088892B76C}"/>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66692</xdr:rowOff>
    </xdr:from>
    <xdr:ext cx="469744" cy="259045"/>
    <xdr:sp macro="" textlink="">
      <xdr:nvSpPr>
        <xdr:cNvPr id="110" name="n_2aveValue【図書館】&#10;一人当たり面積">
          <a:extLst>
            <a:ext uri="{FF2B5EF4-FFF2-40B4-BE49-F238E27FC236}">
              <a16:creationId xmlns:a16="http://schemas.microsoft.com/office/drawing/2014/main" id="{9DB29CA4-33CE-4CFC-B27F-6808A69AE2AC}"/>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11" name="フローチャート: 判断 110">
          <a:extLst>
            <a:ext uri="{FF2B5EF4-FFF2-40B4-BE49-F238E27FC236}">
              <a16:creationId xmlns:a16="http://schemas.microsoft.com/office/drawing/2014/main" id="{34F5BDE0-4496-4AA4-A062-A45258799C4A}"/>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72407</xdr:rowOff>
    </xdr:from>
    <xdr:ext cx="469744" cy="259045"/>
    <xdr:sp macro="" textlink="">
      <xdr:nvSpPr>
        <xdr:cNvPr id="112" name="n_3aveValue【図書館】&#10;一人当たり面積">
          <a:extLst>
            <a:ext uri="{FF2B5EF4-FFF2-40B4-BE49-F238E27FC236}">
              <a16:creationId xmlns:a16="http://schemas.microsoft.com/office/drawing/2014/main" id="{1FA9A11A-0072-4111-9B85-92B6BC75F2BD}"/>
            </a:ext>
          </a:extLst>
        </xdr:cNvPr>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28851D0-E34F-40B1-8ECA-8EAC2CDA77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356C488-6497-432C-BCA1-550FE85B59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0B25028-E949-4F2C-990C-5EBB6FEE12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EDA3BAF-BD52-4D2E-9C97-1C1EDFA608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ED4C142-605D-4266-AEEF-2030449CA1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18" name="楕円 117">
          <a:extLst>
            <a:ext uri="{FF2B5EF4-FFF2-40B4-BE49-F238E27FC236}">
              <a16:creationId xmlns:a16="http://schemas.microsoft.com/office/drawing/2014/main" id="{F59FBC6E-BFF1-41AB-B3B5-47EF803F97E3}"/>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88265</xdr:rowOff>
    </xdr:from>
    <xdr:to>
      <xdr:col>46</xdr:col>
      <xdr:colOff>38100</xdr:colOff>
      <xdr:row>39</xdr:row>
      <xdr:rowOff>18415</xdr:rowOff>
    </xdr:to>
    <xdr:sp macro="" textlink="">
      <xdr:nvSpPr>
        <xdr:cNvPr id="119" name="楕円 118">
          <a:extLst>
            <a:ext uri="{FF2B5EF4-FFF2-40B4-BE49-F238E27FC236}">
              <a16:creationId xmlns:a16="http://schemas.microsoft.com/office/drawing/2014/main" id="{35C63EC2-9779-4C5E-86B6-F053703A43B4}"/>
            </a:ext>
          </a:extLst>
        </xdr:cNvPr>
        <xdr:cNvSpPr/>
      </xdr:nvSpPr>
      <xdr:spPr>
        <a:xfrm>
          <a:off x="869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139065</xdr:rowOff>
    </xdr:from>
    <xdr:to>
      <xdr:col>50</xdr:col>
      <xdr:colOff>114300</xdr:colOff>
      <xdr:row>38</xdr:row>
      <xdr:rowOff>167640</xdr:rowOff>
    </xdr:to>
    <xdr:cxnSp macro="">
      <xdr:nvCxnSpPr>
        <xdr:cNvPr id="120" name="直線コネクタ 119">
          <a:extLst>
            <a:ext uri="{FF2B5EF4-FFF2-40B4-BE49-F238E27FC236}">
              <a16:creationId xmlns:a16="http://schemas.microsoft.com/office/drawing/2014/main" id="{2F62B18A-DB71-4D3E-BC88-2C432EB89F67}"/>
            </a:ext>
          </a:extLst>
        </xdr:cNvPr>
        <xdr:cNvCxnSpPr/>
      </xdr:nvCxnSpPr>
      <xdr:spPr>
        <a:xfrm>
          <a:off x="8750300" y="6654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76835</xdr:rowOff>
    </xdr:from>
    <xdr:to>
      <xdr:col>41</xdr:col>
      <xdr:colOff>101600</xdr:colOff>
      <xdr:row>35</xdr:row>
      <xdr:rowOff>6985</xdr:rowOff>
    </xdr:to>
    <xdr:sp macro="" textlink="">
      <xdr:nvSpPr>
        <xdr:cNvPr id="121" name="楕円 120">
          <a:extLst>
            <a:ext uri="{FF2B5EF4-FFF2-40B4-BE49-F238E27FC236}">
              <a16:creationId xmlns:a16="http://schemas.microsoft.com/office/drawing/2014/main" id="{935FC03A-1E08-43AB-ACA9-B66895B2B36F}"/>
            </a:ext>
          </a:extLst>
        </xdr:cNvPr>
        <xdr:cNvSpPr/>
      </xdr:nvSpPr>
      <xdr:spPr>
        <a:xfrm>
          <a:off x="781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127635</xdr:rowOff>
    </xdr:from>
    <xdr:to>
      <xdr:col>45</xdr:col>
      <xdr:colOff>177800</xdr:colOff>
      <xdr:row>38</xdr:row>
      <xdr:rowOff>139065</xdr:rowOff>
    </xdr:to>
    <xdr:cxnSp macro="">
      <xdr:nvCxnSpPr>
        <xdr:cNvPr id="122" name="直線コネクタ 121">
          <a:extLst>
            <a:ext uri="{FF2B5EF4-FFF2-40B4-BE49-F238E27FC236}">
              <a16:creationId xmlns:a16="http://schemas.microsoft.com/office/drawing/2014/main" id="{F3D90545-5150-44D5-BF34-15CED71B1A7C}"/>
            </a:ext>
          </a:extLst>
        </xdr:cNvPr>
        <xdr:cNvCxnSpPr/>
      </xdr:nvCxnSpPr>
      <xdr:spPr>
        <a:xfrm>
          <a:off x="7861300" y="5956935"/>
          <a:ext cx="889000" cy="69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63517</xdr:rowOff>
    </xdr:from>
    <xdr:ext cx="469744" cy="259045"/>
    <xdr:sp macro="" textlink="">
      <xdr:nvSpPr>
        <xdr:cNvPr id="123" name="n_1mainValue【図書館】&#10;一人当たり面積">
          <a:extLst>
            <a:ext uri="{FF2B5EF4-FFF2-40B4-BE49-F238E27FC236}">
              <a16:creationId xmlns:a16="http://schemas.microsoft.com/office/drawing/2014/main" id="{A6899F8A-631E-4CD9-A04C-B0A3502F89B0}"/>
            </a:ext>
          </a:extLst>
        </xdr:cNvPr>
        <xdr:cNvSpPr txBox="1"/>
      </xdr:nvSpPr>
      <xdr:spPr>
        <a:xfrm>
          <a:off x="9391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34942</xdr:rowOff>
    </xdr:from>
    <xdr:ext cx="469744" cy="259045"/>
    <xdr:sp macro="" textlink="">
      <xdr:nvSpPr>
        <xdr:cNvPr id="124" name="n_2mainValue【図書館】&#10;一人当たり面積">
          <a:extLst>
            <a:ext uri="{FF2B5EF4-FFF2-40B4-BE49-F238E27FC236}">
              <a16:creationId xmlns:a16="http://schemas.microsoft.com/office/drawing/2014/main" id="{CDA9D5FA-E248-4195-BE0C-B1C69FB0FD20}"/>
            </a:ext>
          </a:extLst>
        </xdr:cNvPr>
        <xdr:cNvSpPr txBox="1"/>
      </xdr:nvSpPr>
      <xdr:spPr>
        <a:xfrm>
          <a:off x="8515427"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23512</xdr:rowOff>
    </xdr:from>
    <xdr:ext cx="469744" cy="259045"/>
    <xdr:sp macro="" textlink="">
      <xdr:nvSpPr>
        <xdr:cNvPr id="125" name="n_3mainValue【図書館】&#10;一人当たり面積">
          <a:extLst>
            <a:ext uri="{FF2B5EF4-FFF2-40B4-BE49-F238E27FC236}">
              <a16:creationId xmlns:a16="http://schemas.microsoft.com/office/drawing/2014/main" id="{A65BE1C2-6599-49E0-B504-15A09307BBFD}"/>
            </a:ext>
          </a:extLst>
        </xdr:cNvPr>
        <xdr:cNvSpPr txBox="1"/>
      </xdr:nvSpPr>
      <xdr:spPr>
        <a:xfrm>
          <a:off x="7626427" y="568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A14B0819-2D1C-4F1B-940E-2FC9C8391EC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ABD7C312-3433-413F-BF19-94DEF05EBB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D3DB10B3-EC45-4C0E-A037-4910B78561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9DA37C79-AFB5-49D8-B29D-95F80263FB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E1EED2F0-2403-4CDB-B10B-654B6A391E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69586048-914B-44D6-8AFA-B055E4CADE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A5856F32-9466-4CD9-9531-6A6CD772AE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766B0C55-7B30-47A8-AC39-C10B08C19D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E9823821-A091-42A6-8619-90E66DA0F8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8758EB63-C0C2-4DC2-B000-03AC402897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B4C3E045-6CE7-4E76-BE5E-D0F8F074E41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F708E087-2172-4701-964D-55C60035343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2C8FF9E3-CD26-4593-94D5-7CE85DB971A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85AC479F-0666-42AF-8E44-43F048A16C3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53965F3C-5A70-41D8-9A30-FA886DFC095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3D6872D2-D367-4880-9DAD-147AF0DBB3A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94AABFCF-E42C-43E6-BA33-B0A864D1A60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9177CA99-F502-4814-85DA-5AB71EDB701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84025C32-3170-4E8A-ACEA-CF858BE6DA1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DF7EF6BA-A7A4-4A1C-95ED-5B59C024BA1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F25CC025-52BB-4195-A115-10139261781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224C13D7-F7AA-4250-AE61-2EF6F57DDA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EE3E7561-0A86-4DE1-A683-628A5B64F5F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D8BA73E4-7D76-4691-9138-A50161A17B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EA88D78D-286D-4F14-A4E2-843EC68DDAF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552AB284-0C15-4256-82D3-4686E06234AF}"/>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1817CF53-B949-409B-B10E-9FAFA7092502}"/>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A2012058-9525-4D77-9330-EBC2321D03DA}"/>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C2E99168-466C-4BA5-B93E-1E560E48DDD6}"/>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980EAB16-80A9-4B31-A6C6-3DEE54B00BE5}"/>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9B68E70D-3B79-46B9-81C4-7145FA3D1FE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9C286FAF-4C03-4175-BDFE-0A8D07529D81}"/>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158" name="n_1aveValue【体育館・プール】&#10;有形固定資産減価償却率">
          <a:extLst>
            <a:ext uri="{FF2B5EF4-FFF2-40B4-BE49-F238E27FC236}">
              <a16:creationId xmlns:a16="http://schemas.microsoft.com/office/drawing/2014/main" id="{15BD7C83-DF9C-4A76-938E-E2381A843A91}"/>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9" name="フローチャート: 判断 158">
          <a:extLst>
            <a:ext uri="{FF2B5EF4-FFF2-40B4-BE49-F238E27FC236}">
              <a16:creationId xmlns:a16="http://schemas.microsoft.com/office/drawing/2014/main" id="{6CA80965-21F4-4436-B5DC-B164F62C0CB9}"/>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160" name="n_2aveValue【体育館・プール】&#10;有形固定資産減価償却率">
          <a:extLst>
            <a:ext uri="{FF2B5EF4-FFF2-40B4-BE49-F238E27FC236}">
              <a16:creationId xmlns:a16="http://schemas.microsoft.com/office/drawing/2014/main" id="{284DE9F7-2F71-49A5-AA37-25E7CF24114B}"/>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61" name="フローチャート: 判断 160">
          <a:extLst>
            <a:ext uri="{FF2B5EF4-FFF2-40B4-BE49-F238E27FC236}">
              <a16:creationId xmlns:a16="http://schemas.microsoft.com/office/drawing/2014/main" id="{307FA3E4-A0DB-4827-9351-BDC5AB3728CB}"/>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114317</xdr:rowOff>
    </xdr:from>
    <xdr:ext cx="405111" cy="259045"/>
    <xdr:sp macro="" textlink="">
      <xdr:nvSpPr>
        <xdr:cNvPr id="162" name="n_3aveValue【体育館・プール】&#10;有形固定資産減価償却率">
          <a:extLst>
            <a:ext uri="{FF2B5EF4-FFF2-40B4-BE49-F238E27FC236}">
              <a16:creationId xmlns:a16="http://schemas.microsoft.com/office/drawing/2014/main" id="{1AAB5DBC-D002-4AFB-9802-E84129076A79}"/>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2103D39-F2AF-4773-8A5F-2794013861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D1737151-F11E-42B1-9E59-FA1A63B208C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73627393-A9DA-411D-867C-96127BE5E1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E056B64-B4CE-4120-9942-FBA490C886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E735EA4-A3E2-4D14-B2F2-9F05497323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65405</xdr:rowOff>
    </xdr:from>
    <xdr:to>
      <xdr:col>20</xdr:col>
      <xdr:colOff>38100</xdr:colOff>
      <xdr:row>58</xdr:row>
      <xdr:rowOff>167005</xdr:rowOff>
    </xdr:to>
    <xdr:sp macro="" textlink="">
      <xdr:nvSpPr>
        <xdr:cNvPr id="168" name="楕円 167">
          <a:extLst>
            <a:ext uri="{FF2B5EF4-FFF2-40B4-BE49-F238E27FC236}">
              <a16:creationId xmlns:a16="http://schemas.microsoft.com/office/drawing/2014/main" id="{12944EF2-3712-44E1-8973-23E53D8CE08E}"/>
            </a:ext>
          </a:extLst>
        </xdr:cNvPr>
        <xdr:cNvSpPr/>
      </xdr:nvSpPr>
      <xdr:spPr>
        <a:xfrm>
          <a:off x="3746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69" name="楕円 168">
          <a:extLst>
            <a:ext uri="{FF2B5EF4-FFF2-40B4-BE49-F238E27FC236}">
              <a16:creationId xmlns:a16="http://schemas.microsoft.com/office/drawing/2014/main" id="{B471755C-7D4B-403D-8696-1C4208EE77BA}"/>
            </a:ext>
          </a:extLst>
        </xdr:cNvPr>
        <xdr:cNvSpPr/>
      </xdr:nvSpPr>
      <xdr:spPr>
        <a:xfrm>
          <a:off x="2857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150495</xdr:rowOff>
    </xdr:from>
    <xdr:to>
      <xdr:col>19</xdr:col>
      <xdr:colOff>177800</xdr:colOff>
      <xdr:row>58</xdr:row>
      <xdr:rowOff>116205</xdr:rowOff>
    </xdr:to>
    <xdr:cxnSp macro="">
      <xdr:nvCxnSpPr>
        <xdr:cNvPr id="170" name="直線コネクタ 169">
          <a:extLst>
            <a:ext uri="{FF2B5EF4-FFF2-40B4-BE49-F238E27FC236}">
              <a16:creationId xmlns:a16="http://schemas.microsoft.com/office/drawing/2014/main" id="{E3699668-E6B1-4062-B429-E28F44D67170}"/>
            </a:ext>
          </a:extLst>
        </xdr:cNvPr>
        <xdr:cNvCxnSpPr/>
      </xdr:nvCxnSpPr>
      <xdr:spPr>
        <a:xfrm>
          <a:off x="2908300" y="99231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1" name="楕円 170">
          <a:extLst>
            <a:ext uri="{FF2B5EF4-FFF2-40B4-BE49-F238E27FC236}">
              <a16:creationId xmlns:a16="http://schemas.microsoft.com/office/drawing/2014/main" id="{539BE70F-F513-4529-BBD3-E883B2EB34CC}"/>
            </a:ext>
          </a:extLst>
        </xdr:cNvPr>
        <xdr:cNvSpPr/>
      </xdr:nvSpPr>
      <xdr:spPr>
        <a:xfrm>
          <a:off x="196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150495</xdr:rowOff>
    </xdr:from>
    <xdr:to>
      <xdr:col>15</xdr:col>
      <xdr:colOff>50800</xdr:colOff>
      <xdr:row>58</xdr:row>
      <xdr:rowOff>99060</xdr:rowOff>
    </xdr:to>
    <xdr:cxnSp macro="">
      <xdr:nvCxnSpPr>
        <xdr:cNvPr id="172" name="直線コネクタ 171">
          <a:extLst>
            <a:ext uri="{FF2B5EF4-FFF2-40B4-BE49-F238E27FC236}">
              <a16:creationId xmlns:a16="http://schemas.microsoft.com/office/drawing/2014/main" id="{15D4A0AD-B5E2-4CFE-9562-E187A4DD0053}"/>
            </a:ext>
          </a:extLst>
        </xdr:cNvPr>
        <xdr:cNvCxnSpPr/>
      </xdr:nvCxnSpPr>
      <xdr:spPr>
        <a:xfrm flipV="1">
          <a:off x="2019300" y="992314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12082</xdr:rowOff>
    </xdr:from>
    <xdr:ext cx="405111" cy="259045"/>
    <xdr:sp macro="" textlink="">
      <xdr:nvSpPr>
        <xdr:cNvPr id="173" name="n_1mainValue【体育館・プール】&#10;有形固定資産減価償却率">
          <a:extLst>
            <a:ext uri="{FF2B5EF4-FFF2-40B4-BE49-F238E27FC236}">
              <a16:creationId xmlns:a16="http://schemas.microsoft.com/office/drawing/2014/main" id="{9ACB2D99-9A08-49AD-A46E-D250A1F5D829}"/>
            </a:ext>
          </a:extLst>
        </xdr:cNvPr>
        <xdr:cNvSpPr txBox="1"/>
      </xdr:nvSpPr>
      <xdr:spPr>
        <a:xfrm>
          <a:off x="3582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74" name="n_2mainValue【体育館・プール】&#10;有形固定資産減価償却率">
          <a:extLst>
            <a:ext uri="{FF2B5EF4-FFF2-40B4-BE49-F238E27FC236}">
              <a16:creationId xmlns:a16="http://schemas.microsoft.com/office/drawing/2014/main" id="{32ADFF79-395F-42A5-A602-8FB2B26599C7}"/>
            </a:ext>
          </a:extLst>
        </xdr:cNvPr>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75" name="n_3mainValue【体育館・プール】&#10;有形固定資産減価償却率">
          <a:extLst>
            <a:ext uri="{FF2B5EF4-FFF2-40B4-BE49-F238E27FC236}">
              <a16:creationId xmlns:a16="http://schemas.microsoft.com/office/drawing/2014/main" id="{7E327323-C697-40BB-BB9C-EEAA7B349853}"/>
            </a:ext>
          </a:extLst>
        </xdr:cNvPr>
        <xdr:cNvSpPr txBox="1"/>
      </xdr:nvSpPr>
      <xdr:spPr>
        <a:xfrm>
          <a:off x="1816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D357CCE2-D981-4B13-86FA-5DB628021F5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4D939842-1157-43EE-80D6-0D367BF94A0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5C0694A8-E56E-4661-9AF0-098A671F83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2F3F1B80-6CA4-42F8-BBE1-4003712963C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8DEFECDF-690B-431A-B6F9-9F87DAD85C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50201F22-E8C1-4D2D-A890-F802C95A43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A9453331-19C0-4309-B5CE-AD0B478CFA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D1E65721-95A3-44A2-BEA8-583E3C6ABD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4962382C-9062-4098-B2B6-EC4F798E3A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4EBC7E1C-1B2C-4BD9-A712-411F632132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1DA23FEC-3204-4ADD-87A5-222ADEF8822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CD0A15FA-EC8D-48A4-9E0A-07BC8F6D0EF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897D310C-A85C-4BFA-9B55-C35E683064D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10B2AB73-26E1-41E0-AF10-ECFB63E6312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690359F4-3D28-4AFE-B364-D1EC5A9AFD4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81861614-85C3-4933-8696-490C97711EC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47CD55FA-FFA6-4E45-BEE1-D58C1791990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2817B37A-21DC-4646-9258-8BB502E7B3E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43A7AB8C-8A03-4DF0-9155-FF505643B6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44A5CB24-2860-4F11-A2FD-AF5AD25FFEB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7619387C-7FBA-438E-A0BD-2E7DF44BDF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93D56196-2B90-4BA7-8636-F8350CDAED1D}"/>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450C9E7E-B6B3-4D52-9D66-A9FE860C7B3E}"/>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CCD69E65-4CE8-4BA3-802E-46774B41447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A077583C-E108-4479-8831-1D5FFC9EC3D9}"/>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BF89C41B-A88B-4379-905E-0B9F04D0379D}"/>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a:extLst>
            <a:ext uri="{FF2B5EF4-FFF2-40B4-BE49-F238E27FC236}">
              <a16:creationId xmlns:a16="http://schemas.microsoft.com/office/drawing/2014/main" id="{73B2767B-F1B4-42BA-A2BE-53997F3EFBFE}"/>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644FDD05-F55C-4792-A852-C3207F15CC5B}"/>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A847F0E5-EAED-4D99-92C8-36D3674893B4}"/>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205" name="n_1aveValue【体育館・プール】&#10;一人当たり面積">
          <a:extLst>
            <a:ext uri="{FF2B5EF4-FFF2-40B4-BE49-F238E27FC236}">
              <a16:creationId xmlns:a16="http://schemas.microsoft.com/office/drawing/2014/main" id="{5D68C4FD-D5DB-4801-8E69-1DFA76390FDA}"/>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206" name="フローチャート: 判断 205">
          <a:extLst>
            <a:ext uri="{FF2B5EF4-FFF2-40B4-BE49-F238E27FC236}">
              <a16:creationId xmlns:a16="http://schemas.microsoft.com/office/drawing/2014/main" id="{209230E2-7E1B-4B9B-BA0B-FD276680BF67}"/>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207" name="n_2aveValue【体育館・プール】&#10;一人当たり面積">
          <a:extLst>
            <a:ext uri="{FF2B5EF4-FFF2-40B4-BE49-F238E27FC236}">
              <a16:creationId xmlns:a16="http://schemas.microsoft.com/office/drawing/2014/main" id="{03D3ECC1-7D6A-4986-9F27-944AB139C733}"/>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208" name="フローチャート: 判断 207">
          <a:extLst>
            <a:ext uri="{FF2B5EF4-FFF2-40B4-BE49-F238E27FC236}">
              <a16:creationId xmlns:a16="http://schemas.microsoft.com/office/drawing/2014/main" id="{554ED2A0-ED11-4BF5-8006-DCF1289460CB}"/>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93591</xdr:rowOff>
    </xdr:from>
    <xdr:ext cx="469744" cy="259045"/>
    <xdr:sp macro="" textlink="">
      <xdr:nvSpPr>
        <xdr:cNvPr id="209" name="n_3aveValue【体育館・プール】&#10;一人当たり面積">
          <a:extLst>
            <a:ext uri="{FF2B5EF4-FFF2-40B4-BE49-F238E27FC236}">
              <a16:creationId xmlns:a16="http://schemas.microsoft.com/office/drawing/2014/main" id="{FEFEB6EF-17D9-43C1-9DD5-A4F0907B32F2}"/>
            </a:ext>
          </a:extLst>
        </xdr:cNvPr>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4B3A9E7C-5CC4-4405-BA6E-63261625F6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17AC09A9-F444-491A-9BD4-E87E05A051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1205BD6-B98C-46FE-8163-E82A0BFCBB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BDD0817-0B40-4CFE-A97B-34B7EECABE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B0C1BAEE-E187-48B8-8BEA-925DE2EA90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47498</xdr:rowOff>
    </xdr:from>
    <xdr:to>
      <xdr:col>50</xdr:col>
      <xdr:colOff>165100</xdr:colOff>
      <xdr:row>63</xdr:row>
      <xdr:rowOff>149098</xdr:rowOff>
    </xdr:to>
    <xdr:sp macro="" textlink="">
      <xdr:nvSpPr>
        <xdr:cNvPr id="215" name="楕円 214">
          <a:extLst>
            <a:ext uri="{FF2B5EF4-FFF2-40B4-BE49-F238E27FC236}">
              <a16:creationId xmlns:a16="http://schemas.microsoft.com/office/drawing/2014/main" id="{B6185C82-24A2-448E-AA33-6E3D9856D602}"/>
            </a:ext>
          </a:extLst>
        </xdr:cNvPr>
        <xdr:cNvSpPr/>
      </xdr:nvSpPr>
      <xdr:spPr>
        <a:xfrm>
          <a:off x="9588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864</xdr:rowOff>
    </xdr:from>
    <xdr:to>
      <xdr:col>46</xdr:col>
      <xdr:colOff>38100</xdr:colOff>
      <xdr:row>63</xdr:row>
      <xdr:rowOff>102464</xdr:rowOff>
    </xdr:to>
    <xdr:sp macro="" textlink="">
      <xdr:nvSpPr>
        <xdr:cNvPr id="216" name="楕円 215">
          <a:extLst>
            <a:ext uri="{FF2B5EF4-FFF2-40B4-BE49-F238E27FC236}">
              <a16:creationId xmlns:a16="http://schemas.microsoft.com/office/drawing/2014/main" id="{AC111084-34F0-4B50-B555-D6102689FA71}"/>
            </a:ext>
          </a:extLst>
        </xdr:cNvPr>
        <xdr:cNvSpPr/>
      </xdr:nvSpPr>
      <xdr:spPr>
        <a:xfrm>
          <a:off x="8699500" y="108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51664</xdr:rowOff>
    </xdr:from>
    <xdr:to>
      <xdr:col>50</xdr:col>
      <xdr:colOff>114300</xdr:colOff>
      <xdr:row>63</xdr:row>
      <xdr:rowOff>98298</xdr:rowOff>
    </xdr:to>
    <xdr:cxnSp macro="">
      <xdr:nvCxnSpPr>
        <xdr:cNvPr id="217" name="直線コネクタ 216">
          <a:extLst>
            <a:ext uri="{FF2B5EF4-FFF2-40B4-BE49-F238E27FC236}">
              <a16:creationId xmlns:a16="http://schemas.microsoft.com/office/drawing/2014/main" id="{F1F81EBC-7CEE-40CA-8043-6B94A2BD2B17}"/>
            </a:ext>
          </a:extLst>
        </xdr:cNvPr>
        <xdr:cNvCxnSpPr/>
      </xdr:nvCxnSpPr>
      <xdr:spPr>
        <a:xfrm>
          <a:off x="8750300" y="10853014"/>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152654</xdr:rowOff>
    </xdr:from>
    <xdr:to>
      <xdr:col>41</xdr:col>
      <xdr:colOff>101600</xdr:colOff>
      <xdr:row>63</xdr:row>
      <xdr:rowOff>82804</xdr:rowOff>
    </xdr:to>
    <xdr:sp macro="" textlink="">
      <xdr:nvSpPr>
        <xdr:cNvPr id="218" name="楕円 217">
          <a:extLst>
            <a:ext uri="{FF2B5EF4-FFF2-40B4-BE49-F238E27FC236}">
              <a16:creationId xmlns:a16="http://schemas.microsoft.com/office/drawing/2014/main" id="{9CC3A9F9-F964-4DB4-87D4-72BC33525A43}"/>
            </a:ext>
          </a:extLst>
        </xdr:cNvPr>
        <xdr:cNvSpPr/>
      </xdr:nvSpPr>
      <xdr:spPr>
        <a:xfrm>
          <a:off x="7810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32004</xdr:rowOff>
    </xdr:from>
    <xdr:to>
      <xdr:col>45</xdr:col>
      <xdr:colOff>177800</xdr:colOff>
      <xdr:row>63</xdr:row>
      <xdr:rowOff>51664</xdr:rowOff>
    </xdr:to>
    <xdr:cxnSp macro="">
      <xdr:nvCxnSpPr>
        <xdr:cNvPr id="219" name="直線コネクタ 218">
          <a:extLst>
            <a:ext uri="{FF2B5EF4-FFF2-40B4-BE49-F238E27FC236}">
              <a16:creationId xmlns:a16="http://schemas.microsoft.com/office/drawing/2014/main" id="{B19E0A74-E309-4BAD-9A15-F734A4F4BF75}"/>
            </a:ext>
          </a:extLst>
        </xdr:cNvPr>
        <xdr:cNvCxnSpPr/>
      </xdr:nvCxnSpPr>
      <xdr:spPr>
        <a:xfrm>
          <a:off x="7861300" y="1083335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140225</xdr:rowOff>
    </xdr:from>
    <xdr:ext cx="469744" cy="259045"/>
    <xdr:sp macro="" textlink="">
      <xdr:nvSpPr>
        <xdr:cNvPr id="220" name="n_1mainValue【体育館・プール】&#10;一人当たり面積">
          <a:extLst>
            <a:ext uri="{FF2B5EF4-FFF2-40B4-BE49-F238E27FC236}">
              <a16:creationId xmlns:a16="http://schemas.microsoft.com/office/drawing/2014/main" id="{A67EB392-AA6C-400B-8813-E26D884DD421}"/>
            </a:ext>
          </a:extLst>
        </xdr:cNvPr>
        <xdr:cNvSpPr txBox="1"/>
      </xdr:nvSpPr>
      <xdr:spPr>
        <a:xfrm>
          <a:off x="9391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93591</xdr:rowOff>
    </xdr:from>
    <xdr:ext cx="469744" cy="259045"/>
    <xdr:sp macro="" textlink="">
      <xdr:nvSpPr>
        <xdr:cNvPr id="221" name="n_2mainValue【体育館・プール】&#10;一人当たり面積">
          <a:extLst>
            <a:ext uri="{FF2B5EF4-FFF2-40B4-BE49-F238E27FC236}">
              <a16:creationId xmlns:a16="http://schemas.microsoft.com/office/drawing/2014/main" id="{BF826751-62E3-46E8-B750-ED69CE13A01F}"/>
            </a:ext>
          </a:extLst>
        </xdr:cNvPr>
        <xdr:cNvSpPr txBox="1"/>
      </xdr:nvSpPr>
      <xdr:spPr>
        <a:xfrm>
          <a:off x="8515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99331</xdr:rowOff>
    </xdr:from>
    <xdr:ext cx="469744" cy="259045"/>
    <xdr:sp macro="" textlink="">
      <xdr:nvSpPr>
        <xdr:cNvPr id="222" name="n_3mainValue【体育館・プール】&#10;一人当たり面積">
          <a:extLst>
            <a:ext uri="{FF2B5EF4-FFF2-40B4-BE49-F238E27FC236}">
              <a16:creationId xmlns:a16="http://schemas.microsoft.com/office/drawing/2014/main" id="{939177FE-FA60-46A5-A326-CE421B7E53F2}"/>
            </a:ext>
          </a:extLst>
        </xdr:cNvPr>
        <xdr:cNvSpPr txBox="1"/>
      </xdr:nvSpPr>
      <xdr:spPr>
        <a:xfrm>
          <a:off x="7626427" y="1055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25BF29B8-CF99-4E75-939F-B0F0242BE4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5D4C755D-4D13-4338-8924-78DEC7FE50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8033F257-97F2-478C-A319-1F74377537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B14DECA0-BECB-4DA1-A455-1DAF847271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5A0AEF70-EB0D-487B-B68C-EA6E407E6A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6C47DB8C-1B41-4A11-A787-246C476F81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F1A7C5DA-043A-43E6-86A4-094076E85CE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5889D85B-E502-473C-AE1E-17CDFCF16E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8A19206-4C3C-47F6-9D1F-E882BA0749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77251B91-B40E-4FDC-BBF9-4B50A59F77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CACE1B9F-E396-4A61-B9F3-C126920E856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8187F760-26A2-4C27-A3CA-24A92E23678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2C25FFA5-D7E7-4421-9A7C-F183248A81C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369459CA-429D-4379-9035-FF9030A2C47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C214713A-0C38-4814-9C6C-F4176DFD914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13684997-07CE-466D-9907-51FD1CE4D3E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5FCA54F8-C5C9-4D02-8C55-22F70E2BF41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6F51321-0143-491B-BBEB-021BB72E631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287EA2AE-05CD-4226-BBE7-C3FD1FA8029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B5585B6D-D7AF-4F6F-9C54-F14FEBB80A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B03DE645-5DBE-41A2-9499-0C7D75072A2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9EE798A6-A589-4FE3-ADC7-DF11CD776D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2762AB3-CF33-401E-845D-3E3B4B3BF1F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CE728399-5633-4F7C-87B6-E4F584DCAE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id="{9EAB72A7-B398-4E73-BCD7-FACF5839BC02}"/>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CB8F4B1B-3869-4896-808D-CF2241122AC4}"/>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id="{DFA11272-29BC-445A-9DC7-066CC0CCA5A1}"/>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8A92242F-0A78-4256-9A8B-CE45DE35AD5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0B199170-928B-44E2-B95A-D0DB0590F19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8B049966-39E5-4E84-A0C4-15CFB4901692}"/>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7D3EFFB3-4094-40E1-8C3C-61DD54105C35}"/>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1063B64A-49C0-4321-8AEE-9EFF50E0B676}"/>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255" name="n_1aveValue【福祉施設】&#10;有形固定資産減価償却率">
          <a:extLst>
            <a:ext uri="{FF2B5EF4-FFF2-40B4-BE49-F238E27FC236}">
              <a16:creationId xmlns:a16="http://schemas.microsoft.com/office/drawing/2014/main" id="{04D71238-95F8-4620-8399-E1265374C43C}"/>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56" name="フローチャート: 判断 255">
          <a:extLst>
            <a:ext uri="{FF2B5EF4-FFF2-40B4-BE49-F238E27FC236}">
              <a16:creationId xmlns:a16="http://schemas.microsoft.com/office/drawing/2014/main" id="{7E6F043C-B0E6-487D-8D11-1C89C085A695}"/>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57" name="n_2aveValue【福祉施設】&#10;有形固定資産減価償却率">
          <a:extLst>
            <a:ext uri="{FF2B5EF4-FFF2-40B4-BE49-F238E27FC236}">
              <a16:creationId xmlns:a16="http://schemas.microsoft.com/office/drawing/2014/main" id="{AF759567-57EF-4108-9869-F115E4FB442C}"/>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58" name="フローチャート: 判断 257">
          <a:extLst>
            <a:ext uri="{FF2B5EF4-FFF2-40B4-BE49-F238E27FC236}">
              <a16:creationId xmlns:a16="http://schemas.microsoft.com/office/drawing/2014/main" id="{55BCD2C4-5651-4867-B9EF-1D40CF9E1A3C}"/>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259" name="n_3aveValue【福祉施設】&#10;有形固定資産減価償却率">
          <a:extLst>
            <a:ext uri="{FF2B5EF4-FFF2-40B4-BE49-F238E27FC236}">
              <a16:creationId xmlns:a16="http://schemas.microsoft.com/office/drawing/2014/main" id="{6464CC00-B7C3-4D84-82AE-C2609A3CF3C8}"/>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07879B8-B404-43F9-AFC6-9A1BB9158E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C7159BD-F75C-431B-BE24-16E44C0113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39009B8-C831-4E2E-B578-AC797BE70D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B0E7E421-04BF-4538-96A4-A86F9528C3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E61961C2-2316-4EDA-94D0-A86394E88F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65" name="楕円 264">
          <a:extLst>
            <a:ext uri="{FF2B5EF4-FFF2-40B4-BE49-F238E27FC236}">
              <a16:creationId xmlns:a16="http://schemas.microsoft.com/office/drawing/2014/main" id="{5215CD76-FDA4-44B7-BF46-9B5FAD03436D}"/>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158750</xdr:rowOff>
    </xdr:from>
    <xdr:to>
      <xdr:col>15</xdr:col>
      <xdr:colOff>101600</xdr:colOff>
      <xdr:row>83</xdr:row>
      <xdr:rowOff>88900</xdr:rowOff>
    </xdr:to>
    <xdr:sp macro="" textlink="">
      <xdr:nvSpPr>
        <xdr:cNvPr id="266" name="楕円 265">
          <a:extLst>
            <a:ext uri="{FF2B5EF4-FFF2-40B4-BE49-F238E27FC236}">
              <a16:creationId xmlns:a16="http://schemas.microsoft.com/office/drawing/2014/main" id="{800DEA9F-FC17-4D3A-B100-842024209EF9}"/>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60961</xdr:rowOff>
    </xdr:to>
    <xdr:cxnSp macro="">
      <xdr:nvCxnSpPr>
        <xdr:cNvPr id="267" name="直線コネクタ 266">
          <a:extLst>
            <a:ext uri="{FF2B5EF4-FFF2-40B4-BE49-F238E27FC236}">
              <a16:creationId xmlns:a16="http://schemas.microsoft.com/office/drawing/2014/main" id="{744FBCA8-C9FB-4440-B49D-0D7A4C7C9C40}"/>
            </a:ext>
          </a:extLst>
        </xdr:cNvPr>
        <xdr:cNvCxnSpPr/>
      </xdr:nvCxnSpPr>
      <xdr:spPr>
        <a:xfrm>
          <a:off x="2908300" y="14268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141605</xdr:rowOff>
    </xdr:from>
    <xdr:to>
      <xdr:col>10</xdr:col>
      <xdr:colOff>165100</xdr:colOff>
      <xdr:row>84</xdr:row>
      <xdr:rowOff>71755</xdr:rowOff>
    </xdr:to>
    <xdr:sp macro="" textlink="">
      <xdr:nvSpPr>
        <xdr:cNvPr id="268" name="楕円 267">
          <a:extLst>
            <a:ext uri="{FF2B5EF4-FFF2-40B4-BE49-F238E27FC236}">
              <a16:creationId xmlns:a16="http://schemas.microsoft.com/office/drawing/2014/main" id="{A519E6B5-B35B-46D0-8635-64EEBDAF2CC0}"/>
            </a:ext>
          </a:extLst>
        </xdr:cNvPr>
        <xdr:cNvSpPr/>
      </xdr:nvSpPr>
      <xdr:spPr>
        <a:xfrm>
          <a:off x="196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84</xdr:row>
      <xdr:rowOff>20955</xdr:rowOff>
    </xdr:to>
    <xdr:cxnSp macro="">
      <xdr:nvCxnSpPr>
        <xdr:cNvPr id="269" name="直線コネクタ 268">
          <a:extLst>
            <a:ext uri="{FF2B5EF4-FFF2-40B4-BE49-F238E27FC236}">
              <a16:creationId xmlns:a16="http://schemas.microsoft.com/office/drawing/2014/main" id="{480217F8-6BFB-4511-BD45-665D0C8FB7DF}"/>
            </a:ext>
          </a:extLst>
        </xdr:cNvPr>
        <xdr:cNvCxnSpPr/>
      </xdr:nvCxnSpPr>
      <xdr:spPr>
        <a:xfrm flipV="1">
          <a:off x="2019300" y="1426845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70" name="n_1mainValue【福祉施設】&#10;有形固定資産減価償却率">
          <a:extLst>
            <a:ext uri="{FF2B5EF4-FFF2-40B4-BE49-F238E27FC236}">
              <a16:creationId xmlns:a16="http://schemas.microsoft.com/office/drawing/2014/main" id="{5D3BC8EC-9818-4DE8-9416-25C1872838CF}"/>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271" name="n_2mainValue【福祉施設】&#10;有形固定資産減価償却率">
          <a:extLst>
            <a:ext uri="{FF2B5EF4-FFF2-40B4-BE49-F238E27FC236}">
              <a16:creationId xmlns:a16="http://schemas.microsoft.com/office/drawing/2014/main" id="{F2BA895B-CEF4-4B0A-9EF7-BD920AD687D5}"/>
            </a:ext>
          </a:extLst>
        </xdr:cNvPr>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62882</xdr:rowOff>
    </xdr:from>
    <xdr:ext cx="405111" cy="259045"/>
    <xdr:sp macro="" textlink="">
      <xdr:nvSpPr>
        <xdr:cNvPr id="272" name="n_3mainValue【福祉施設】&#10;有形固定資産減価償却率">
          <a:extLst>
            <a:ext uri="{FF2B5EF4-FFF2-40B4-BE49-F238E27FC236}">
              <a16:creationId xmlns:a16="http://schemas.microsoft.com/office/drawing/2014/main" id="{9E3BE552-637B-4A80-ADD9-6902194ACE12}"/>
            </a:ext>
          </a:extLst>
        </xdr:cNvPr>
        <xdr:cNvSpPr txBox="1"/>
      </xdr:nvSpPr>
      <xdr:spPr>
        <a:xfrm>
          <a:off x="1816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546FBFB2-9965-42D1-8427-FC7FC3CC9A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EC9D6D88-58D0-4CAF-BD09-9D236A9667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BAE25550-4082-4DCE-9627-2B2B2F23BBF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DAD0C88B-2CBB-42AC-A4BB-73421D3A48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90AD0795-7D0C-4D2F-B46F-493E8BA71B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88161C3E-3F2E-401A-8B9B-C01BA780B68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CA2D641D-E257-4CDC-A017-F65E0264E1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5EEBCFE0-8B28-4BA1-93D1-20B5D3442B7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1BC0DBCB-E527-48EB-BC2C-747AE85001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1A2199AC-3A95-4696-9BAA-F12E268430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60582B03-75B9-4082-8763-5914A25D942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B63C5741-0EC8-47A4-8181-F7A086166F3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5CB8376D-A1A4-470B-93A5-0E2BD0D0C21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8E129B16-07F5-4C8F-960A-13840A497A2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A789AD70-5AD3-47BA-92F9-39663BA158E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79FC4A1C-77C4-4ED4-8615-864FBEDD01C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EA50E6D9-D248-4DE9-9F08-9EE68E9825B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D14B5BBC-5973-48E9-A09B-E1C6A0E9B95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EA24C114-BBEA-4894-AFAF-D2669B0A497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42CA4AC4-4BE6-4595-8ADB-92CF2FFC5F7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6987678B-55E1-4644-8DDF-47B5C29113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82B43C52-643C-4C48-A7E8-9707E6561D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7C9457E2-92FE-4B48-9AA5-1148E147DF0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id="{125EFE87-F2E1-49EB-8EF7-74E765854198}"/>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a:extLst>
            <a:ext uri="{FF2B5EF4-FFF2-40B4-BE49-F238E27FC236}">
              <a16:creationId xmlns:a16="http://schemas.microsoft.com/office/drawing/2014/main" id="{63E45ECB-7D2D-4EAA-AFDB-BA1EF08BF4AF}"/>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id="{B373FA98-532F-43F7-9451-6D772489D042}"/>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a:extLst>
            <a:ext uri="{FF2B5EF4-FFF2-40B4-BE49-F238E27FC236}">
              <a16:creationId xmlns:a16="http://schemas.microsoft.com/office/drawing/2014/main" id="{63457BBD-58CC-4D9B-AA37-49394171EBA7}"/>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a:extLst>
            <a:ext uri="{FF2B5EF4-FFF2-40B4-BE49-F238E27FC236}">
              <a16:creationId xmlns:a16="http://schemas.microsoft.com/office/drawing/2014/main" id="{25377472-90D4-4807-AABA-B06396DC9694}"/>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a:extLst>
            <a:ext uri="{FF2B5EF4-FFF2-40B4-BE49-F238E27FC236}">
              <a16:creationId xmlns:a16="http://schemas.microsoft.com/office/drawing/2014/main" id="{1D3411CE-27AC-40F3-97A2-F85BAA7D3544}"/>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id="{60C56500-2F37-473F-B5F8-860296E26483}"/>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id="{A1D73BF0-2322-451C-994F-B05BEE499A9B}"/>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304" name="n_1aveValue【福祉施設】&#10;一人当たり面積">
          <a:extLst>
            <a:ext uri="{FF2B5EF4-FFF2-40B4-BE49-F238E27FC236}">
              <a16:creationId xmlns:a16="http://schemas.microsoft.com/office/drawing/2014/main" id="{E8AAA6BD-66AD-46A2-B764-3C37EB666C24}"/>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305" name="フローチャート: 判断 304">
          <a:extLst>
            <a:ext uri="{FF2B5EF4-FFF2-40B4-BE49-F238E27FC236}">
              <a16:creationId xmlns:a16="http://schemas.microsoft.com/office/drawing/2014/main" id="{B5774988-8C52-4382-BDFE-B84D1EB1F5A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306" name="n_2aveValue【福祉施設】&#10;一人当たり面積">
          <a:extLst>
            <a:ext uri="{FF2B5EF4-FFF2-40B4-BE49-F238E27FC236}">
              <a16:creationId xmlns:a16="http://schemas.microsoft.com/office/drawing/2014/main" id="{2D0FFB6C-551C-4A09-BE2D-F60D30CEDB58}"/>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307" name="フローチャート: 判断 306">
          <a:extLst>
            <a:ext uri="{FF2B5EF4-FFF2-40B4-BE49-F238E27FC236}">
              <a16:creationId xmlns:a16="http://schemas.microsoft.com/office/drawing/2014/main" id="{1EB16778-83F8-49EB-9EE3-C1AA165B1535}"/>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308" name="n_3aveValue【福祉施設】&#10;一人当たり面積">
          <a:extLst>
            <a:ext uri="{FF2B5EF4-FFF2-40B4-BE49-F238E27FC236}">
              <a16:creationId xmlns:a16="http://schemas.microsoft.com/office/drawing/2014/main" id="{CF5A05CE-2C7F-439D-B7A2-A6BCD06912A7}"/>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81A26B73-3F53-431C-A11A-3600777D98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FF130FF8-A64F-40B6-9469-9A3319940A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505FFC21-269D-4237-AB0D-922DEE21A5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3A4195EF-373F-472F-808A-C0A5418A11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CCA8DD3E-738B-4FF9-B9B2-CBBE28AC26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102870</xdr:rowOff>
    </xdr:from>
    <xdr:to>
      <xdr:col>50</xdr:col>
      <xdr:colOff>165100</xdr:colOff>
      <xdr:row>86</xdr:row>
      <xdr:rowOff>33020</xdr:rowOff>
    </xdr:to>
    <xdr:sp macro="" textlink="">
      <xdr:nvSpPr>
        <xdr:cNvPr id="314" name="楕円 313">
          <a:extLst>
            <a:ext uri="{FF2B5EF4-FFF2-40B4-BE49-F238E27FC236}">
              <a16:creationId xmlns:a16="http://schemas.microsoft.com/office/drawing/2014/main" id="{A7AE5D1F-529C-40FC-9BFE-32F916CF4555}"/>
            </a:ext>
          </a:extLst>
        </xdr:cNvPr>
        <xdr:cNvSpPr/>
      </xdr:nvSpPr>
      <xdr:spPr>
        <a:xfrm>
          <a:off x="9588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58420</xdr:rowOff>
    </xdr:from>
    <xdr:to>
      <xdr:col>46</xdr:col>
      <xdr:colOff>38100</xdr:colOff>
      <xdr:row>85</xdr:row>
      <xdr:rowOff>160020</xdr:rowOff>
    </xdr:to>
    <xdr:sp macro="" textlink="">
      <xdr:nvSpPr>
        <xdr:cNvPr id="315" name="楕円 314">
          <a:extLst>
            <a:ext uri="{FF2B5EF4-FFF2-40B4-BE49-F238E27FC236}">
              <a16:creationId xmlns:a16="http://schemas.microsoft.com/office/drawing/2014/main" id="{8E2B9096-75D9-4378-9F42-FAC61C0CE517}"/>
            </a:ext>
          </a:extLst>
        </xdr:cNvPr>
        <xdr:cNvSpPr/>
      </xdr:nvSpPr>
      <xdr:spPr>
        <a:xfrm>
          <a:off x="86995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109220</xdr:rowOff>
    </xdr:from>
    <xdr:to>
      <xdr:col>50</xdr:col>
      <xdr:colOff>114300</xdr:colOff>
      <xdr:row>85</xdr:row>
      <xdr:rowOff>153670</xdr:rowOff>
    </xdr:to>
    <xdr:cxnSp macro="">
      <xdr:nvCxnSpPr>
        <xdr:cNvPr id="316" name="直線コネクタ 315">
          <a:extLst>
            <a:ext uri="{FF2B5EF4-FFF2-40B4-BE49-F238E27FC236}">
              <a16:creationId xmlns:a16="http://schemas.microsoft.com/office/drawing/2014/main" id="{04F55ED4-168E-4E8E-B580-187E3A5F3245}"/>
            </a:ext>
          </a:extLst>
        </xdr:cNvPr>
        <xdr:cNvCxnSpPr/>
      </xdr:nvCxnSpPr>
      <xdr:spPr>
        <a:xfrm>
          <a:off x="8750300" y="146824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95250</xdr:rowOff>
    </xdr:from>
    <xdr:to>
      <xdr:col>41</xdr:col>
      <xdr:colOff>101600</xdr:colOff>
      <xdr:row>86</xdr:row>
      <xdr:rowOff>25400</xdr:rowOff>
    </xdr:to>
    <xdr:sp macro="" textlink="">
      <xdr:nvSpPr>
        <xdr:cNvPr id="317" name="楕円 316">
          <a:extLst>
            <a:ext uri="{FF2B5EF4-FFF2-40B4-BE49-F238E27FC236}">
              <a16:creationId xmlns:a16="http://schemas.microsoft.com/office/drawing/2014/main" id="{A49F5E6E-2C8E-4CA6-A2C8-FDE7370F645C}"/>
            </a:ext>
          </a:extLst>
        </xdr:cNvPr>
        <xdr:cNvSpPr/>
      </xdr:nvSpPr>
      <xdr:spPr>
        <a:xfrm>
          <a:off x="7810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109220</xdr:rowOff>
    </xdr:from>
    <xdr:to>
      <xdr:col>45</xdr:col>
      <xdr:colOff>177800</xdr:colOff>
      <xdr:row>85</xdr:row>
      <xdr:rowOff>146050</xdr:rowOff>
    </xdr:to>
    <xdr:cxnSp macro="">
      <xdr:nvCxnSpPr>
        <xdr:cNvPr id="318" name="直線コネクタ 317">
          <a:extLst>
            <a:ext uri="{FF2B5EF4-FFF2-40B4-BE49-F238E27FC236}">
              <a16:creationId xmlns:a16="http://schemas.microsoft.com/office/drawing/2014/main" id="{4665D978-4A19-4973-ADB0-C3DB914DAB8E}"/>
            </a:ext>
          </a:extLst>
        </xdr:cNvPr>
        <xdr:cNvCxnSpPr/>
      </xdr:nvCxnSpPr>
      <xdr:spPr>
        <a:xfrm flipV="1">
          <a:off x="7861300" y="1468247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24147</xdr:rowOff>
    </xdr:from>
    <xdr:ext cx="469744" cy="259045"/>
    <xdr:sp macro="" textlink="">
      <xdr:nvSpPr>
        <xdr:cNvPr id="319" name="n_1mainValue【福祉施設】&#10;一人当たり面積">
          <a:extLst>
            <a:ext uri="{FF2B5EF4-FFF2-40B4-BE49-F238E27FC236}">
              <a16:creationId xmlns:a16="http://schemas.microsoft.com/office/drawing/2014/main" id="{F2FBAA08-6AE8-4E0A-8E13-3335EAAD53A4}"/>
            </a:ext>
          </a:extLst>
        </xdr:cNvPr>
        <xdr:cNvSpPr txBox="1"/>
      </xdr:nvSpPr>
      <xdr:spPr>
        <a:xfrm>
          <a:off x="9391727" y="147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151147</xdr:rowOff>
    </xdr:from>
    <xdr:ext cx="469744" cy="259045"/>
    <xdr:sp macro="" textlink="">
      <xdr:nvSpPr>
        <xdr:cNvPr id="320" name="n_2mainValue【福祉施設】&#10;一人当たり面積">
          <a:extLst>
            <a:ext uri="{FF2B5EF4-FFF2-40B4-BE49-F238E27FC236}">
              <a16:creationId xmlns:a16="http://schemas.microsoft.com/office/drawing/2014/main" id="{ADE294DF-C5E5-4572-9B94-E9999658B821}"/>
            </a:ext>
          </a:extLst>
        </xdr:cNvPr>
        <xdr:cNvSpPr txBox="1"/>
      </xdr:nvSpPr>
      <xdr:spPr>
        <a:xfrm>
          <a:off x="8515427" y="1472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16527</xdr:rowOff>
    </xdr:from>
    <xdr:ext cx="469744" cy="259045"/>
    <xdr:sp macro="" textlink="">
      <xdr:nvSpPr>
        <xdr:cNvPr id="321" name="n_3mainValue【福祉施設】&#10;一人当たり面積">
          <a:extLst>
            <a:ext uri="{FF2B5EF4-FFF2-40B4-BE49-F238E27FC236}">
              <a16:creationId xmlns:a16="http://schemas.microsoft.com/office/drawing/2014/main" id="{635E0832-BA07-412D-8DB0-B59E6809CB69}"/>
            </a:ext>
          </a:extLst>
        </xdr:cNvPr>
        <xdr:cNvSpPr txBox="1"/>
      </xdr:nvSpPr>
      <xdr:spPr>
        <a:xfrm>
          <a:off x="7626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28DDB99C-E34E-4852-B557-09179BF8BD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F780C6A0-2DFE-43DE-BAA2-8C60DB73E35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585584BF-6C86-4C08-B707-E86673ABAD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8BF3C047-9AB4-4596-96CA-49DBB2317A6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C9CB7163-9476-483A-984B-BDA14FDA5B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2A6A2D65-C25B-47D5-94FF-6AF44F912C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140AEAB6-D1ED-4701-9C01-77F6042807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15042A60-F476-4AD2-BB78-6087E64DA81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9090908F-05ED-486F-BFD0-2FD5C781CC1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9EBBBF26-2D92-4494-BDA7-8A4C897AF3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EEE22978-E751-4F6E-B4AB-CCAC2DD4D5C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id="{7B91DE9F-3850-4C7F-B1B9-E85109585587}"/>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913D318F-A5A3-47CA-930A-153AA553E1D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321C33BD-C274-4D94-BF12-24C26FE8545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302A44CB-1282-4BF7-A367-999F234E026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1DD216CA-CA23-4F58-B469-176CDAB8801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2BFB83AE-B5E8-4A71-9992-C5938992F66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E9B39F01-D074-491C-9BDD-B8495447583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8A33A8D1-8CCE-4180-8734-D718A5A3157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F1B4EAC0-0F19-4747-A210-BEA8C382440F}"/>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4D45E286-EB1C-4289-9D75-7AEAD733EBF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AAEEB7E7-0B03-4382-9D12-E58EFEEA71B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18C0F9A5-F8CD-491D-89CB-F62CCE9258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676407F8-27DD-489A-89AB-CE99D767C90D}"/>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a:extLst>
            <a:ext uri="{FF2B5EF4-FFF2-40B4-BE49-F238E27FC236}">
              <a16:creationId xmlns:a16="http://schemas.microsoft.com/office/drawing/2014/main" id="{C83E823E-BAF5-4C5F-A62D-660E026C5F0E}"/>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E9FD8804-2EFD-4CBD-B510-35B8CBB1A6E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a:extLst>
            <a:ext uri="{FF2B5EF4-FFF2-40B4-BE49-F238E27FC236}">
              <a16:creationId xmlns:a16="http://schemas.microsoft.com/office/drawing/2014/main" id="{D17686A9-C331-4D60-991A-408AB7403D93}"/>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id="{89E87380-B78A-4AB7-A88F-524A06463493}"/>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9480C740-8131-43CC-B662-73D28FEC3674}"/>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id="{E2256D3D-FC2A-4012-88A3-AD89D1D05ECE}"/>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a:extLst>
            <a:ext uri="{FF2B5EF4-FFF2-40B4-BE49-F238E27FC236}">
              <a16:creationId xmlns:a16="http://schemas.microsoft.com/office/drawing/2014/main" id="{868DCFF6-82A7-47E1-8498-4019B7FFE9C9}"/>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353" name="n_1aveValue【市民会館】&#10;有形固定資産減価償却率">
          <a:extLst>
            <a:ext uri="{FF2B5EF4-FFF2-40B4-BE49-F238E27FC236}">
              <a16:creationId xmlns:a16="http://schemas.microsoft.com/office/drawing/2014/main" id="{6A8C8929-AB56-426F-B518-34700A395977}"/>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54" name="フローチャート: 判断 353">
          <a:extLst>
            <a:ext uri="{FF2B5EF4-FFF2-40B4-BE49-F238E27FC236}">
              <a16:creationId xmlns:a16="http://schemas.microsoft.com/office/drawing/2014/main" id="{465B5E60-BE20-4317-98E8-F7CBA76D04FD}"/>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355" name="n_2aveValue【市民会館】&#10;有形固定資産減価償却率">
          <a:extLst>
            <a:ext uri="{FF2B5EF4-FFF2-40B4-BE49-F238E27FC236}">
              <a16:creationId xmlns:a16="http://schemas.microsoft.com/office/drawing/2014/main" id="{CB56FBAC-A5B7-4692-9DD9-AD181DBAF90D}"/>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56" name="フローチャート: 判断 355">
          <a:extLst>
            <a:ext uri="{FF2B5EF4-FFF2-40B4-BE49-F238E27FC236}">
              <a16:creationId xmlns:a16="http://schemas.microsoft.com/office/drawing/2014/main" id="{CE7A3CCF-CFC3-429F-920F-30AD7C873D35}"/>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86377</xdr:rowOff>
    </xdr:from>
    <xdr:ext cx="405111" cy="259045"/>
    <xdr:sp macro="" textlink="">
      <xdr:nvSpPr>
        <xdr:cNvPr id="357" name="n_3aveValue【市民会館】&#10;有形固定資産減価償却率">
          <a:extLst>
            <a:ext uri="{FF2B5EF4-FFF2-40B4-BE49-F238E27FC236}">
              <a16:creationId xmlns:a16="http://schemas.microsoft.com/office/drawing/2014/main" id="{A7F353C9-DDB0-4C9C-B10A-7AAA8FEC7E6B}"/>
            </a:ext>
          </a:extLst>
        </xdr:cNvPr>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70FC7FF2-6F93-4CCC-BD9C-CF393DC73F5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5FE78DE5-3467-4772-872D-A33A9B11B0C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F5CF913-EED9-4785-9188-62E737B210D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24EFB5EC-E0C3-43EE-9F32-EA128067023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56BB9C41-B9BB-4BC6-A1C8-81CC6C3323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124461</xdr:rowOff>
    </xdr:from>
    <xdr:to>
      <xdr:col>20</xdr:col>
      <xdr:colOff>38100</xdr:colOff>
      <xdr:row>104</xdr:row>
      <xdr:rowOff>54611</xdr:rowOff>
    </xdr:to>
    <xdr:sp macro="" textlink="">
      <xdr:nvSpPr>
        <xdr:cNvPr id="363" name="楕円 362">
          <a:extLst>
            <a:ext uri="{FF2B5EF4-FFF2-40B4-BE49-F238E27FC236}">
              <a16:creationId xmlns:a16="http://schemas.microsoft.com/office/drawing/2014/main" id="{1EC2D337-508B-490E-B4CE-7C4CB2D755A5}"/>
            </a:ext>
          </a:extLst>
        </xdr:cNvPr>
        <xdr:cNvSpPr/>
      </xdr:nvSpPr>
      <xdr:spPr>
        <a:xfrm>
          <a:off x="3746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107950</xdr:rowOff>
    </xdr:from>
    <xdr:to>
      <xdr:col>15</xdr:col>
      <xdr:colOff>101600</xdr:colOff>
      <xdr:row>104</xdr:row>
      <xdr:rowOff>38100</xdr:rowOff>
    </xdr:to>
    <xdr:sp macro="" textlink="">
      <xdr:nvSpPr>
        <xdr:cNvPr id="364" name="楕円 363">
          <a:extLst>
            <a:ext uri="{FF2B5EF4-FFF2-40B4-BE49-F238E27FC236}">
              <a16:creationId xmlns:a16="http://schemas.microsoft.com/office/drawing/2014/main" id="{8D0A29C0-EF31-4AD8-B2E1-00566974425F}"/>
            </a:ext>
          </a:extLst>
        </xdr:cNvPr>
        <xdr:cNvSpPr/>
      </xdr:nvSpPr>
      <xdr:spPr>
        <a:xfrm>
          <a:off x="2857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158750</xdr:rowOff>
    </xdr:from>
    <xdr:to>
      <xdr:col>19</xdr:col>
      <xdr:colOff>177800</xdr:colOff>
      <xdr:row>104</xdr:row>
      <xdr:rowOff>3811</xdr:rowOff>
    </xdr:to>
    <xdr:cxnSp macro="">
      <xdr:nvCxnSpPr>
        <xdr:cNvPr id="365" name="直線コネクタ 364">
          <a:extLst>
            <a:ext uri="{FF2B5EF4-FFF2-40B4-BE49-F238E27FC236}">
              <a16:creationId xmlns:a16="http://schemas.microsoft.com/office/drawing/2014/main" id="{E180D7FD-1D1E-44D0-BA63-EB8440074A10}"/>
            </a:ext>
          </a:extLst>
        </xdr:cNvPr>
        <xdr:cNvCxnSpPr/>
      </xdr:nvCxnSpPr>
      <xdr:spPr>
        <a:xfrm>
          <a:off x="2908300" y="178181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156211</xdr:rowOff>
    </xdr:from>
    <xdr:to>
      <xdr:col>10</xdr:col>
      <xdr:colOff>165100</xdr:colOff>
      <xdr:row>104</xdr:row>
      <xdr:rowOff>86361</xdr:rowOff>
    </xdr:to>
    <xdr:sp macro="" textlink="">
      <xdr:nvSpPr>
        <xdr:cNvPr id="366" name="楕円 365">
          <a:extLst>
            <a:ext uri="{FF2B5EF4-FFF2-40B4-BE49-F238E27FC236}">
              <a16:creationId xmlns:a16="http://schemas.microsoft.com/office/drawing/2014/main" id="{6FEA8447-8F3B-42F0-B773-1FDA567A3B71}"/>
            </a:ext>
          </a:extLst>
        </xdr:cNvPr>
        <xdr:cNvSpPr/>
      </xdr:nvSpPr>
      <xdr:spPr>
        <a:xfrm>
          <a:off x="1968500" y="178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158750</xdr:rowOff>
    </xdr:from>
    <xdr:to>
      <xdr:col>15</xdr:col>
      <xdr:colOff>50800</xdr:colOff>
      <xdr:row>104</xdr:row>
      <xdr:rowOff>35561</xdr:rowOff>
    </xdr:to>
    <xdr:cxnSp macro="">
      <xdr:nvCxnSpPr>
        <xdr:cNvPr id="367" name="直線コネクタ 366">
          <a:extLst>
            <a:ext uri="{FF2B5EF4-FFF2-40B4-BE49-F238E27FC236}">
              <a16:creationId xmlns:a16="http://schemas.microsoft.com/office/drawing/2014/main" id="{F478AFBA-D342-45D1-A9C7-EDDF3AABE635}"/>
            </a:ext>
          </a:extLst>
        </xdr:cNvPr>
        <xdr:cNvCxnSpPr/>
      </xdr:nvCxnSpPr>
      <xdr:spPr>
        <a:xfrm flipV="1">
          <a:off x="2019300" y="178181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71138</xdr:rowOff>
    </xdr:from>
    <xdr:ext cx="405111" cy="259045"/>
    <xdr:sp macro="" textlink="">
      <xdr:nvSpPr>
        <xdr:cNvPr id="368" name="n_1mainValue【市民会館】&#10;有形固定資産減価償却率">
          <a:extLst>
            <a:ext uri="{FF2B5EF4-FFF2-40B4-BE49-F238E27FC236}">
              <a16:creationId xmlns:a16="http://schemas.microsoft.com/office/drawing/2014/main" id="{338B8122-FC4D-4C82-9498-8112DA0C7BEA}"/>
            </a:ext>
          </a:extLst>
        </xdr:cNvPr>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54627</xdr:rowOff>
    </xdr:from>
    <xdr:ext cx="405111" cy="259045"/>
    <xdr:sp macro="" textlink="">
      <xdr:nvSpPr>
        <xdr:cNvPr id="369" name="n_2mainValue【市民会館】&#10;有形固定資産減価償却率">
          <a:extLst>
            <a:ext uri="{FF2B5EF4-FFF2-40B4-BE49-F238E27FC236}">
              <a16:creationId xmlns:a16="http://schemas.microsoft.com/office/drawing/2014/main" id="{5A2DDABA-80B2-486D-BC0D-AF917205148F}"/>
            </a:ext>
          </a:extLst>
        </xdr:cNvPr>
        <xdr:cNvSpPr txBox="1"/>
      </xdr:nvSpPr>
      <xdr:spPr>
        <a:xfrm>
          <a:off x="2705744" y="1754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102888</xdr:rowOff>
    </xdr:from>
    <xdr:ext cx="405111" cy="259045"/>
    <xdr:sp macro="" textlink="">
      <xdr:nvSpPr>
        <xdr:cNvPr id="370" name="n_3mainValue【市民会館】&#10;有形固定資産減価償却率">
          <a:extLst>
            <a:ext uri="{FF2B5EF4-FFF2-40B4-BE49-F238E27FC236}">
              <a16:creationId xmlns:a16="http://schemas.microsoft.com/office/drawing/2014/main" id="{2C87E3F6-760D-4FBE-B989-9B1EBA231F17}"/>
            </a:ext>
          </a:extLst>
        </xdr:cNvPr>
        <xdr:cNvSpPr txBox="1"/>
      </xdr:nvSpPr>
      <xdr:spPr>
        <a:xfrm>
          <a:off x="1816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23335972-6564-4454-9433-376A7FEAEA9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170F1120-0A5A-48A2-823D-8E18640A98A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D3547D93-6738-40B1-A490-1AD81DE682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B16C7D6A-8888-4BD3-951F-5D753E524D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AF1916A3-58C8-47C0-AC89-FA7A613BBCB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B1F8D079-A45E-4F10-8806-D4C2B1E71B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136BFDD4-45CB-4CF4-BA8F-03302ADA28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6A3D7592-304B-4E5A-AD0F-E79AC82A2FA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65769959-C165-4C60-9AAD-190921E8FD4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4C4D4477-02AB-4762-919D-274E4E3B14D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id="{B972C6DC-71EA-4A6F-B2D1-BD60F812DDB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6FB10A97-EB4C-4311-B9A8-0BE1B5C302F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id="{9D02DCED-2E74-4013-8CA7-6D08E1CAEE4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id="{FDCED586-562E-48EC-814D-2302A1BC108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F567979F-797B-401A-8FF2-99ACF82CE67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0AF9228B-C9B0-4E2C-B34D-2BC3B70ADC2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id="{B8635297-29FA-4451-8841-21B38BEBF29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a16="http://schemas.microsoft.com/office/drawing/2014/main" id="{04818535-EB11-4A0D-9CEC-FB47E020D36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id="{8378E0FB-EF61-49B1-A00E-D3CE1893104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a16="http://schemas.microsoft.com/office/drawing/2014/main" id="{D0D9D1FC-AACD-428F-9FC2-06F681AA77F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56CD8531-6E5C-4270-BC82-3B447B37C6C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54A149DB-42C8-4D10-9E0D-734B3AD5890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4A941AEC-8C81-421E-816E-6E639AE172A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a16="http://schemas.microsoft.com/office/drawing/2014/main" id="{E0DD8ED3-69BA-4FCF-8D6C-BAE54376A3A9}"/>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a:extLst>
            <a:ext uri="{FF2B5EF4-FFF2-40B4-BE49-F238E27FC236}">
              <a16:creationId xmlns:a16="http://schemas.microsoft.com/office/drawing/2014/main" id="{ED6E9405-80B4-4BFE-A4A7-537C45E887D2}"/>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a16="http://schemas.microsoft.com/office/drawing/2014/main" id="{135C44BA-D273-43F2-84E1-91A6C53735A3}"/>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a:extLst>
            <a:ext uri="{FF2B5EF4-FFF2-40B4-BE49-F238E27FC236}">
              <a16:creationId xmlns:a16="http://schemas.microsoft.com/office/drawing/2014/main" id="{C8B81221-C1D2-4B48-89BB-9A30E6A53101}"/>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a16="http://schemas.microsoft.com/office/drawing/2014/main" id="{AAB7E0A1-A1A3-478B-B524-83FB6A78B068}"/>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a:extLst>
            <a:ext uri="{FF2B5EF4-FFF2-40B4-BE49-F238E27FC236}">
              <a16:creationId xmlns:a16="http://schemas.microsoft.com/office/drawing/2014/main" id="{E73E6622-84C4-4FE5-B438-24A7A2BA8A97}"/>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a:extLst>
            <a:ext uri="{FF2B5EF4-FFF2-40B4-BE49-F238E27FC236}">
              <a16:creationId xmlns:a16="http://schemas.microsoft.com/office/drawing/2014/main" id="{5D53CA09-FD84-4000-8C48-2C87379EF31F}"/>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a16="http://schemas.microsoft.com/office/drawing/2014/main" id="{BEF4BC43-CE7B-472D-BAAC-D87A5B4429DC}"/>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24782</xdr:rowOff>
    </xdr:from>
    <xdr:ext cx="469744" cy="259045"/>
    <xdr:sp macro="" textlink="">
      <xdr:nvSpPr>
        <xdr:cNvPr id="402" name="n_1aveValue【市民会館】&#10;一人当たり面積">
          <a:extLst>
            <a:ext uri="{FF2B5EF4-FFF2-40B4-BE49-F238E27FC236}">
              <a16:creationId xmlns:a16="http://schemas.microsoft.com/office/drawing/2014/main" id="{1ABB89E6-80A5-4FCA-90EF-39B839DC5615}"/>
            </a:ext>
          </a:extLst>
        </xdr:cNvPr>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403" name="フローチャート: 判断 402">
          <a:extLst>
            <a:ext uri="{FF2B5EF4-FFF2-40B4-BE49-F238E27FC236}">
              <a16:creationId xmlns:a16="http://schemas.microsoft.com/office/drawing/2014/main" id="{DA88A527-E7F7-4BEE-94AE-943CBC4F5072}"/>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20972</xdr:rowOff>
    </xdr:from>
    <xdr:ext cx="469744" cy="259045"/>
    <xdr:sp macro="" textlink="">
      <xdr:nvSpPr>
        <xdr:cNvPr id="404" name="n_2aveValue【市民会館】&#10;一人当たり面積">
          <a:extLst>
            <a:ext uri="{FF2B5EF4-FFF2-40B4-BE49-F238E27FC236}">
              <a16:creationId xmlns:a16="http://schemas.microsoft.com/office/drawing/2014/main" id="{999A0509-94D1-45B2-918A-8A6A0B48CD38}"/>
            </a:ext>
          </a:extLst>
        </xdr:cNvPr>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405" name="フローチャート: 判断 404">
          <a:extLst>
            <a:ext uri="{FF2B5EF4-FFF2-40B4-BE49-F238E27FC236}">
              <a16:creationId xmlns:a16="http://schemas.microsoft.com/office/drawing/2014/main" id="{A6E98418-7965-456F-9055-ECC82E08EC54}"/>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38116</xdr:rowOff>
    </xdr:from>
    <xdr:ext cx="469744" cy="259045"/>
    <xdr:sp macro="" textlink="">
      <xdr:nvSpPr>
        <xdr:cNvPr id="406" name="n_3aveValue【市民会館】&#10;一人当たり面積">
          <a:extLst>
            <a:ext uri="{FF2B5EF4-FFF2-40B4-BE49-F238E27FC236}">
              <a16:creationId xmlns:a16="http://schemas.microsoft.com/office/drawing/2014/main" id="{AD7DACD7-6E99-4B55-B86C-1605F9554929}"/>
            </a:ext>
          </a:extLst>
        </xdr:cNvPr>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46B32EFF-1C6D-4A58-8ABD-A8BEA356413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0826930-4C3B-4401-8A85-189911B105B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91568EC-07EC-42FA-AC8B-8324A5AFEA0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073F17E-A86F-4D8C-821E-584EE7A04C3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F15F6F5-C926-4BD0-A4B0-4604660A4A6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82550</xdr:rowOff>
    </xdr:from>
    <xdr:to>
      <xdr:col>50</xdr:col>
      <xdr:colOff>165100</xdr:colOff>
      <xdr:row>104</xdr:row>
      <xdr:rowOff>12700</xdr:rowOff>
    </xdr:to>
    <xdr:sp macro="" textlink="">
      <xdr:nvSpPr>
        <xdr:cNvPr id="412" name="楕円 411">
          <a:extLst>
            <a:ext uri="{FF2B5EF4-FFF2-40B4-BE49-F238E27FC236}">
              <a16:creationId xmlns:a16="http://schemas.microsoft.com/office/drawing/2014/main" id="{593FA32B-925E-4C47-B08F-7AF3327478FB}"/>
            </a:ext>
          </a:extLst>
        </xdr:cNvPr>
        <xdr:cNvSpPr/>
      </xdr:nvSpPr>
      <xdr:spPr>
        <a:xfrm>
          <a:off x="958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111125</xdr:rowOff>
    </xdr:from>
    <xdr:to>
      <xdr:col>46</xdr:col>
      <xdr:colOff>38100</xdr:colOff>
      <xdr:row>106</xdr:row>
      <xdr:rowOff>41275</xdr:rowOff>
    </xdr:to>
    <xdr:sp macro="" textlink="">
      <xdr:nvSpPr>
        <xdr:cNvPr id="413" name="楕円 412">
          <a:extLst>
            <a:ext uri="{FF2B5EF4-FFF2-40B4-BE49-F238E27FC236}">
              <a16:creationId xmlns:a16="http://schemas.microsoft.com/office/drawing/2014/main" id="{DE2A5EFC-AD90-427F-B218-C9CC6CFD8C24}"/>
            </a:ext>
          </a:extLst>
        </xdr:cNvPr>
        <xdr:cNvSpPr/>
      </xdr:nvSpPr>
      <xdr:spPr>
        <a:xfrm>
          <a:off x="8699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105</xdr:row>
      <xdr:rowOff>161925</xdr:rowOff>
    </xdr:to>
    <xdr:cxnSp macro="">
      <xdr:nvCxnSpPr>
        <xdr:cNvPr id="414" name="直線コネクタ 413">
          <a:extLst>
            <a:ext uri="{FF2B5EF4-FFF2-40B4-BE49-F238E27FC236}">
              <a16:creationId xmlns:a16="http://schemas.microsoft.com/office/drawing/2014/main" id="{2494840B-F2EB-4C95-956C-AC87DFA38579}"/>
            </a:ext>
          </a:extLst>
        </xdr:cNvPr>
        <xdr:cNvCxnSpPr/>
      </xdr:nvCxnSpPr>
      <xdr:spPr>
        <a:xfrm flipV="1">
          <a:off x="8750300" y="1779270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76836</xdr:rowOff>
    </xdr:from>
    <xdr:to>
      <xdr:col>41</xdr:col>
      <xdr:colOff>101600</xdr:colOff>
      <xdr:row>106</xdr:row>
      <xdr:rowOff>6986</xdr:rowOff>
    </xdr:to>
    <xdr:sp macro="" textlink="">
      <xdr:nvSpPr>
        <xdr:cNvPr id="415" name="楕円 414">
          <a:extLst>
            <a:ext uri="{FF2B5EF4-FFF2-40B4-BE49-F238E27FC236}">
              <a16:creationId xmlns:a16="http://schemas.microsoft.com/office/drawing/2014/main" id="{58767606-5039-451E-A67B-014D0E1D0DFF}"/>
            </a:ext>
          </a:extLst>
        </xdr:cNvPr>
        <xdr:cNvSpPr/>
      </xdr:nvSpPr>
      <xdr:spPr>
        <a:xfrm>
          <a:off x="781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127636</xdr:rowOff>
    </xdr:from>
    <xdr:to>
      <xdr:col>45</xdr:col>
      <xdr:colOff>177800</xdr:colOff>
      <xdr:row>105</xdr:row>
      <xdr:rowOff>161925</xdr:rowOff>
    </xdr:to>
    <xdr:cxnSp macro="">
      <xdr:nvCxnSpPr>
        <xdr:cNvPr id="416" name="直線コネクタ 415">
          <a:extLst>
            <a:ext uri="{FF2B5EF4-FFF2-40B4-BE49-F238E27FC236}">
              <a16:creationId xmlns:a16="http://schemas.microsoft.com/office/drawing/2014/main" id="{3AA75DE3-8E2A-440B-BAA2-7B3ECBC8F770}"/>
            </a:ext>
          </a:extLst>
        </xdr:cNvPr>
        <xdr:cNvCxnSpPr/>
      </xdr:nvCxnSpPr>
      <xdr:spPr>
        <a:xfrm>
          <a:off x="7861300" y="18129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29227</xdr:rowOff>
    </xdr:from>
    <xdr:ext cx="469744" cy="259045"/>
    <xdr:sp macro="" textlink="">
      <xdr:nvSpPr>
        <xdr:cNvPr id="417" name="n_1mainValue【市民会館】&#10;一人当たり面積">
          <a:extLst>
            <a:ext uri="{FF2B5EF4-FFF2-40B4-BE49-F238E27FC236}">
              <a16:creationId xmlns:a16="http://schemas.microsoft.com/office/drawing/2014/main" id="{0E65EDA5-D67A-4139-9F33-1566C580014C}"/>
            </a:ext>
          </a:extLst>
        </xdr:cNvPr>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57802</xdr:rowOff>
    </xdr:from>
    <xdr:ext cx="469744" cy="259045"/>
    <xdr:sp macro="" textlink="">
      <xdr:nvSpPr>
        <xdr:cNvPr id="418" name="n_2mainValue【市民会館】&#10;一人当たり面積">
          <a:extLst>
            <a:ext uri="{FF2B5EF4-FFF2-40B4-BE49-F238E27FC236}">
              <a16:creationId xmlns:a16="http://schemas.microsoft.com/office/drawing/2014/main" id="{77482791-DA1B-4210-8F62-CFC4DA68A68D}"/>
            </a:ext>
          </a:extLst>
        </xdr:cNvPr>
        <xdr:cNvSpPr txBox="1"/>
      </xdr:nvSpPr>
      <xdr:spPr>
        <a:xfrm>
          <a:off x="8515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23513</xdr:rowOff>
    </xdr:from>
    <xdr:ext cx="469744" cy="259045"/>
    <xdr:sp macro="" textlink="">
      <xdr:nvSpPr>
        <xdr:cNvPr id="419" name="n_3mainValue【市民会館】&#10;一人当たり面積">
          <a:extLst>
            <a:ext uri="{FF2B5EF4-FFF2-40B4-BE49-F238E27FC236}">
              <a16:creationId xmlns:a16="http://schemas.microsoft.com/office/drawing/2014/main" id="{124EEBD6-4F20-4E0B-822B-15A33FCEDC34}"/>
            </a:ext>
          </a:extLst>
        </xdr:cNvPr>
        <xdr:cNvSpPr txBox="1"/>
      </xdr:nvSpPr>
      <xdr:spPr>
        <a:xfrm>
          <a:off x="7626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9978A02F-F1CA-4219-9FCE-9445AAA1DB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F712AF80-F5D0-46B7-A560-84ED0C391FD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A52C535A-D1EE-4E06-A4DB-346FBA6DE4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EDED4DB2-3951-49A6-8292-A199103B45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3037615B-C23B-4D9A-BEA4-FBC629AE360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8E6D0D4F-53DA-4143-8E78-CCDDCF151D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E9E7F435-C509-4894-9DD3-EE00FC1801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F8AE0B45-4A25-43CB-97A7-BB02AD526F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932923B7-FF7F-44E2-B0BC-4DA5C670FD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92959A48-F0B8-4C2D-A7C6-FBD7BA9BE9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a:extLst>
            <a:ext uri="{FF2B5EF4-FFF2-40B4-BE49-F238E27FC236}">
              <a16:creationId xmlns:a16="http://schemas.microsoft.com/office/drawing/2014/main" id="{BC67712A-8101-4E79-AD83-077C331210B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a:extLst>
            <a:ext uri="{FF2B5EF4-FFF2-40B4-BE49-F238E27FC236}">
              <a16:creationId xmlns:a16="http://schemas.microsoft.com/office/drawing/2014/main" id="{C89C98D3-3EB4-49EF-B730-9AC0866ECBB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a:extLst>
            <a:ext uri="{FF2B5EF4-FFF2-40B4-BE49-F238E27FC236}">
              <a16:creationId xmlns:a16="http://schemas.microsoft.com/office/drawing/2014/main" id="{3041C647-C30D-42F0-B3E3-C051CC77EA2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a:extLst>
            <a:ext uri="{FF2B5EF4-FFF2-40B4-BE49-F238E27FC236}">
              <a16:creationId xmlns:a16="http://schemas.microsoft.com/office/drawing/2014/main" id="{1B252E73-49A8-4317-9B53-1DB7058A1AE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a:extLst>
            <a:ext uri="{FF2B5EF4-FFF2-40B4-BE49-F238E27FC236}">
              <a16:creationId xmlns:a16="http://schemas.microsoft.com/office/drawing/2014/main" id="{A7893D2D-BA89-48B1-BD7D-574E917AB89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a:extLst>
            <a:ext uri="{FF2B5EF4-FFF2-40B4-BE49-F238E27FC236}">
              <a16:creationId xmlns:a16="http://schemas.microsoft.com/office/drawing/2014/main" id="{36C6B54F-11C9-45D4-8B4C-9B2217DDE27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a:extLst>
            <a:ext uri="{FF2B5EF4-FFF2-40B4-BE49-F238E27FC236}">
              <a16:creationId xmlns:a16="http://schemas.microsoft.com/office/drawing/2014/main" id="{7AC3FD4C-45A2-4549-B929-309AD9194B0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a:extLst>
            <a:ext uri="{FF2B5EF4-FFF2-40B4-BE49-F238E27FC236}">
              <a16:creationId xmlns:a16="http://schemas.microsoft.com/office/drawing/2014/main" id="{28BBB714-0328-4080-A36E-729C6A780F3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a:extLst>
            <a:ext uri="{FF2B5EF4-FFF2-40B4-BE49-F238E27FC236}">
              <a16:creationId xmlns:a16="http://schemas.microsoft.com/office/drawing/2014/main" id="{720B846F-239B-4F7A-AE0E-24030EFCF40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a:extLst>
            <a:ext uri="{FF2B5EF4-FFF2-40B4-BE49-F238E27FC236}">
              <a16:creationId xmlns:a16="http://schemas.microsoft.com/office/drawing/2014/main" id="{3E68FAF0-C461-41E0-81A5-EFD5D1662DD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a:extLst>
            <a:ext uri="{FF2B5EF4-FFF2-40B4-BE49-F238E27FC236}">
              <a16:creationId xmlns:a16="http://schemas.microsoft.com/office/drawing/2014/main" id="{8B10770F-E02A-40E0-95FD-17F4B1EB589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440C131F-72F5-444B-9FAC-E60FE74CC3E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3B4507DD-9013-4D66-B8BC-92983027BF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8A592AF4-F653-4100-A24A-483E3BCAC9F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60D77A70-3BAB-46EA-9820-DE4F60F67D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a:extLst>
            <a:ext uri="{FF2B5EF4-FFF2-40B4-BE49-F238E27FC236}">
              <a16:creationId xmlns:a16="http://schemas.microsoft.com/office/drawing/2014/main" id="{7F0F7230-6B7D-4DC7-ABA9-7DB0BD358324}"/>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a:extLst>
            <a:ext uri="{FF2B5EF4-FFF2-40B4-BE49-F238E27FC236}">
              <a16:creationId xmlns:a16="http://schemas.microsoft.com/office/drawing/2014/main" id="{0BC108F5-3340-41F4-9EFA-4E32EE3632A7}"/>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a:extLst>
            <a:ext uri="{FF2B5EF4-FFF2-40B4-BE49-F238E27FC236}">
              <a16:creationId xmlns:a16="http://schemas.microsoft.com/office/drawing/2014/main" id="{C61DC507-F60D-48D8-8DBC-E2D775BA6507}"/>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969590F8-6312-4EFA-A2F6-1D8C88EBDEAB}"/>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a:extLst>
            <a:ext uri="{FF2B5EF4-FFF2-40B4-BE49-F238E27FC236}">
              <a16:creationId xmlns:a16="http://schemas.microsoft.com/office/drawing/2014/main" id="{3A7B7DA4-8DD5-4C79-AF2C-E36014203F73}"/>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202D3159-71C8-4964-BC31-BE25815826DF}"/>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a:extLst>
            <a:ext uri="{FF2B5EF4-FFF2-40B4-BE49-F238E27FC236}">
              <a16:creationId xmlns:a16="http://schemas.microsoft.com/office/drawing/2014/main" id="{821E2A0A-8300-4E13-8943-B82F9FCF75FA}"/>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a:extLst>
            <a:ext uri="{FF2B5EF4-FFF2-40B4-BE49-F238E27FC236}">
              <a16:creationId xmlns:a16="http://schemas.microsoft.com/office/drawing/2014/main" id="{2D1FF9E5-40F2-4C9F-8C1B-C7543558F22D}"/>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145160</xdr:rowOff>
    </xdr:from>
    <xdr:ext cx="405111" cy="259045"/>
    <xdr:sp macro="" textlink="">
      <xdr:nvSpPr>
        <xdr:cNvPr id="453" name="n_1aveValue【一般廃棄物処理施設】&#10;有形固定資産減価償却率">
          <a:extLst>
            <a:ext uri="{FF2B5EF4-FFF2-40B4-BE49-F238E27FC236}">
              <a16:creationId xmlns:a16="http://schemas.microsoft.com/office/drawing/2014/main" id="{1466CEA5-2C61-46FC-A738-17DC1A246B0F}"/>
            </a:ext>
          </a:extLst>
        </xdr:cNvPr>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54" name="フローチャート: 判断 453">
          <a:extLst>
            <a:ext uri="{FF2B5EF4-FFF2-40B4-BE49-F238E27FC236}">
              <a16:creationId xmlns:a16="http://schemas.microsoft.com/office/drawing/2014/main" id="{3964C664-0572-40E8-9F58-3DDA2360BDC7}"/>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455" name="n_2aveValue【一般廃棄物処理施設】&#10;有形固定資産減価償却率">
          <a:extLst>
            <a:ext uri="{FF2B5EF4-FFF2-40B4-BE49-F238E27FC236}">
              <a16:creationId xmlns:a16="http://schemas.microsoft.com/office/drawing/2014/main" id="{3A01834B-6CB0-4741-A90B-FB1922F2CE40}"/>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56" name="フローチャート: 判断 455">
          <a:extLst>
            <a:ext uri="{FF2B5EF4-FFF2-40B4-BE49-F238E27FC236}">
              <a16:creationId xmlns:a16="http://schemas.microsoft.com/office/drawing/2014/main" id="{076F6138-69AB-431A-8DCC-28E0B36F40FE}"/>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457" name="n_3aveValue【一般廃棄物処理施設】&#10;有形固定資産減価償却率">
          <a:extLst>
            <a:ext uri="{FF2B5EF4-FFF2-40B4-BE49-F238E27FC236}">
              <a16:creationId xmlns:a16="http://schemas.microsoft.com/office/drawing/2014/main" id="{50D93BB6-91B4-4193-B2BA-16F0497A2997}"/>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C020ACA1-DD12-4A1B-BA05-9C5EA8349D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952FAE59-3C94-49A4-9B4E-4CBD3A8FD0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CA5987A7-8447-4FD4-9A44-E27F1D09C1D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7472274A-4EE7-43E8-BE70-CBB0D8BBF6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48975435-877E-4489-966F-6C8B620020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93980</xdr:rowOff>
    </xdr:from>
    <xdr:to>
      <xdr:col>72</xdr:col>
      <xdr:colOff>38100</xdr:colOff>
      <xdr:row>39</xdr:row>
      <xdr:rowOff>24130</xdr:rowOff>
    </xdr:to>
    <xdr:sp macro="" textlink="">
      <xdr:nvSpPr>
        <xdr:cNvPr id="463" name="楕円 462">
          <a:extLst>
            <a:ext uri="{FF2B5EF4-FFF2-40B4-BE49-F238E27FC236}">
              <a16:creationId xmlns:a16="http://schemas.microsoft.com/office/drawing/2014/main" id="{3D1C3EFE-4C6C-428E-8F52-5BDB096BB328}"/>
            </a:ext>
          </a:extLst>
        </xdr:cNvPr>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39</xdr:row>
      <xdr:rowOff>15257</xdr:rowOff>
    </xdr:from>
    <xdr:ext cx="405111" cy="259045"/>
    <xdr:sp macro="" textlink="">
      <xdr:nvSpPr>
        <xdr:cNvPr id="464" name="n_3mainValue【一般廃棄物処理施設】&#10;有形固定資産減価償却率">
          <a:extLst>
            <a:ext uri="{FF2B5EF4-FFF2-40B4-BE49-F238E27FC236}">
              <a16:creationId xmlns:a16="http://schemas.microsoft.com/office/drawing/2014/main" id="{B78F5259-FF3B-4387-A9C2-B07F9D14B28B}"/>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a:extLst>
            <a:ext uri="{FF2B5EF4-FFF2-40B4-BE49-F238E27FC236}">
              <a16:creationId xmlns:a16="http://schemas.microsoft.com/office/drawing/2014/main" id="{5DCDF363-FAF7-4A9E-840B-AF6632F9F5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a:extLst>
            <a:ext uri="{FF2B5EF4-FFF2-40B4-BE49-F238E27FC236}">
              <a16:creationId xmlns:a16="http://schemas.microsoft.com/office/drawing/2014/main" id="{F0B0FB67-00F5-4AB0-AC91-7F01E5EC5C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a:extLst>
            <a:ext uri="{FF2B5EF4-FFF2-40B4-BE49-F238E27FC236}">
              <a16:creationId xmlns:a16="http://schemas.microsoft.com/office/drawing/2014/main" id="{AF2CE2BA-F742-41AF-862B-3478C1075F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a:extLst>
            <a:ext uri="{FF2B5EF4-FFF2-40B4-BE49-F238E27FC236}">
              <a16:creationId xmlns:a16="http://schemas.microsoft.com/office/drawing/2014/main" id="{0BA00F6C-0689-44F9-9141-E0AAF53EA4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a:extLst>
            <a:ext uri="{FF2B5EF4-FFF2-40B4-BE49-F238E27FC236}">
              <a16:creationId xmlns:a16="http://schemas.microsoft.com/office/drawing/2014/main" id="{90CABC9C-4EB6-4264-8750-B7A284CDFE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a:extLst>
            <a:ext uri="{FF2B5EF4-FFF2-40B4-BE49-F238E27FC236}">
              <a16:creationId xmlns:a16="http://schemas.microsoft.com/office/drawing/2014/main" id="{64C00D19-9D5D-4F05-8182-362066C4F9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a:extLst>
            <a:ext uri="{FF2B5EF4-FFF2-40B4-BE49-F238E27FC236}">
              <a16:creationId xmlns:a16="http://schemas.microsoft.com/office/drawing/2014/main" id="{7424340E-D0C7-459E-B308-517ED83C61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a:extLst>
            <a:ext uri="{FF2B5EF4-FFF2-40B4-BE49-F238E27FC236}">
              <a16:creationId xmlns:a16="http://schemas.microsoft.com/office/drawing/2014/main" id="{EC8F74AE-F415-44A5-8DDF-C9ACAAEB76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a:extLst>
            <a:ext uri="{FF2B5EF4-FFF2-40B4-BE49-F238E27FC236}">
              <a16:creationId xmlns:a16="http://schemas.microsoft.com/office/drawing/2014/main" id="{9D615BFB-8B9F-484C-BFCA-28063A28D01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a:extLst>
            <a:ext uri="{FF2B5EF4-FFF2-40B4-BE49-F238E27FC236}">
              <a16:creationId xmlns:a16="http://schemas.microsoft.com/office/drawing/2014/main" id="{07DA66AF-D32C-4652-97F8-303130F689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5" name="直線コネクタ 474">
          <a:extLst>
            <a:ext uri="{FF2B5EF4-FFF2-40B4-BE49-F238E27FC236}">
              <a16:creationId xmlns:a16="http://schemas.microsoft.com/office/drawing/2014/main" id="{65209A10-D17B-423F-A86A-DD8FDC1618C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6" name="テキスト ボックス 475">
          <a:extLst>
            <a:ext uri="{FF2B5EF4-FFF2-40B4-BE49-F238E27FC236}">
              <a16:creationId xmlns:a16="http://schemas.microsoft.com/office/drawing/2014/main" id="{ED9FFEA1-8E17-438A-9C7F-2D771B94CE4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7" name="直線コネクタ 476">
          <a:extLst>
            <a:ext uri="{FF2B5EF4-FFF2-40B4-BE49-F238E27FC236}">
              <a16:creationId xmlns:a16="http://schemas.microsoft.com/office/drawing/2014/main" id="{6B2EAAE3-66C8-45B3-93E2-7139919AEBD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78" name="テキスト ボックス 477">
          <a:extLst>
            <a:ext uri="{FF2B5EF4-FFF2-40B4-BE49-F238E27FC236}">
              <a16:creationId xmlns:a16="http://schemas.microsoft.com/office/drawing/2014/main" id="{8CFB1564-6D1B-41C4-A20A-08EA6D7BED88}"/>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9" name="直線コネクタ 478">
          <a:extLst>
            <a:ext uri="{FF2B5EF4-FFF2-40B4-BE49-F238E27FC236}">
              <a16:creationId xmlns:a16="http://schemas.microsoft.com/office/drawing/2014/main" id="{D4F566F7-C962-4BD3-BA8D-9EC492CA0A0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0" name="テキスト ボックス 479">
          <a:extLst>
            <a:ext uri="{FF2B5EF4-FFF2-40B4-BE49-F238E27FC236}">
              <a16:creationId xmlns:a16="http://schemas.microsoft.com/office/drawing/2014/main" id="{A274167C-3D13-4E63-B24C-B1EF66D31A2F}"/>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1" name="直線コネクタ 480">
          <a:extLst>
            <a:ext uri="{FF2B5EF4-FFF2-40B4-BE49-F238E27FC236}">
              <a16:creationId xmlns:a16="http://schemas.microsoft.com/office/drawing/2014/main" id="{A975C21D-9B25-45A6-8BB5-24DD16F544C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2" name="テキスト ボックス 481">
          <a:extLst>
            <a:ext uri="{FF2B5EF4-FFF2-40B4-BE49-F238E27FC236}">
              <a16:creationId xmlns:a16="http://schemas.microsoft.com/office/drawing/2014/main" id="{6BA2EA92-097E-4847-8F7C-5180194447E7}"/>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3" name="直線コネクタ 482">
          <a:extLst>
            <a:ext uri="{FF2B5EF4-FFF2-40B4-BE49-F238E27FC236}">
              <a16:creationId xmlns:a16="http://schemas.microsoft.com/office/drawing/2014/main" id="{07D10251-0A2A-4C50-A614-77F8CBCB4FC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84" name="テキスト ボックス 483">
          <a:extLst>
            <a:ext uri="{FF2B5EF4-FFF2-40B4-BE49-F238E27FC236}">
              <a16:creationId xmlns:a16="http://schemas.microsoft.com/office/drawing/2014/main" id="{ACF47237-E21B-40CB-B906-35E05D3645E3}"/>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5" name="直線コネクタ 484">
          <a:extLst>
            <a:ext uri="{FF2B5EF4-FFF2-40B4-BE49-F238E27FC236}">
              <a16:creationId xmlns:a16="http://schemas.microsoft.com/office/drawing/2014/main" id="{66A00985-EB77-4047-B259-D9D49368BDF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86" name="テキスト ボックス 485">
          <a:extLst>
            <a:ext uri="{FF2B5EF4-FFF2-40B4-BE49-F238E27FC236}">
              <a16:creationId xmlns:a16="http://schemas.microsoft.com/office/drawing/2014/main" id="{0EC725FD-C671-4566-B1BE-FD318A0B0D16}"/>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a:extLst>
            <a:ext uri="{FF2B5EF4-FFF2-40B4-BE49-F238E27FC236}">
              <a16:creationId xmlns:a16="http://schemas.microsoft.com/office/drawing/2014/main" id="{011B4AA9-1619-4473-8FB8-718174D845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88" name="テキスト ボックス 487">
          <a:extLst>
            <a:ext uri="{FF2B5EF4-FFF2-40B4-BE49-F238E27FC236}">
              <a16:creationId xmlns:a16="http://schemas.microsoft.com/office/drawing/2014/main" id="{6C3F5B6E-B655-4396-8F05-FC598F99B786}"/>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a:extLst>
            <a:ext uri="{FF2B5EF4-FFF2-40B4-BE49-F238E27FC236}">
              <a16:creationId xmlns:a16="http://schemas.microsoft.com/office/drawing/2014/main" id="{9E0A4D2A-2823-40FB-9DA8-DF63837A40B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0" name="直線コネクタ 489">
          <a:extLst>
            <a:ext uri="{FF2B5EF4-FFF2-40B4-BE49-F238E27FC236}">
              <a16:creationId xmlns:a16="http://schemas.microsoft.com/office/drawing/2014/main" id="{96E106C2-C663-4219-ACA3-1C808AFA282B}"/>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1" name="【一般廃棄物処理施設】&#10;一人当たり有形固定資産（償却資産）額最小値テキスト">
          <a:extLst>
            <a:ext uri="{FF2B5EF4-FFF2-40B4-BE49-F238E27FC236}">
              <a16:creationId xmlns:a16="http://schemas.microsoft.com/office/drawing/2014/main" id="{AB41CAE1-B745-4319-A9B4-D730FA050888}"/>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2" name="直線コネクタ 491">
          <a:extLst>
            <a:ext uri="{FF2B5EF4-FFF2-40B4-BE49-F238E27FC236}">
              <a16:creationId xmlns:a16="http://schemas.microsoft.com/office/drawing/2014/main" id="{4863F208-BEA7-4591-876E-BD0A93B239F2}"/>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3" name="【一般廃棄物処理施設】&#10;一人当たり有形固定資産（償却資産）額最大値テキスト">
          <a:extLst>
            <a:ext uri="{FF2B5EF4-FFF2-40B4-BE49-F238E27FC236}">
              <a16:creationId xmlns:a16="http://schemas.microsoft.com/office/drawing/2014/main" id="{6AE11C1E-031B-4C7B-998B-32521A50B191}"/>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94" name="直線コネクタ 493">
          <a:extLst>
            <a:ext uri="{FF2B5EF4-FFF2-40B4-BE49-F238E27FC236}">
              <a16:creationId xmlns:a16="http://schemas.microsoft.com/office/drawing/2014/main" id="{7A69A5C0-4683-45F6-8E4E-0633F8B8193F}"/>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95" name="【一般廃棄物処理施設】&#10;一人当たり有形固定資産（償却資産）額平均値テキスト">
          <a:extLst>
            <a:ext uri="{FF2B5EF4-FFF2-40B4-BE49-F238E27FC236}">
              <a16:creationId xmlns:a16="http://schemas.microsoft.com/office/drawing/2014/main" id="{8948B31C-1622-4A4D-AC75-84CC67BEB6D5}"/>
            </a:ext>
          </a:extLst>
        </xdr:cNvPr>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96" name="フローチャート: 判断 495">
          <a:extLst>
            <a:ext uri="{FF2B5EF4-FFF2-40B4-BE49-F238E27FC236}">
              <a16:creationId xmlns:a16="http://schemas.microsoft.com/office/drawing/2014/main" id="{68A49E91-9D99-4B1E-AF8D-6FA76ECFE861}"/>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97" name="フローチャート: 判断 496">
          <a:extLst>
            <a:ext uri="{FF2B5EF4-FFF2-40B4-BE49-F238E27FC236}">
              <a16:creationId xmlns:a16="http://schemas.microsoft.com/office/drawing/2014/main" id="{41BEA061-15B5-4B92-A980-18CC35FAC021}"/>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13E9C2F7-15A4-4331-BBDD-9D4AB4CCA892}"/>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99" name="フローチャート: 判断 498">
          <a:extLst>
            <a:ext uri="{FF2B5EF4-FFF2-40B4-BE49-F238E27FC236}">
              <a16:creationId xmlns:a16="http://schemas.microsoft.com/office/drawing/2014/main" id="{F467AB98-8EBB-46C4-9F0D-BDBE321BAE95}"/>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2F449796-98A9-406A-B9C7-ABFC775F61F0}"/>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501" name="フローチャート: 判断 500">
          <a:extLst>
            <a:ext uri="{FF2B5EF4-FFF2-40B4-BE49-F238E27FC236}">
              <a16:creationId xmlns:a16="http://schemas.microsoft.com/office/drawing/2014/main" id="{38A6A68F-4B6D-4DD9-9D51-A5B2CA6CC4CB}"/>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08E51E75-DA36-4E82-882A-CA7D555E22D9}"/>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293F601F-E356-4366-A9F9-C9620D38F9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3F97B6EF-245C-4A87-8749-A93E0C2CCF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2F3A0C8-2B6E-4B40-A4D4-2E5D7BA0AA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31DE68EF-B73E-42D3-B86E-AC67DC0AA32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58A05C01-4843-4617-941B-C6451213189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35924</xdr:rowOff>
    </xdr:from>
    <xdr:to>
      <xdr:col>102</xdr:col>
      <xdr:colOff>165100</xdr:colOff>
      <xdr:row>42</xdr:row>
      <xdr:rowOff>137524</xdr:rowOff>
    </xdr:to>
    <xdr:sp macro="" textlink="">
      <xdr:nvSpPr>
        <xdr:cNvPr id="508" name="楕円 507">
          <a:extLst>
            <a:ext uri="{FF2B5EF4-FFF2-40B4-BE49-F238E27FC236}">
              <a16:creationId xmlns:a16="http://schemas.microsoft.com/office/drawing/2014/main" id="{DA2EC663-C1CE-4D52-A4EA-183BB059A78F}"/>
            </a:ext>
          </a:extLst>
        </xdr:cNvPr>
        <xdr:cNvSpPr/>
      </xdr:nvSpPr>
      <xdr:spPr>
        <a:xfrm>
          <a:off x="19494500" y="72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42</xdr:row>
      <xdr:rowOff>128651</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FC99398C-F9F2-4B4E-A491-2A48F4968B78}"/>
            </a:ext>
          </a:extLst>
        </xdr:cNvPr>
        <xdr:cNvSpPr txBox="1"/>
      </xdr:nvSpPr>
      <xdr:spPr>
        <a:xfrm>
          <a:off x="19278111" y="732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8B44088-DA82-4A43-8ADE-BB13F3AD04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43E83D05-8C51-4819-9D0F-D158ECDA0D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43D4AA8-8D2D-43CB-8441-FDB7AAB959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4C26E33E-1D4E-47E7-A3C8-3BD2749E8E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F4462C41-AD41-475B-9569-CA21751AE1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42277DBC-6BE0-422E-87C9-D9AD8DFC0B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459163B-A5B4-4B7B-9B95-E7DD0C1515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8D821B3-362B-46BB-AFB9-161A0B9F2E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C4BF381-1A7E-4A14-BC8F-84EAA4AAE5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11BF0302-60CA-4F68-9966-B102AD77AF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FB5823F9-AF85-43BF-96D4-672F11F78E7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1" name="テキスト ボックス 520">
          <a:extLst>
            <a:ext uri="{FF2B5EF4-FFF2-40B4-BE49-F238E27FC236}">
              <a16:creationId xmlns:a16="http://schemas.microsoft.com/office/drawing/2014/main" id="{0A7A22EC-6590-4A1F-BC31-9B6F1E9F65C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CA212E48-A34C-4D5B-A7F1-D40CF114DF6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77238322-2F54-4D5C-B29F-A6090DE2EF4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2EBBA40-26A3-420F-B0A6-22609B8695D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7CF7A7ED-AB3C-4D8F-BBC9-5EBD2D53C8A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2BD2FE92-AE1B-420D-84C7-6BC89F912E5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FA7312E0-39A3-4B71-B8CE-8ECA91C3943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F00860F5-9F8F-40CA-85AF-9F7BEBDE7EC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73E0117-9202-4300-B453-E2D2A3FFEE0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A57A8122-F2AE-460D-9EC5-88E44085528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1" name="テキスト ボックス 530">
          <a:extLst>
            <a:ext uri="{FF2B5EF4-FFF2-40B4-BE49-F238E27FC236}">
              <a16:creationId xmlns:a16="http://schemas.microsoft.com/office/drawing/2014/main" id="{BF0C3D3F-7260-4637-BF7A-0AACD5FE7B5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741A609-FFB4-44AD-AC9B-DD69A425A1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EE3F9C39-8BBA-4B9F-813F-F452F42CA66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4E310349-5B2F-4834-BE17-D93592AB9B4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35" name="直線コネクタ 534">
          <a:extLst>
            <a:ext uri="{FF2B5EF4-FFF2-40B4-BE49-F238E27FC236}">
              <a16:creationId xmlns:a16="http://schemas.microsoft.com/office/drawing/2014/main" id="{F193DBEF-03F4-4591-816D-A2C1768A50DE}"/>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36" name="【保健センター・保健所】&#10;有形固定資産減価償却率最小値テキスト">
          <a:extLst>
            <a:ext uri="{FF2B5EF4-FFF2-40B4-BE49-F238E27FC236}">
              <a16:creationId xmlns:a16="http://schemas.microsoft.com/office/drawing/2014/main" id="{9BC67C0E-84BB-4C39-9643-574153C5B3F2}"/>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37" name="直線コネクタ 536">
          <a:extLst>
            <a:ext uri="{FF2B5EF4-FFF2-40B4-BE49-F238E27FC236}">
              <a16:creationId xmlns:a16="http://schemas.microsoft.com/office/drawing/2014/main" id="{2569645D-0B5A-4D47-8D31-331BEC95A67C}"/>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8" name="【保健センター・保健所】&#10;有形固定資産減価償却率最大値テキスト">
          <a:extLst>
            <a:ext uri="{FF2B5EF4-FFF2-40B4-BE49-F238E27FC236}">
              <a16:creationId xmlns:a16="http://schemas.microsoft.com/office/drawing/2014/main" id="{BBF11689-799F-41C4-A83E-AEF4571489B4}"/>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9" name="直線コネクタ 538">
          <a:extLst>
            <a:ext uri="{FF2B5EF4-FFF2-40B4-BE49-F238E27FC236}">
              <a16:creationId xmlns:a16="http://schemas.microsoft.com/office/drawing/2014/main" id="{5C18751F-C94D-41A8-993C-086C7F4B4EEA}"/>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D867E8D3-7F27-4C6D-86A4-68F15B59A437}"/>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41" name="フローチャート: 判断 540">
          <a:extLst>
            <a:ext uri="{FF2B5EF4-FFF2-40B4-BE49-F238E27FC236}">
              <a16:creationId xmlns:a16="http://schemas.microsoft.com/office/drawing/2014/main" id="{99005805-58A9-47F3-BAB8-B540B966B5D8}"/>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42" name="フローチャート: 判断 541">
          <a:extLst>
            <a:ext uri="{FF2B5EF4-FFF2-40B4-BE49-F238E27FC236}">
              <a16:creationId xmlns:a16="http://schemas.microsoft.com/office/drawing/2014/main" id="{8F1448A9-D514-4FBB-B444-3ADE3DBACEAA}"/>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543" name="n_1aveValue【保健センター・保健所】&#10;有形固定資産減価償却率">
          <a:extLst>
            <a:ext uri="{FF2B5EF4-FFF2-40B4-BE49-F238E27FC236}">
              <a16:creationId xmlns:a16="http://schemas.microsoft.com/office/drawing/2014/main" id="{0BA3735F-A533-43DF-A485-3EE09581AC06}"/>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44" name="フローチャート: 判断 543">
          <a:extLst>
            <a:ext uri="{FF2B5EF4-FFF2-40B4-BE49-F238E27FC236}">
              <a16:creationId xmlns:a16="http://schemas.microsoft.com/office/drawing/2014/main" id="{D965CE68-57FA-46C8-947F-D14ACFA66413}"/>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45" name="n_2aveValue【保健センター・保健所】&#10;有形固定資産減価償却率">
          <a:extLst>
            <a:ext uri="{FF2B5EF4-FFF2-40B4-BE49-F238E27FC236}">
              <a16:creationId xmlns:a16="http://schemas.microsoft.com/office/drawing/2014/main" id="{174020FB-B8AB-453F-87E7-B9D03982684D}"/>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546" name="フローチャート: 判断 545">
          <a:extLst>
            <a:ext uri="{FF2B5EF4-FFF2-40B4-BE49-F238E27FC236}">
              <a16:creationId xmlns:a16="http://schemas.microsoft.com/office/drawing/2014/main" id="{58D599A8-578C-43C2-8360-708C34D24468}"/>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157860</xdr:rowOff>
    </xdr:from>
    <xdr:ext cx="405111" cy="259045"/>
    <xdr:sp macro="" textlink="">
      <xdr:nvSpPr>
        <xdr:cNvPr id="547" name="n_3aveValue【保健センター・保健所】&#10;有形固定資産減価償却率">
          <a:extLst>
            <a:ext uri="{FF2B5EF4-FFF2-40B4-BE49-F238E27FC236}">
              <a16:creationId xmlns:a16="http://schemas.microsoft.com/office/drawing/2014/main" id="{AFC9E1A7-C407-43AE-9D73-0EAFFDD79E78}"/>
            </a:ext>
          </a:extLst>
        </xdr:cNvPr>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9D4D49C-5AD2-4172-8B57-26A5215BAE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E6F6A37-E36A-4105-A3B2-DE715101AC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D3D5C94-8B0B-4264-A73A-3E066AD424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243A123-97FA-4657-B89A-E2BB189A9F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2EA5E47-4116-4BAF-948A-B0829378BD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83094</xdr:rowOff>
    </xdr:from>
    <xdr:to>
      <xdr:col>81</xdr:col>
      <xdr:colOff>101600</xdr:colOff>
      <xdr:row>60</xdr:row>
      <xdr:rowOff>13244</xdr:rowOff>
    </xdr:to>
    <xdr:sp macro="" textlink="">
      <xdr:nvSpPr>
        <xdr:cNvPr id="553" name="楕円 552">
          <a:extLst>
            <a:ext uri="{FF2B5EF4-FFF2-40B4-BE49-F238E27FC236}">
              <a16:creationId xmlns:a16="http://schemas.microsoft.com/office/drawing/2014/main" id="{0028BF9D-E09F-4A25-BECD-C31074758001}"/>
            </a:ext>
          </a:extLst>
        </xdr:cNvPr>
        <xdr:cNvSpPr/>
      </xdr:nvSpPr>
      <xdr:spPr>
        <a:xfrm>
          <a:off x="15430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54" name="楕円 553">
          <a:extLst>
            <a:ext uri="{FF2B5EF4-FFF2-40B4-BE49-F238E27FC236}">
              <a16:creationId xmlns:a16="http://schemas.microsoft.com/office/drawing/2014/main" id="{C05521D0-13E1-421A-8DE6-CF5195975BAE}"/>
            </a:ext>
          </a:extLst>
        </xdr:cNvPr>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133894</xdr:rowOff>
    </xdr:from>
    <xdr:to>
      <xdr:col>81</xdr:col>
      <xdr:colOff>50800</xdr:colOff>
      <xdr:row>60</xdr:row>
      <xdr:rowOff>3266</xdr:rowOff>
    </xdr:to>
    <xdr:cxnSp macro="">
      <xdr:nvCxnSpPr>
        <xdr:cNvPr id="555" name="直線コネクタ 554">
          <a:extLst>
            <a:ext uri="{FF2B5EF4-FFF2-40B4-BE49-F238E27FC236}">
              <a16:creationId xmlns:a16="http://schemas.microsoft.com/office/drawing/2014/main" id="{956DC456-A2FF-412B-A6D6-87945581FF35}"/>
            </a:ext>
          </a:extLst>
        </xdr:cNvPr>
        <xdr:cNvCxnSpPr/>
      </xdr:nvCxnSpPr>
      <xdr:spPr>
        <a:xfrm flipV="1">
          <a:off x="14592300" y="102494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22678</xdr:rowOff>
    </xdr:from>
    <xdr:to>
      <xdr:col>72</xdr:col>
      <xdr:colOff>38100</xdr:colOff>
      <xdr:row>60</xdr:row>
      <xdr:rowOff>124278</xdr:rowOff>
    </xdr:to>
    <xdr:sp macro="" textlink="">
      <xdr:nvSpPr>
        <xdr:cNvPr id="556" name="楕円 555">
          <a:extLst>
            <a:ext uri="{FF2B5EF4-FFF2-40B4-BE49-F238E27FC236}">
              <a16:creationId xmlns:a16="http://schemas.microsoft.com/office/drawing/2014/main" id="{2D18C035-0C12-4DB3-A413-305B7D587716}"/>
            </a:ext>
          </a:extLst>
        </xdr:cNvPr>
        <xdr:cNvSpPr/>
      </xdr:nvSpPr>
      <xdr:spPr>
        <a:xfrm>
          <a:off x="13652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73478</xdr:rowOff>
    </xdr:to>
    <xdr:cxnSp macro="">
      <xdr:nvCxnSpPr>
        <xdr:cNvPr id="557" name="直線コネクタ 556">
          <a:extLst>
            <a:ext uri="{FF2B5EF4-FFF2-40B4-BE49-F238E27FC236}">
              <a16:creationId xmlns:a16="http://schemas.microsoft.com/office/drawing/2014/main" id="{77FE4835-038F-4A70-BF2B-E53BE5318080}"/>
            </a:ext>
          </a:extLst>
        </xdr:cNvPr>
        <xdr:cNvCxnSpPr/>
      </xdr:nvCxnSpPr>
      <xdr:spPr>
        <a:xfrm flipV="1">
          <a:off x="13703300" y="1029026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12065F16-8ABC-4932-A149-47EF6653B82F}"/>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A0A0FD73-F60C-4B2A-A2E1-9243F8E066FB}"/>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140805</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307AF76D-10E4-456B-BA1B-A1393C7A693E}"/>
            </a:ext>
          </a:extLst>
        </xdr:cNvPr>
        <xdr:cNvSpPr txBox="1"/>
      </xdr:nvSpPr>
      <xdr:spPr>
        <a:xfrm>
          <a:off x="13500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51A80545-F6AF-4D8C-8C6A-72C1DBA1F0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22CA5513-AE0F-4F4B-B7CE-0A6F22B036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902C57AC-4999-471B-B199-47F086483C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E1D30DE3-511E-4502-A612-F05ADD462A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F0FA1AA4-6FAE-426F-8991-462C369649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2C784632-759B-487D-ADFD-255EB11795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655C491C-CE57-4730-B9B1-8C9438E087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5DEB0E69-6605-4F9D-84D0-6DD49F5FC1B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7D4882EF-412F-4278-8941-D0EA494FEA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3188807C-88C2-465C-B60A-23C6A9A85F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E75C7B84-593D-4F44-8B84-611F376F391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20A0E659-56A1-404A-AADB-CEB7874A038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E4D4139B-E646-4733-8AAB-7A32272DF50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9BEEE77D-BE81-4B7E-937B-B129FCF2DA6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6BD5F31C-85DB-4F7E-AB9C-A924AAFEC49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1AB596AD-4C85-4D3B-BBFB-5838DFE837B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6B046055-50F5-4E0E-95A9-7B62561F8F2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A3EEF567-F24B-4503-A6CF-33D04E04D4B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79EB6116-E40C-4EBF-A385-007C2372189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5E498EE0-5242-40F1-8B5E-C43D8F3FB48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8564C506-21BB-4052-9A22-FE897DDA54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53CDB5B9-DF37-41DE-821F-4882A3FA784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849B365-B4B1-40B7-AB7A-796E3955ED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84" name="直線コネクタ 583">
          <a:extLst>
            <a:ext uri="{FF2B5EF4-FFF2-40B4-BE49-F238E27FC236}">
              <a16:creationId xmlns:a16="http://schemas.microsoft.com/office/drawing/2014/main" id="{75E87174-B296-4F18-BAB9-C1A04BDBDB22}"/>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128E720D-FD61-4D7E-BBC8-F2D7FFCC8301}"/>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6" name="直線コネクタ 585">
          <a:extLst>
            <a:ext uri="{FF2B5EF4-FFF2-40B4-BE49-F238E27FC236}">
              <a16:creationId xmlns:a16="http://schemas.microsoft.com/office/drawing/2014/main" id="{A8F2AA4F-F2A0-4724-A863-21EACE9D9B77}"/>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9203A2DC-978E-4F43-B42E-E98CB5149176}"/>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88" name="直線コネクタ 587">
          <a:extLst>
            <a:ext uri="{FF2B5EF4-FFF2-40B4-BE49-F238E27FC236}">
              <a16:creationId xmlns:a16="http://schemas.microsoft.com/office/drawing/2014/main" id="{11D98F6C-A653-4A43-B176-E142BDC7F5CE}"/>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CA0ED54C-356B-4608-972B-8457B605CEFF}"/>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90" name="フローチャート: 判断 589">
          <a:extLst>
            <a:ext uri="{FF2B5EF4-FFF2-40B4-BE49-F238E27FC236}">
              <a16:creationId xmlns:a16="http://schemas.microsoft.com/office/drawing/2014/main" id="{EB0AD60D-FEE7-452C-B660-B6B91B2B31C1}"/>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91" name="フローチャート: 判断 590">
          <a:extLst>
            <a:ext uri="{FF2B5EF4-FFF2-40B4-BE49-F238E27FC236}">
              <a16:creationId xmlns:a16="http://schemas.microsoft.com/office/drawing/2014/main" id="{FFDAEEA0-32C9-4D8C-80E2-EB4413972A11}"/>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19067</xdr:rowOff>
    </xdr:from>
    <xdr:ext cx="469744" cy="259045"/>
    <xdr:sp macro="" textlink="">
      <xdr:nvSpPr>
        <xdr:cNvPr id="592" name="n_1aveValue【保健センター・保健所】&#10;一人当たり面積">
          <a:extLst>
            <a:ext uri="{FF2B5EF4-FFF2-40B4-BE49-F238E27FC236}">
              <a16:creationId xmlns:a16="http://schemas.microsoft.com/office/drawing/2014/main" id="{7E56882B-A17B-41EF-B7FB-A7A6B6CEB63A}"/>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93" name="フローチャート: 判断 592">
          <a:extLst>
            <a:ext uri="{FF2B5EF4-FFF2-40B4-BE49-F238E27FC236}">
              <a16:creationId xmlns:a16="http://schemas.microsoft.com/office/drawing/2014/main" id="{E3346D57-2F44-450F-B207-2643772246E4}"/>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26687</xdr:rowOff>
    </xdr:from>
    <xdr:ext cx="469744" cy="259045"/>
    <xdr:sp macro="" textlink="">
      <xdr:nvSpPr>
        <xdr:cNvPr id="594" name="n_2aveValue【保健センター・保健所】&#10;一人当たり面積">
          <a:extLst>
            <a:ext uri="{FF2B5EF4-FFF2-40B4-BE49-F238E27FC236}">
              <a16:creationId xmlns:a16="http://schemas.microsoft.com/office/drawing/2014/main" id="{B1F4278C-BC91-423E-9D7D-0FFB998D627E}"/>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95" name="フローチャート: 判断 594">
          <a:extLst>
            <a:ext uri="{FF2B5EF4-FFF2-40B4-BE49-F238E27FC236}">
              <a16:creationId xmlns:a16="http://schemas.microsoft.com/office/drawing/2014/main" id="{14E1D840-1C8E-4E11-808D-567457884831}"/>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96" name="n_3aveValue【保健センター・保健所】&#10;一人当たり面積">
          <a:extLst>
            <a:ext uri="{FF2B5EF4-FFF2-40B4-BE49-F238E27FC236}">
              <a16:creationId xmlns:a16="http://schemas.microsoft.com/office/drawing/2014/main" id="{D3870A59-E384-43CE-8397-1776C9E39240}"/>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9BC8493-415C-4E46-836C-CD1278E4AC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305F3B8-2DB8-41FD-A1A8-4E9BA5638A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C7AF3F6-D1B6-4DAD-A062-2C4E456A7FE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A3724F1-C079-445E-A731-7DBA2D501F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1EA2214-8980-4727-BBFD-956C979658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602" name="楕円 601">
          <a:extLst>
            <a:ext uri="{FF2B5EF4-FFF2-40B4-BE49-F238E27FC236}">
              <a16:creationId xmlns:a16="http://schemas.microsoft.com/office/drawing/2014/main" id="{818F9B0E-6CC8-4D72-BF7F-D0C7CFF5CD9D}"/>
            </a:ext>
          </a:extLst>
        </xdr:cNvPr>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3" name="楕円 602">
          <a:extLst>
            <a:ext uri="{FF2B5EF4-FFF2-40B4-BE49-F238E27FC236}">
              <a16:creationId xmlns:a16="http://schemas.microsoft.com/office/drawing/2014/main" id="{44D065F6-ACAE-40CD-BC25-B8F972E9CFD3}"/>
            </a:ext>
          </a:extLst>
        </xdr:cNvPr>
        <xdr:cNvSpPr/>
      </xdr:nvSpPr>
      <xdr:spPr>
        <a:xfrm>
          <a:off x="2038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156210</xdr:rowOff>
    </xdr:to>
    <xdr:cxnSp macro="">
      <xdr:nvCxnSpPr>
        <xdr:cNvPr id="604" name="直線コネクタ 603">
          <a:extLst>
            <a:ext uri="{FF2B5EF4-FFF2-40B4-BE49-F238E27FC236}">
              <a16:creationId xmlns:a16="http://schemas.microsoft.com/office/drawing/2014/main" id="{AB443AF1-F604-45DA-98EE-BCBE30D672C3}"/>
            </a:ext>
          </a:extLst>
        </xdr:cNvPr>
        <xdr:cNvCxnSpPr/>
      </xdr:nvCxnSpPr>
      <xdr:spPr>
        <a:xfrm flipV="1">
          <a:off x="20434300" y="10778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48260</xdr:rowOff>
    </xdr:from>
    <xdr:to>
      <xdr:col>102</xdr:col>
      <xdr:colOff>165100</xdr:colOff>
      <xdr:row>63</xdr:row>
      <xdr:rowOff>149860</xdr:rowOff>
    </xdr:to>
    <xdr:sp macro="" textlink="">
      <xdr:nvSpPr>
        <xdr:cNvPr id="605" name="楕円 604">
          <a:extLst>
            <a:ext uri="{FF2B5EF4-FFF2-40B4-BE49-F238E27FC236}">
              <a16:creationId xmlns:a16="http://schemas.microsoft.com/office/drawing/2014/main" id="{730895C0-6C3B-4E64-A7D5-0507B1314275}"/>
            </a:ext>
          </a:extLst>
        </xdr:cNvPr>
        <xdr:cNvSpPr/>
      </xdr:nvSpPr>
      <xdr:spPr>
        <a:xfrm>
          <a:off x="19494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156210</xdr:rowOff>
    </xdr:from>
    <xdr:to>
      <xdr:col>107</xdr:col>
      <xdr:colOff>50800</xdr:colOff>
      <xdr:row>63</xdr:row>
      <xdr:rowOff>99060</xdr:rowOff>
    </xdr:to>
    <xdr:cxnSp macro="">
      <xdr:nvCxnSpPr>
        <xdr:cNvPr id="606" name="直線コネクタ 605">
          <a:extLst>
            <a:ext uri="{FF2B5EF4-FFF2-40B4-BE49-F238E27FC236}">
              <a16:creationId xmlns:a16="http://schemas.microsoft.com/office/drawing/2014/main" id="{31C79C48-A8AE-49D8-8F18-3596CBD00CDD}"/>
            </a:ext>
          </a:extLst>
        </xdr:cNvPr>
        <xdr:cNvCxnSpPr/>
      </xdr:nvCxnSpPr>
      <xdr:spPr>
        <a:xfrm flipV="1">
          <a:off x="19545300" y="1078611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07" name="n_1mainValue【保健センター・保健所】&#10;一人当たり面積">
          <a:extLst>
            <a:ext uri="{FF2B5EF4-FFF2-40B4-BE49-F238E27FC236}">
              <a16:creationId xmlns:a16="http://schemas.microsoft.com/office/drawing/2014/main" id="{645346B6-31CF-4131-AC22-437C0290F503}"/>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08" name="n_2mainValue【保健センター・保健所】&#10;一人当たり面積">
          <a:extLst>
            <a:ext uri="{FF2B5EF4-FFF2-40B4-BE49-F238E27FC236}">
              <a16:creationId xmlns:a16="http://schemas.microsoft.com/office/drawing/2014/main" id="{3AC3C2B2-2DAD-49FF-9A78-648915AA2A58}"/>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140987</xdr:rowOff>
    </xdr:from>
    <xdr:ext cx="469744" cy="259045"/>
    <xdr:sp macro="" textlink="">
      <xdr:nvSpPr>
        <xdr:cNvPr id="609" name="n_3mainValue【保健センター・保健所】&#10;一人当たり面積">
          <a:extLst>
            <a:ext uri="{FF2B5EF4-FFF2-40B4-BE49-F238E27FC236}">
              <a16:creationId xmlns:a16="http://schemas.microsoft.com/office/drawing/2014/main" id="{A0D7498A-96A1-4820-8839-90B9CAE96078}"/>
            </a:ext>
          </a:extLst>
        </xdr:cNvPr>
        <xdr:cNvSpPr txBox="1"/>
      </xdr:nvSpPr>
      <xdr:spPr>
        <a:xfrm>
          <a:off x="19310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5BD4712A-CF93-4CC8-8577-0F23BD1DD7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ABF05183-0834-4811-945E-E890697D82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9C86D49B-7BD2-461A-B310-08D3E6ABCF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840B915D-B36D-4FE0-9864-5C632D097A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88EE9F8A-ACCD-49F3-8C70-18F5909B7B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F2E61C52-220A-4BFB-96CA-A015C57ADE8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C05C24A8-8EF8-4F81-8DBE-11D9E5C72D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9789CE19-B873-43D1-9349-40F7C4C683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70BBEF49-F7A7-4AA2-A8B8-0876E8D1F2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0C028D74-6C15-4A23-8A8A-41153A99F4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0" name="直線コネクタ 619">
          <a:extLst>
            <a:ext uri="{FF2B5EF4-FFF2-40B4-BE49-F238E27FC236}">
              <a16:creationId xmlns:a16="http://schemas.microsoft.com/office/drawing/2014/main" id="{4227B4B5-1BBA-4219-8AE2-25A38C9D8F3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1" name="テキスト ボックス 620">
          <a:extLst>
            <a:ext uri="{FF2B5EF4-FFF2-40B4-BE49-F238E27FC236}">
              <a16:creationId xmlns:a16="http://schemas.microsoft.com/office/drawing/2014/main" id="{0736637B-EFCC-4D05-B473-E9F2041ED87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2" name="直線コネクタ 621">
          <a:extLst>
            <a:ext uri="{FF2B5EF4-FFF2-40B4-BE49-F238E27FC236}">
              <a16:creationId xmlns:a16="http://schemas.microsoft.com/office/drawing/2014/main" id="{850A589F-752B-461F-AE90-D47B069E3E6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3" name="テキスト ボックス 622">
          <a:extLst>
            <a:ext uri="{FF2B5EF4-FFF2-40B4-BE49-F238E27FC236}">
              <a16:creationId xmlns:a16="http://schemas.microsoft.com/office/drawing/2014/main" id="{5B650D6B-C59A-4F63-B3EE-5C2A5B6343B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4" name="直線コネクタ 623">
          <a:extLst>
            <a:ext uri="{FF2B5EF4-FFF2-40B4-BE49-F238E27FC236}">
              <a16:creationId xmlns:a16="http://schemas.microsoft.com/office/drawing/2014/main" id="{75EB369E-F1C8-48F6-BF83-C15071AC7F2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5" name="テキスト ボックス 624">
          <a:extLst>
            <a:ext uri="{FF2B5EF4-FFF2-40B4-BE49-F238E27FC236}">
              <a16:creationId xmlns:a16="http://schemas.microsoft.com/office/drawing/2014/main" id="{67533867-8698-4157-8E7B-DB4484D714A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6" name="直線コネクタ 625">
          <a:extLst>
            <a:ext uri="{FF2B5EF4-FFF2-40B4-BE49-F238E27FC236}">
              <a16:creationId xmlns:a16="http://schemas.microsoft.com/office/drawing/2014/main" id="{5C811512-A033-4F4C-BA5D-E710E7B2D94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7" name="テキスト ボックス 626">
          <a:extLst>
            <a:ext uri="{FF2B5EF4-FFF2-40B4-BE49-F238E27FC236}">
              <a16:creationId xmlns:a16="http://schemas.microsoft.com/office/drawing/2014/main" id="{541AA825-46CD-4E69-8D52-91D187B1EA8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8" name="直線コネクタ 627">
          <a:extLst>
            <a:ext uri="{FF2B5EF4-FFF2-40B4-BE49-F238E27FC236}">
              <a16:creationId xmlns:a16="http://schemas.microsoft.com/office/drawing/2014/main" id="{BB72A808-76A3-4722-A1FA-AFD73C0F64B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9" name="テキスト ボックス 628">
          <a:extLst>
            <a:ext uri="{FF2B5EF4-FFF2-40B4-BE49-F238E27FC236}">
              <a16:creationId xmlns:a16="http://schemas.microsoft.com/office/drawing/2014/main" id="{06163C6D-28E1-47FF-91B8-923D599195C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0" name="直線コネクタ 629">
          <a:extLst>
            <a:ext uri="{FF2B5EF4-FFF2-40B4-BE49-F238E27FC236}">
              <a16:creationId xmlns:a16="http://schemas.microsoft.com/office/drawing/2014/main" id="{3341E48F-17AC-4579-86BA-4431528A123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1" name="テキスト ボックス 630">
          <a:extLst>
            <a:ext uri="{FF2B5EF4-FFF2-40B4-BE49-F238E27FC236}">
              <a16:creationId xmlns:a16="http://schemas.microsoft.com/office/drawing/2014/main" id="{71DBB3CC-E1F5-4488-BAF2-080A8C3EF49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81E8F234-2A98-4603-8D46-DE8403FC4A9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7FC50509-B527-4025-993C-18620654E6B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a:extLst>
            <a:ext uri="{FF2B5EF4-FFF2-40B4-BE49-F238E27FC236}">
              <a16:creationId xmlns:a16="http://schemas.microsoft.com/office/drawing/2014/main" id="{6C8830E9-5FEA-4EB3-A73C-02E7AEDAAD5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35" name="直線コネクタ 634">
          <a:extLst>
            <a:ext uri="{FF2B5EF4-FFF2-40B4-BE49-F238E27FC236}">
              <a16:creationId xmlns:a16="http://schemas.microsoft.com/office/drawing/2014/main" id="{1ED07296-E45D-4545-A2AE-172008811948}"/>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36" name="【消防施設】&#10;有形固定資産減価償却率最小値テキスト">
          <a:extLst>
            <a:ext uri="{FF2B5EF4-FFF2-40B4-BE49-F238E27FC236}">
              <a16:creationId xmlns:a16="http://schemas.microsoft.com/office/drawing/2014/main" id="{F5211FD2-9254-4141-90F1-370692FB0228}"/>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37" name="直線コネクタ 636">
          <a:extLst>
            <a:ext uri="{FF2B5EF4-FFF2-40B4-BE49-F238E27FC236}">
              <a16:creationId xmlns:a16="http://schemas.microsoft.com/office/drawing/2014/main" id="{1FE2D358-C1E2-4C53-BED4-72EE1CCA2863}"/>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38" name="【消防施設】&#10;有形固定資産減価償却率最大値テキスト">
          <a:extLst>
            <a:ext uri="{FF2B5EF4-FFF2-40B4-BE49-F238E27FC236}">
              <a16:creationId xmlns:a16="http://schemas.microsoft.com/office/drawing/2014/main" id="{94720B81-D865-46D2-BAFA-6CACB81A142A}"/>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39" name="直線コネクタ 638">
          <a:extLst>
            <a:ext uri="{FF2B5EF4-FFF2-40B4-BE49-F238E27FC236}">
              <a16:creationId xmlns:a16="http://schemas.microsoft.com/office/drawing/2014/main" id="{0E379269-6489-4EEA-95F2-FC310C5C5237}"/>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40" name="【消防施設】&#10;有形固定資産減価償却率平均値テキスト">
          <a:extLst>
            <a:ext uri="{FF2B5EF4-FFF2-40B4-BE49-F238E27FC236}">
              <a16:creationId xmlns:a16="http://schemas.microsoft.com/office/drawing/2014/main" id="{1F0C2BF7-A703-4539-9F99-96A17A43447C}"/>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41" name="フローチャート: 判断 640">
          <a:extLst>
            <a:ext uri="{FF2B5EF4-FFF2-40B4-BE49-F238E27FC236}">
              <a16:creationId xmlns:a16="http://schemas.microsoft.com/office/drawing/2014/main" id="{C5794F23-95BD-44F7-BF2F-C7114C5FF9B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42" name="フローチャート: 判断 641">
          <a:extLst>
            <a:ext uri="{FF2B5EF4-FFF2-40B4-BE49-F238E27FC236}">
              <a16:creationId xmlns:a16="http://schemas.microsoft.com/office/drawing/2014/main" id="{96791D9F-4886-4E16-91F3-26F2973CD0C5}"/>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643" name="n_1aveValue【消防施設】&#10;有形固定資産減価償却率">
          <a:extLst>
            <a:ext uri="{FF2B5EF4-FFF2-40B4-BE49-F238E27FC236}">
              <a16:creationId xmlns:a16="http://schemas.microsoft.com/office/drawing/2014/main" id="{B010D08A-E6A1-4558-AC2A-9B84DC15FB2D}"/>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644" name="フローチャート: 判断 643">
          <a:extLst>
            <a:ext uri="{FF2B5EF4-FFF2-40B4-BE49-F238E27FC236}">
              <a16:creationId xmlns:a16="http://schemas.microsoft.com/office/drawing/2014/main" id="{54A20090-50F1-499F-9516-3A185E6C73FA}"/>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645" name="n_2aveValue【消防施設】&#10;有形固定資産減価償却率">
          <a:extLst>
            <a:ext uri="{FF2B5EF4-FFF2-40B4-BE49-F238E27FC236}">
              <a16:creationId xmlns:a16="http://schemas.microsoft.com/office/drawing/2014/main" id="{7799CCC2-F9CA-4B60-87FF-DB0D2D53373F}"/>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646" name="フローチャート: 判断 645">
          <a:extLst>
            <a:ext uri="{FF2B5EF4-FFF2-40B4-BE49-F238E27FC236}">
              <a16:creationId xmlns:a16="http://schemas.microsoft.com/office/drawing/2014/main" id="{B4FC7AED-118E-433B-A3CD-CE443812252D}"/>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647" name="n_3aveValue【消防施設】&#10;有形固定資産減価償却率">
          <a:extLst>
            <a:ext uri="{FF2B5EF4-FFF2-40B4-BE49-F238E27FC236}">
              <a16:creationId xmlns:a16="http://schemas.microsoft.com/office/drawing/2014/main" id="{2518E1F1-9F91-4304-BE08-D2B9E7823503}"/>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9C0AEADD-E1EC-40C7-A316-957669FDC6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EB6418B7-7FF9-4412-9EF9-1DF58D584B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53DEEA96-9EC8-47A9-80C2-5FD9F6C6EF2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480BD4B0-9DAA-4745-A19C-66F1C7410B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A3BEE9BC-D607-47D2-826E-6A8C0648B19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157118</xdr:rowOff>
    </xdr:from>
    <xdr:to>
      <xdr:col>81</xdr:col>
      <xdr:colOff>101600</xdr:colOff>
      <xdr:row>84</xdr:row>
      <xdr:rowOff>87268</xdr:rowOff>
    </xdr:to>
    <xdr:sp macro="" textlink="">
      <xdr:nvSpPr>
        <xdr:cNvPr id="653" name="楕円 652">
          <a:extLst>
            <a:ext uri="{FF2B5EF4-FFF2-40B4-BE49-F238E27FC236}">
              <a16:creationId xmlns:a16="http://schemas.microsoft.com/office/drawing/2014/main" id="{72E348D9-B2F5-449C-9194-15FB61D90903}"/>
            </a:ext>
          </a:extLst>
        </xdr:cNvPr>
        <xdr:cNvSpPr/>
      </xdr:nvSpPr>
      <xdr:spPr>
        <a:xfrm>
          <a:off x="15430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46082</xdr:rowOff>
    </xdr:from>
    <xdr:to>
      <xdr:col>76</xdr:col>
      <xdr:colOff>165100</xdr:colOff>
      <xdr:row>84</xdr:row>
      <xdr:rowOff>147682</xdr:rowOff>
    </xdr:to>
    <xdr:sp macro="" textlink="">
      <xdr:nvSpPr>
        <xdr:cNvPr id="654" name="楕円 653">
          <a:extLst>
            <a:ext uri="{FF2B5EF4-FFF2-40B4-BE49-F238E27FC236}">
              <a16:creationId xmlns:a16="http://schemas.microsoft.com/office/drawing/2014/main" id="{D50153EC-7F1E-4A21-BE6F-C8215A65718D}"/>
            </a:ext>
          </a:extLst>
        </xdr:cNvPr>
        <xdr:cNvSpPr/>
      </xdr:nvSpPr>
      <xdr:spPr>
        <a:xfrm>
          <a:off x="14541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36468</xdr:rowOff>
    </xdr:from>
    <xdr:to>
      <xdr:col>81</xdr:col>
      <xdr:colOff>50800</xdr:colOff>
      <xdr:row>84</xdr:row>
      <xdr:rowOff>96882</xdr:rowOff>
    </xdr:to>
    <xdr:cxnSp macro="">
      <xdr:nvCxnSpPr>
        <xdr:cNvPr id="655" name="直線コネクタ 654">
          <a:extLst>
            <a:ext uri="{FF2B5EF4-FFF2-40B4-BE49-F238E27FC236}">
              <a16:creationId xmlns:a16="http://schemas.microsoft.com/office/drawing/2014/main" id="{CB8B2536-88D7-458D-9F81-D258726E0F30}"/>
            </a:ext>
          </a:extLst>
        </xdr:cNvPr>
        <xdr:cNvCxnSpPr/>
      </xdr:nvCxnSpPr>
      <xdr:spPr>
        <a:xfrm flipV="1">
          <a:off x="14592300" y="14438268"/>
          <a:ext cx="8890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72208</xdr:rowOff>
    </xdr:from>
    <xdr:to>
      <xdr:col>72</xdr:col>
      <xdr:colOff>38100</xdr:colOff>
      <xdr:row>85</xdr:row>
      <xdr:rowOff>2358</xdr:rowOff>
    </xdr:to>
    <xdr:sp macro="" textlink="">
      <xdr:nvSpPr>
        <xdr:cNvPr id="656" name="楕円 655">
          <a:extLst>
            <a:ext uri="{FF2B5EF4-FFF2-40B4-BE49-F238E27FC236}">
              <a16:creationId xmlns:a16="http://schemas.microsoft.com/office/drawing/2014/main" id="{8063D627-E322-4168-85FC-5853BD9FE8FF}"/>
            </a:ext>
          </a:extLst>
        </xdr:cNvPr>
        <xdr:cNvSpPr/>
      </xdr:nvSpPr>
      <xdr:spPr>
        <a:xfrm>
          <a:off x="13652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96882</xdr:rowOff>
    </xdr:from>
    <xdr:to>
      <xdr:col>76</xdr:col>
      <xdr:colOff>114300</xdr:colOff>
      <xdr:row>84</xdr:row>
      <xdr:rowOff>123008</xdr:rowOff>
    </xdr:to>
    <xdr:cxnSp macro="">
      <xdr:nvCxnSpPr>
        <xdr:cNvPr id="657" name="直線コネクタ 656">
          <a:extLst>
            <a:ext uri="{FF2B5EF4-FFF2-40B4-BE49-F238E27FC236}">
              <a16:creationId xmlns:a16="http://schemas.microsoft.com/office/drawing/2014/main" id="{F144A84E-5D8C-4B0B-8CCA-10540B823366}"/>
            </a:ext>
          </a:extLst>
        </xdr:cNvPr>
        <xdr:cNvCxnSpPr/>
      </xdr:nvCxnSpPr>
      <xdr:spPr>
        <a:xfrm flipV="1">
          <a:off x="13703300" y="144986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78395</xdr:rowOff>
    </xdr:from>
    <xdr:ext cx="405111" cy="259045"/>
    <xdr:sp macro="" textlink="">
      <xdr:nvSpPr>
        <xdr:cNvPr id="658" name="n_1mainValue【消防施設】&#10;有形固定資産減価償却率">
          <a:extLst>
            <a:ext uri="{FF2B5EF4-FFF2-40B4-BE49-F238E27FC236}">
              <a16:creationId xmlns:a16="http://schemas.microsoft.com/office/drawing/2014/main" id="{E0AC4E95-C2F4-471E-8DA2-FC5206C83912}"/>
            </a:ext>
          </a:extLst>
        </xdr:cNvPr>
        <xdr:cNvSpPr txBox="1"/>
      </xdr:nvSpPr>
      <xdr:spPr>
        <a:xfrm>
          <a:off x="152660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138809</xdr:rowOff>
    </xdr:from>
    <xdr:ext cx="405111" cy="259045"/>
    <xdr:sp macro="" textlink="">
      <xdr:nvSpPr>
        <xdr:cNvPr id="659" name="n_2mainValue【消防施設】&#10;有形固定資産減価償却率">
          <a:extLst>
            <a:ext uri="{FF2B5EF4-FFF2-40B4-BE49-F238E27FC236}">
              <a16:creationId xmlns:a16="http://schemas.microsoft.com/office/drawing/2014/main" id="{FD37D7D8-925B-486D-BCE0-4F4F8B591080}"/>
            </a:ext>
          </a:extLst>
        </xdr:cNvPr>
        <xdr:cNvSpPr txBox="1"/>
      </xdr:nvSpPr>
      <xdr:spPr>
        <a:xfrm>
          <a:off x="14389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164935</xdr:rowOff>
    </xdr:from>
    <xdr:ext cx="405111" cy="259045"/>
    <xdr:sp macro="" textlink="">
      <xdr:nvSpPr>
        <xdr:cNvPr id="660" name="n_3mainValue【消防施設】&#10;有形固定資産減価償却率">
          <a:extLst>
            <a:ext uri="{FF2B5EF4-FFF2-40B4-BE49-F238E27FC236}">
              <a16:creationId xmlns:a16="http://schemas.microsoft.com/office/drawing/2014/main" id="{29765EC0-285C-445C-88E8-212CFB3A08E4}"/>
            </a:ext>
          </a:extLst>
        </xdr:cNvPr>
        <xdr:cNvSpPr txBox="1"/>
      </xdr:nvSpPr>
      <xdr:spPr>
        <a:xfrm>
          <a:off x="13500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640A0430-F0E0-4676-9FBE-5FB89D12FE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B811516F-8165-457D-9686-CC7CC4C0D9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ED4B6B94-4F2F-43E8-934D-DEE9D62FBC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F94E5116-8551-469A-9569-8A1E0C5A83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71F85D57-D6FA-4BC2-8015-025FF6FBB5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077FC76B-DFAF-4609-BD50-D2AA9445EB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3EBA6E4A-1B43-47D0-9229-A1132FB58D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77EBFAB0-3324-4B47-A75E-55C63BE188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020E845B-590D-4D1D-A6DD-3342CFFF0FC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F54208D3-CEE1-40BE-A556-876BC208D1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1" name="直線コネクタ 670">
          <a:extLst>
            <a:ext uri="{FF2B5EF4-FFF2-40B4-BE49-F238E27FC236}">
              <a16:creationId xmlns:a16="http://schemas.microsoft.com/office/drawing/2014/main" id="{53205C85-2167-41C5-9BE0-99D71D09D0C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2" name="テキスト ボックス 671">
          <a:extLst>
            <a:ext uri="{FF2B5EF4-FFF2-40B4-BE49-F238E27FC236}">
              <a16:creationId xmlns:a16="http://schemas.microsoft.com/office/drawing/2014/main" id="{6B3FC853-2AD0-4EF5-A757-6F9EBC38C9B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3" name="直線コネクタ 672">
          <a:extLst>
            <a:ext uri="{FF2B5EF4-FFF2-40B4-BE49-F238E27FC236}">
              <a16:creationId xmlns:a16="http://schemas.microsoft.com/office/drawing/2014/main" id="{1CFEFC24-5C93-4786-8EA8-E6715FD0268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4" name="テキスト ボックス 673">
          <a:extLst>
            <a:ext uri="{FF2B5EF4-FFF2-40B4-BE49-F238E27FC236}">
              <a16:creationId xmlns:a16="http://schemas.microsoft.com/office/drawing/2014/main" id="{C8580FFE-901C-48CF-80B5-36755906F6B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5" name="直線コネクタ 674">
          <a:extLst>
            <a:ext uri="{FF2B5EF4-FFF2-40B4-BE49-F238E27FC236}">
              <a16:creationId xmlns:a16="http://schemas.microsoft.com/office/drawing/2014/main" id="{715B359B-24EC-485E-AD20-BC825955AA2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6" name="テキスト ボックス 675">
          <a:extLst>
            <a:ext uri="{FF2B5EF4-FFF2-40B4-BE49-F238E27FC236}">
              <a16:creationId xmlns:a16="http://schemas.microsoft.com/office/drawing/2014/main" id="{5A1A6A8F-E734-4699-9AAA-BEF24D3FA45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7" name="直線コネクタ 676">
          <a:extLst>
            <a:ext uri="{FF2B5EF4-FFF2-40B4-BE49-F238E27FC236}">
              <a16:creationId xmlns:a16="http://schemas.microsoft.com/office/drawing/2014/main" id="{F08CAFDE-F2F5-4AAE-829F-2663C2D285A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8" name="テキスト ボックス 677">
          <a:extLst>
            <a:ext uri="{FF2B5EF4-FFF2-40B4-BE49-F238E27FC236}">
              <a16:creationId xmlns:a16="http://schemas.microsoft.com/office/drawing/2014/main" id="{31051ECD-D5DA-4F43-A34B-BEC9D388212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18414D34-3C13-40DB-9ED8-C8C47A4464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DB36ECE4-7236-4AD7-A59E-9AF1B120D9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CF7FAAC7-67E2-4C10-BD3F-10A556CE6B1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82" name="直線コネクタ 681">
          <a:extLst>
            <a:ext uri="{FF2B5EF4-FFF2-40B4-BE49-F238E27FC236}">
              <a16:creationId xmlns:a16="http://schemas.microsoft.com/office/drawing/2014/main" id="{01FE8480-CFCD-4951-B578-4D35AA51DD3C}"/>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83" name="【消防施設】&#10;一人当たり面積最小値テキスト">
          <a:extLst>
            <a:ext uri="{FF2B5EF4-FFF2-40B4-BE49-F238E27FC236}">
              <a16:creationId xmlns:a16="http://schemas.microsoft.com/office/drawing/2014/main" id="{879AD1A4-5013-4DA3-BA3F-43DFDD608022}"/>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84" name="直線コネクタ 683">
          <a:extLst>
            <a:ext uri="{FF2B5EF4-FFF2-40B4-BE49-F238E27FC236}">
              <a16:creationId xmlns:a16="http://schemas.microsoft.com/office/drawing/2014/main" id="{5640BBA7-7376-4517-BEFE-D17F085525E6}"/>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85" name="【消防施設】&#10;一人当たり面積最大値テキスト">
          <a:extLst>
            <a:ext uri="{FF2B5EF4-FFF2-40B4-BE49-F238E27FC236}">
              <a16:creationId xmlns:a16="http://schemas.microsoft.com/office/drawing/2014/main" id="{8916FEA9-510A-4976-B259-41BADF0E3EC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86" name="直線コネクタ 685">
          <a:extLst>
            <a:ext uri="{FF2B5EF4-FFF2-40B4-BE49-F238E27FC236}">
              <a16:creationId xmlns:a16="http://schemas.microsoft.com/office/drawing/2014/main" id="{42F67CFE-C187-4E4C-AFA0-A3C31ADBFB38}"/>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87" name="【消防施設】&#10;一人当たり面積平均値テキスト">
          <a:extLst>
            <a:ext uri="{FF2B5EF4-FFF2-40B4-BE49-F238E27FC236}">
              <a16:creationId xmlns:a16="http://schemas.microsoft.com/office/drawing/2014/main" id="{5AB7CE6C-7884-4A81-A6C2-EF56B8FC6EC4}"/>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88" name="フローチャート: 判断 687">
          <a:extLst>
            <a:ext uri="{FF2B5EF4-FFF2-40B4-BE49-F238E27FC236}">
              <a16:creationId xmlns:a16="http://schemas.microsoft.com/office/drawing/2014/main" id="{7F6ECDD5-0047-4B65-BED7-177B9B024AB1}"/>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89" name="フローチャート: 判断 688">
          <a:extLst>
            <a:ext uri="{FF2B5EF4-FFF2-40B4-BE49-F238E27FC236}">
              <a16:creationId xmlns:a16="http://schemas.microsoft.com/office/drawing/2014/main" id="{ACC8753A-7E80-49B2-877C-54583823F5EC}"/>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128033</xdr:rowOff>
    </xdr:from>
    <xdr:ext cx="469744" cy="259045"/>
    <xdr:sp macro="" textlink="">
      <xdr:nvSpPr>
        <xdr:cNvPr id="690" name="n_1aveValue【消防施設】&#10;一人当たり面積">
          <a:extLst>
            <a:ext uri="{FF2B5EF4-FFF2-40B4-BE49-F238E27FC236}">
              <a16:creationId xmlns:a16="http://schemas.microsoft.com/office/drawing/2014/main" id="{3633D15A-9508-40BE-A516-529DAEC274DD}"/>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91" name="フローチャート: 判断 690">
          <a:extLst>
            <a:ext uri="{FF2B5EF4-FFF2-40B4-BE49-F238E27FC236}">
              <a16:creationId xmlns:a16="http://schemas.microsoft.com/office/drawing/2014/main" id="{1EDC0BB8-ECCD-4AC6-BF33-A68C395BB338}"/>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128948</xdr:rowOff>
    </xdr:from>
    <xdr:ext cx="469744" cy="259045"/>
    <xdr:sp macro="" textlink="">
      <xdr:nvSpPr>
        <xdr:cNvPr id="692" name="n_2aveValue【消防施設】&#10;一人当たり面積">
          <a:extLst>
            <a:ext uri="{FF2B5EF4-FFF2-40B4-BE49-F238E27FC236}">
              <a16:creationId xmlns:a16="http://schemas.microsoft.com/office/drawing/2014/main" id="{FF7C3F5C-B29D-4047-968B-0F2EB65406D3}"/>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93" name="フローチャート: 判断 692">
          <a:extLst>
            <a:ext uri="{FF2B5EF4-FFF2-40B4-BE49-F238E27FC236}">
              <a16:creationId xmlns:a16="http://schemas.microsoft.com/office/drawing/2014/main" id="{C89CB46F-C459-4223-9ECE-873E39FE22A0}"/>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115231</xdr:rowOff>
    </xdr:from>
    <xdr:ext cx="469744" cy="259045"/>
    <xdr:sp macro="" textlink="">
      <xdr:nvSpPr>
        <xdr:cNvPr id="694" name="n_3aveValue【消防施設】&#10;一人当たり面積">
          <a:extLst>
            <a:ext uri="{FF2B5EF4-FFF2-40B4-BE49-F238E27FC236}">
              <a16:creationId xmlns:a16="http://schemas.microsoft.com/office/drawing/2014/main" id="{EEFF819E-7796-433D-8449-A254F5F34C46}"/>
            </a:ext>
          </a:extLst>
        </xdr:cNvPr>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B4A3EF8C-729E-44FC-AA0B-991AE7BE49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E15648EF-0242-4C43-9F4B-0067EAA5C90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27E71A5F-1FF3-4F33-8F9C-DFEB294631F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F1938E73-7BBA-4BAC-9DA7-C3BCA5A202F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C2D9AB5A-D75A-48BC-9856-C40250E7D9E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143663</xdr:rowOff>
    </xdr:from>
    <xdr:to>
      <xdr:col>112</xdr:col>
      <xdr:colOff>38100</xdr:colOff>
      <xdr:row>85</xdr:row>
      <xdr:rowOff>73813</xdr:rowOff>
    </xdr:to>
    <xdr:sp macro="" textlink="">
      <xdr:nvSpPr>
        <xdr:cNvPr id="700" name="楕円 699">
          <a:extLst>
            <a:ext uri="{FF2B5EF4-FFF2-40B4-BE49-F238E27FC236}">
              <a16:creationId xmlns:a16="http://schemas.microsoft.com/office/drawing/2014/main" id="{53BCDBAA-D0D1-4829-B859-F2297379DF92}"/>
            </a:ext>
          </a:extLst>
        </xdr:cNvPr>
        <xdr:cNvSpPr/>
      </xdr:nvSpPr>
      <xdr:spPr>
        <a:xfrm>
          <a:off x="212725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01" name="楕円 700">
          <a:extLst>
            <a:ext uri="{FF2B5EF4-FFF2-40B4-BE49-F238E27FC236}">
              <a16:creationId xmlns:a16="http://schemas.microsoft.com/office/drawing/2014/main" id="{B076384A-3499-484D-AB4D-F944914C3995}"/>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23013</xdr:rowOff>
    </xdr:from>
    <xdr:to>
      <xdr:col>111</xdr:col>
      <xdr:colOff>177800</xdr:colOff>
      <xdr:row>85</xdr:row>
      <xdr:rowOff>26670</xdr:rowOff>
    </xdr:to>
    <xdr:cxnSp macro="">
      <xdr:nvCxnSpPr>
        <xdr:cNvPr id="702" name="直線コネクタ 701">
          <a:extLst>
            <a:ext uri="{FF2B5EF4-FFF2-40B4-BE49-F238E27FC236}">
              <a16:creationId xmlns:a16="http://schemas.microsoft.com/office/drawing/2014/main" id="{7A0FF01C-8A02-4717-8C55-73863F12A84F}"/>
            </a:ext>
          </a:extLst>
        </xdr:cNvPr>
        <xdr:cNvCxnSpPr/>
      </xdr:nvCxnSpPr>
      <xdr:spPr>
        <a:xfrm flipV="1">
          <a:off x="20434300" y="145962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153721</xdr:rowOff>
    </xdr:from>
    <xdr:to>
      <xdr:col>102</xdr:col>
      <xdr:colOff>165100</xdr:colOff>
      <xdr:row>85</xdr:row>
      <xdr:rowOff>83871</xdr:rowOff>
    </xdr:to>
    <xdr:sp macro="" textlink="">
      <xdr:nvSpPr>
        <xdr:cNvPr id="703" name="楕円 702">
          <a:extLst>
            <a:ext uri="{FF2B5EF4-FFF2-40B4-BE49-F238E27FC236}">
              <a16:creationId xmlns:a16="http://schemas.microsoft.com/office/drawing/2014/main" id="{55D86AF7-1F35-4557-83AA-01A6B2602AA4}"/>
            </a:ext>
          </a:extLst>
        </xdr:cNvPr>
        <xdr:cNvSpPr/>
      </xdr:nvSpPr>
      <xdr:spPr>
        <a:xfrm>
          <a:off x="19494500" y="145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33071</xdr:rowOff>
    </xdr:to>
    <xdr:cxnSp macro="">
      <xdr:nvCxnSpPr>
        <xdr:cNvPr id="704" name="直線コネクタ 703">
          <a:extLst>
            <a:ext uri="{FF2B5EF4-FFF2-40B4-BE49-F238E27FC236}">
              <a16:creationId xmlns:a16="http://schemas.microsoft.com/office/drawing/2014/main" id="{10EC8621-2ADE-4F1C-8A0F-72E20BC9F46A}"/>
            </a:ext>
          </a:extLst>
        </xdr:cNvPr>
        <xdr:cNvCxnSpPr/>
      </xdr:nvCxnSpPr>
      <xdr:spPr>
        <a:xfrm flipV="1">
          <a:off x="19545300" y="1459992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90340</xdr:rowOff>
    </xdr:from>
    <xdr:ext cx="469744" cy="259045"/>
    <xdr:sp macro="" textlink="">
      <xdr:nvSpPr>
        <xdr:cNvPr id="705" name="n_1mainValue【消防施設】&#10;一人当たり面積">
          <a:extLst>
            <a:ext uri="{FF2B5EF4-FFF2-40B4-BE49-F238E27FC236}">
              <a16:creationId xmlns:a16="http://schemas.microsoft.com/office/drawing/2014/main" id="{35B44DC8-4E6B-483C-9306-43C336D9B7D2}"/>
            </a:ext>
          </a:extLst>
        </xdr:cNvPr>
        <xdr:cNvSpPr txBox="1"/>
      </xdr:nvSpPr>
      <xdr:spPr>
        <a:xfrm>
          <a:off x="21075727" y="143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06" name="n_2mainValue【消防施設】&#10;一人当たり面積">
          <a:extLst>
            <a:ext uri="{FF2B5EF4-FFF2-40B4-BE49-F238E27FC236}">
              <a16:creationId xmlns:a16="http://schemas.microsoft.com/office/drawing/2014/main" id="{9667BA9E-45BA-4F4A-B4FB-FAC63D103A14}"/>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100398</xdr:rowOff>
    </xdr:from>
    <xdr:ext cx="469744" cy="259045"/>
    <xdr:sp macro="" textlink="">
      <xdr:nvSpPr>
        <xdr:cNvPr id="707" name="n_3mainValue【消防施設】&#10;一人当たり面積">
          <a:extLst>
            <a:ext uri="{FF2B5EF4-FFF2-40B4-BE49-F238E27FC236}">
              <a16:creationId xmlns:a16="http://schemas.microsoft.com/office/drawing/2014/main" id="{9E8A67E2-F1E4-45A2-BC4F-2BD7202687FE}"/>
            </a:ext>
          </a:extLst>
        </xdr:cNvPr>
        <xdr:cNvSpPr txBox="1"/>
      </xdr:nvSpPr>
      <xdr:spPr>
        <a:xfrm>
          <a:off x="19310427" y="1433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B7AC8494-BE1A-404D-94C6-062CE6E4C95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id="{2F8F1A9F-C071-488E-84C1-0BBD50A7B9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id="{3C2E9086-F5D5-4D3B-862A-2F90D2565D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id="{9E752EF5-9CB1-44EB-98BD-37FE795C6D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id="{69910068-4F0A-4CEC-8D20-D63EEF7836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id="{21A19F43-4E99-48DA-A9CD-437008458C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id="{7E9AA825-3A8E-4887-BAAC-D364D00795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6C85E78F-B9BB-46AE-834C-AB7805F2B4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45C66990-F126-4A0E-AD46-8F69FDC152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DB785ADC-B964-4A56-AB1D-0F6F8EFACF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18" name="直線コネクタ 717">
          <a:extLst>
            <a:ext uri="{FF2B5EF4-FFF2-40B4-BE49-F238E27FC236}">
              <a16:creationId xmlns:a16="http://schemas.microsoft.com/office/drawing/2014/main" id="{4D9C0820-8323-4E09-BD95-F3BDE8E7440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19" name="テキスト ボックス 718">
          <a:extLst>
            <a:ext uri="{FF2B5EF4-FFF2-40B4-BE49-F238E27FC236}">
              <a16:creationId xmlns:a16="http://schemas.microsoft.com/office/drawing/2014/main" id="{DDA12DBE-5215-4E0A-B9CC-7BA149580A3C}"/>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0" name="直線コネクタ 719">
          <a:extLst>
            <a:ext uri="{FF2B5EF4-FFF2-40B4-BE49-F238E27FC236}">
              <a16:creationId xmlns:a16="http://schemas.microsoft.com/office/drawing/2014/main" id="{CE3B2E58-2384-4AA0-AC7E-22BD6E29521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1" name="テキスト ボックス 720">
          <a:extLst>
            <a:ext uri="{FF2B5EF4-FFF2-40B4-BE49-F238E27FC236}">
              <a16:creationId xmlns:a16="http://schemas.microsoft.com/office/drawing/2014/main" id="{CA38D35E-428D-4B18-B003-A2B6C260467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2" name="直線コネクタ 721">
          <a:extLst>
            <a:ext uri="{FF2B5EF4-FFF2-40B4-BE49-F238E27FC236}">
              <a16:creationId xmlns:a16="http://schemas.microsoft.com/office/drawing/2014/main" id="{41F39E9B-ABA7-463D-AA07-A8D94D939AC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3" name="テキスト ボックス 722">
          <a:extLst>
            <a:ext uri="{FF2B5EF4-FFF2-40B4-BE49-F238E27FC236}">
              <a16:creationId xmlns:a16="http://schemas.microsoft.com/office/drawing/2014/main" id="{2D412140-CAB8-45E5-BF77-A99C0DF0D7D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4" name="直線コネクタ 723">
          <a:extLst>
            <a:ext uri="{FF2B5EF4-FFF2-40B4-BE49-F238E27FC236}">
              <a16:creationId xmlns:a16="http://schemas.microsoft.com/office/drawing/2014/main" id="{35475C87-978E-4163-BC9E-81B1CB27B19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5" name="テキスト ボックス 724">
          <a:extLst>
            <a:ext uri="{FF2B5EF4-FFF2-40B4-BE49-F238E27FC236}">
              <a16:creationId xmlns:a16="http://schemas.microsoft.com/office/drawing/2014/main" id="{B1E07A9A-F778-439A-87A2-CC5F9F16D5D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6" name="直線コネクタ 725">
          <a:extLst>
            <a:ext uri="{FF2B5EF4-FFF2-40B4-BE49-F238E27FC236}">
              <a16:creationId xmlns:a16="http://schemas.microsoft.com/office/drawing/2014/main" id="{7BBB1580-3634-4615-93B0-42D0ACE67A7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7" name="テキスト ボックス 726">
          <a:extLst>
            <a:ext uri="{FF2B5EF4-FFF2-40B4-BE49-F238E27FC236}">
              <a16:creationId xmlns:a16="http://schemas.microsoft.com/office/drawing/2014/main" id="{DF736420-BDB0-4C7D-ADE2-AFF7A1BE654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a:extLst>
            <a:ext uri="{FF2B5EF4-FFF2-40B4-BE49-F238E27FC236}">
              <a16:creationId xmlns:a16="http://schemas.microsoft.com/office/drawing/2014/main" id="{91FC81EE-A447-4C2E-A43F-72DDD080566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75E5AE5D-5E1D-4EBD-894F-215580D0A65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a:extLst>
            <a:ext uri="{FF2B5EF4-FFF2-40B4-BE49-F238E27FC236}">
              <a16:creationId xmlns:a16="http://schemas.microsoft.com/office/drawing/2014/main" id="{3A7ACD06-4182-4A68-820B-D0E7FC4F777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31" name="直線コネクタ 730">
          <a:extLst>
            <a:ext uri="{FF2B5EF4-FFF2-40B4-BE49-F238E27FC236}">
              <a16:creationId xmlns:a16="http://schemas.microsoft.com/office/drawing/2014/main" id="{6D1A127D-9997-4D87-A748-3201BBE52F2F}"/>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32" name="【庁舎】&#10;有形固定資産減価償却率最小値テキスト">
          <a:extLst>
            <a:ext uri="{FF2B5EF4-FFF2-40B4-BE49-F238E27FC236}">
              <a16:creationId xmlns:a16="http://schemas.microsoft.com/office/drawing/2014/main" id="{382EF9B5-E6F2-4DED-B4BF-A8BA1D27E2F5}"/>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3" name="直線コネクタ 732">
          <a:extLst>
            <a:ext uri="{FF2B5EF4-FFF2-40B4-BE49-F238E27FC236}">
              <a16:creationId xmlns:a16="http://schemas.microsoft.com/office/drawing/2014/main" id="{C2EFFF5F-2BAB-400F-BF3E-08ACE7EA883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34" name="【庁舎】&#10;有形固定資産減価償却率最大値テキスト">
          <a:extLst>
            <a:ext uri="{FF2B5EF4-FFF2-40B4-BE49-F238E27FC236}">
              <a16:creationId xmlns:a16="http://schemas.microsoft.com/office/drawing/2014/main" id="{35C1971E-EF34-46DA-97A9-E4509D0C8CA3}"/>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35" name="直線コネクタ 734">
          <a:extLst>
            <a:ext uri="{FF2B5EF4-FFF2-40B4-BE49-F238E27FC236}">
              <a16:creationId xmlns:a16="http://schemas.microsoft.com/office/drawing/2014/main" id="{F327AB52-2FF4-4628-9697-22C2C14C39E3}"/>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36" name="【庁舎】&#10;有形固定資産減価償却率平均値テキスト">
          <a:extLst>
            <a:ext uri="{FF2B5EF4-FFF2-40B4-BE49-F238E27FC236}">
              <a16:creationId xmlns:a16="http://schemas.microsoft.com/office/drawing/2014/main" id="{353B2E08-4288-474C-A05B-5A89257F1701}"/>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37" name="フローチャート: 判断 736">
          <a:extLst>
            <a:ext uri="{FF2B5EF4-FFF2-40B4-BE49-F238E27FC236}">
              <a16:creationId xmlns:a16="http://schemas.microsoft.com/office/drawing/2014/main" id="{521C730F-A7CE-4951-84E1-891390CF0499}"/>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38" name="フローチャート: 判断 737">
          <a:extLst>
            <a:ext uri="{FF2B5EF4-FFF2-40B4-BE49-F238E27FC236}">
              <a16:creationId xmlns:a16="http://schemas.microsoft.com/office/drawing/2014/main" id="{D9FF5848-DC6E-4D5C-99D2-D50BC2022C18}"/>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739" name="n_1aveValue【庁舎】&#10;有形固定資産減価償却率">
          <a:extLst>
            <a:ext uri="{FF2B5EF4-FFF2-40B4-BE49-F238E27FC236}">
              <a16:creationId xmlns:a16="http://schemas.microsoft.com/office/drawing/2014/main" id="{E5CD2316-A51B-4FE0-B0C2-FE0220F2B65D}"/>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740" name="フローチャート: 判断 739">
          <a:extLst>
            <a:ext uri="{FF2B5EF4-FFF2-40B4-BE49-F238E27FC236}">
              <a16:creationId xmlns:a16="http://schemas.microsoft.com/office/drawing/2014/main" id="{6215DE4E-6485-4DD2-9E05-73A87DD2B328}"/>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741" name="n_2aveValue【庁舎】&#10;有形固定資産減価償却率">
          <a:extLst>
            <a:ext uri="{FF2B5EF4-FFF2-40B4-BE49-F238E27FC236}">
              <a16:creationId xmlns:a16="http://schemas.microsoft.com/office/drawing/2014/main" id="{941A3D67-C2D8-4F6C-93FF-2F7940156CA2}"/>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742" name="フローチャート: 判断 741">
          <a:extLst>
            <a:ext uri="{FF2B5EF4-FFF2-40B4-BE49-F238E27FC236}">
              <a16:creationId xmlns:a16="http://schemas.microsoft.com/office/drawing/2014/main" id="{CEC04684-1868-4CBB-B83B-BB0FEC658F4C}"/>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743" name="n_3aveValue【庁舎】&#10;有形固定資産減価償却率">
          <a:extLst>
            <a:ext uri="{FF2B5EF4-FFF2-40B4-BE49-F238E27FC236}">
              <a16:creationId xmlns:a16="http://schemas.microsoft.com/office/drawing/2014/main" id="{7FF94D68-0987-4323-8098-9BBC859C1003}"/>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A5411A3-0DF3-4A08-BE9A-5887DC8A93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AEC1E14-76FA-4AC0-B0F6-3FA743FA16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7B699961-11F0-4F84-839A-5B16D149B8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D550F022-E456-4E9A-AD71-F715D340EA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FB299D86-E7AC-4499-B2C4-6D4761DDE3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1270</xdr:rowOff>
    </xdr:from>
    <xdr:to>
      <xdr:col>81</xdr:col>
      <xdr:colOff>101600</xdr:colOff>
      <xdr:row>105</xdr:row>
      <xdr:rowOff>102870</xdr:rowOff>
    </xdr:to>
    <xdr:sp macro="" textlink="">
      <xdr:nvSpPr>
        <xdr:cNvPr id="749" name="楕円 748">
          <a:extLst>
            <a:ext uri="{FF2B5EF4-FFF2-40B4-BE49-F238E27FC236}">
              <a16:creationId xmlns:a16="http://schemas.microsoft.com/office/drawing/2014/main" id="{E69D246B-38E3-4E4C-8844-4710CCD1C888}"/>
            </a:ext>
          </a:extLst>
        </xdr:cNvPr>
        <xdr:cNvSpPr/>
      </xdr:nvSpPr>
      <xdr:spPr>
        <a:xfrm>
          <a:off x="15430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750" name="楕円 749">
          <a:extLst>
            <a:ext uri="{FF2B5EF4-FFF2-40B4-BE49-F238E27FC236}">
              <a16:creationId xmlns:a16="http://schemas.microsoft.com/office/drawing/2014/main" id="{EC33550F-ACE1-401E-9EB2-DD7769D288D7}"/>
            </a:ext>
          </a:extLst>
        </xdr:cNvPr>
        <xdr:cNvSpPr/>
      </xdr:nvSpPr>
      <xdr:spPr>
        <a:xfrm>
          <a:off x="1454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52070</xdr:rowOff>
    </xdr:from>
    <xdr:to>
      <xdr:col>81</xdr:col>
      <xdr:colOff>50800</xdr:colOff>
      <xdr:row>105</xdr:row>
      <xdr:rowOff>68580</xdr:rowOff>
    </xdr:to>
    <xdr:cxnSp macro="">
      <xdr:nvCxnSpPr>
        <xdr:cNvPr id="751" name="直線コネクタ 750">
          <a:extLst>
            <a:ext uri="{FF2B5EF4-FFF2-40B4-BE49-F238E27FC236}">
              <a16:creationId xmlns:a16="http://schemas.microsoft.com/office/drawing/2014/main" id="{BB3CBAFD-222E-4CAB-B276-41A7313944DF}"/>
            </a:ext>
          </a:extLst>
        </xdr:cNvPr>
        <xdr:cNvCxnSpPr/>
      </xdr:nvCxnSpPr>
      <xdr:spPr>
        <a:xfrm flipV="1">
          <a:off x="14592300" y="1805432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27939</xdr:rowOff>
    </xdr:from>
    <xdr:to>
      <xdr:col>72</xdr:col>
      <xdr:colOff>38100</xdr:colOff>
      <xdr:row>105</xdr:row>
      <xdr:rowOff>129539</xdr:rowOff>
    </xdr:to>
    <xdr:sp macro="" textlink="">
      <xdr:nvSpPr>
        <xdr:cNvPr id="752" name="楕円 751">
          <a:extLst>
            <a:ext uri="{FF2B5EF4-FFF2-40B4-BE49-F238E27FC236}">
              <a16:creationId xmlns:a16="http://schemas.microsoft.com/office/drawing/2014/main" id="{074E5BF8-EABD-44BD-8F01-0FA1DF7CD2E4}"/>
            </a:ext>
          </a:extLst>
        </xdr:cNvPr>
        <xdr:cNvSpPr/>
      </xdr:nvSpPr>
      <xdr:spPr>
        <a:xfrm>
          <a:off x="136525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78739</xdr:rowOff>
    </xdr:to>
    <xdr:cxnSp macro="">
      <xdr:nvCxnSpPr>
        <xdr:cNvPr id="753" name="直線コネクタ 752">
          <a:extLst>
            <a:ext uri="{FF2B5EF4-FFF2-40B4-BE49-F238E27FC236}">
              <a16:creationId xmlns:a16="http://schemas.microsoft.com/office/drawing/2014/main" id="{B3FE689F-D173-482B-9291-F930F5B72B27}"/>
            </a:ext>
          </a:extLst>
        </xdr:cNvPr>
        <xdr:cNvCxnSpPr/>
      </xdr:nvCxnSpPr>
      <xdr:spPr>
        <a:xfrm flipV="1">
          <a:off x="13703300" y="180708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93997</xdr:rowOff>
    </xdr:from>
    <xdr:ext cx="405111" cy="259045"/>
    <xdr:sp macro="" textlink="">
      <xdr:nvSpPr>
        <xdr:cNvPr id="754" name="n_1mainValue【庁舎】&#10;有形固定資産減価償却率">
          <a:extLst>
            <a:ext uri="{FF2B5EF4-FFF2-40B4-BE49-F238E27FC236}">
              <a16:creationId xmlns:a16="http://schemas.microsoft.com/office/drawing/2014/main" id="{5B31C4A9-B980-483B-90F1-CE947D35155E}"/>
            </a:ext>
          </a:extLst>
        </xdr:cNvPr>
        <xdr:cNvSpPr txBox="1"/>
      </xdr:nvSpPr>
      <xdr:spPr>
        <a:xfrm>
          <a:off x="152660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755" name="n_2mainValue【庁舎】&#10;有形固定資産減価償却率">
          <a:extLst>
            <a:ext uri="{FF2B5EF4-FFF2-40B4-BE49-F238E27FC236}">
              <a16:creationId xmlns:a16="http://schemas.microsoft.com/office/drawing/2014/main" id="{377B8FFF-E5BE-4D08-A7B9-CB5139C3707C}"/>
            </a:ext>
          </a:extLst>
        </xdr:cNvPr>
        <xdr:cNvSpPr txBox="1"/>
      </xdr:nvSpPr>
      <xdr:spPr>
        <a:xfrm>
          <a:off x="14389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120666</xdr:rowOff>
    </xdr:from>
    <xdr:ext cx="405111" cy="259045"/>
    <xdr:sp macro="" textlink="">
      <xdr:nvSpPr>
        <xdr:cNvPr id="756" name="n_3mainValue【庁舎】&#10;有形固定資産減価償却率">
          <a:extLst>
            <a:ext uri="{FF2B5EF4-FFF2-40B4-BE49-F238E27FC236}">
              <a16:creationId xmlns:a16="http://schemas.microsoft.com/office/drawing/2014/main" id="{CBD0BA64-9998-4BF7-9903-0EAB33493868}"/>
            </a:ext>
          </a:extLst>
        </xdr:cNvPr>
        <xdr:cNvSpPr txBox="1"/>
      </xdr:nvSpPr>
      <xdr:spPr>
        <a:xfrm>
          <a:off x="13500744"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950E0999-41A4-48AA-AFD8-92F05123C4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5360947B-6724-4127-B895-9167BA5B10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F8777508-4B75-450A-BE4B-315151D304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4FECCD5D-E368-46AF-AD5B-F1ABF8B059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8515C0E2-0687-4942-B62D-668A3B9376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8ABC65B7-A419-4194-A0DA-787B9CDC05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378DAAEA-6F60-4825-87D5-610945D694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07C0329D-6244-4AA9-BD85-9EA9A1FA20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904643B5-1B5B-4436-BCC6-49C17CE1C7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4DE88EE5-23EA-49B7-AE1D-C7A83594C7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2EF4F0B7-C574-4A35-9A6B-A0C12FB3C63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E8AF9DA3-4223-40A2-A783-E5D63032BCF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79A82AF6-6036-4561-96CC-F8C5F772ECF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884EF004-31E9-4442-BF52-B2688939923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3CD24E74-991B-472E-B34F-909228938F7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CE50C5A2-DFEF-4142-AA01-49BD8C4B0C2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EB9942D7-01DF-49DF-B259-82AFEC5F867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6B1B5951-856B-4DD9-9FB5-50632C6941D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C78AD138-47DD-41C5-AC2F-872597940B6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0F03F776-F7E6-45EF-9D0A-88CAEBB3568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C1E8248C-636E-4CD7-BA94-47BDB016EB5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7AD19BC3-A536-4CA4-9012-F3951BF06F8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4CBADDCC-CEE7-47FA-A16B-E92FEC5725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443C3D49-75BE-4E6B-9407-F0177DF2EA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庁舎】&#10;一人当たり面積グラフ枠">
          <a:extLst>
            <a:ext uri="{FF2B5EF4-FFF2-40B4-BE49-F238E27FC236}">
              <a16:creationId xmlns:a16="http://schemas.microsoft.com/office/drawing/2014/main" id="{3041FDD0-9A19-4800-BE54-7975AB6FEE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82" name="直線コネクタ 781">
          <a:extLst>
            <a:ext uri="{FF2B5EF4-FFF2-40B4-BE49-F238E27FC236}">
              <a16:creationId xmlns:a16="http://schemas.microsoft.com/office/drawing/2014/main" id="{883CD902-222E-49FA-8F63-31EE7DEAD9A7}"/>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83" name="【庁舎】&#10;一人当たり面積最小値テキスト">
          <a:extLst>
            <a:ext uri="{FF2B5EF4-FFF2-40B4-BE49-F238E27FC236}">
              <a16:creationId xmlns:a16="http://schemas.microsoft.com/office/drawing/2014/main" id="{83926EB5-A6E7-4410-821B-429D67F686A1}"/>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84" name="直線コネクタ 783">
          <a:extLst>
            <a:ext uri="{FF2B5EF4-FFF2-40B4-BE49-F238E27FC236}">
              <a16:creationId xmlns:a16="http://schemas.microsoft.com/office/drawing/2014/main" id="{B330EC17-EAF3-4816-B66C-EACECCEDA231}"/>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85" name="【庁舎】&#10;一人当たり面積最大値テキスト">
          <a:extLst>
            <a:ext uri="{FF2B5EF4-FFF2-40B4-BE49-F238E27FC236}">
              <a16:creationId xmlns:a16="http://schemas.microsoft.com/office/drawing/2014/main" id="{ED7CB2A5-59A4-4C72-96D2-0A0BEED83465}"/>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86" name="直線コネクタ 785">
          <a:extLst>
            <a:ext uri="{FF2B5EF4-FFF2-40B4-BE49-F238E27FC236}">
              <a16:creationId xmlns:a16="http://schemas.microsoft.com/office/drawing/2014/main" id="{94A7005F-1877-4062-86AB-A6BB7E5AFE46}"/>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87" name="【庁舎】&#10;一人当たり面積平均値テキスト">
          <a:extLst>
            <a:ext uri="{FF2B5EF4-FFF2-40B4-BE49-F238E27FC236}">
              <a16:creationId xmlns:a16="http://schemas.microsoft.com/office/drawing/2014/main" id="{681673BA-A539-4D39-8EF9-2D2F8051B7A6}"/>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88" name="フローチャート: 判断 787">
          <a:extLst>
            <a:ext uri="{FF2B5EF4-FFF2-40B4-BE49-F238E27FC236}">
              <a16:creationId xmlns:a16="http://schemas.microsoft.com/office/drawing/2014/main" id="{8BF1675E-872D-445E-8D81-DDE59E557A1C}"/>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89" name="フローチャート: 判断 788">
          <a:extLst>
            <a:ext uri="{FF2B5EF4-FFF2-40B4-BE49-F238E27FC236}">
              <a16:creationId xmlns:a16="http://schemas.microsoft.com/office/drawing/2014/main" id="{E4E37AFC-D6E4-4188-8A87-B2BAC262F7DF}"/>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11991</xdr:rowOff>
    </xdr:from>
    <xdr:ext cx="469744" cy="259045"/>
    <xdr:sp macro="" textlink="">
      <xdr:nvSpPr>
        <xdr:cNvPr id="790" name="n_1aveValue【庁舎】&#10;一人当たり面積">
          <a:extLst>
            <a:ext uri="{FF2B5EF4-FFF2-40B4-BE49-F238E27FC236}">
              <a16:creationId xmlns:a16="http://schemas.microsoft.com/office/drawing/2014/main" id="{17938094-0DCB-41BF-B25B-4F18F4DA4563}"/>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91" name="フローチャート: 判断 790">
          <a:extLst>
            <a:ext uri="{FF2B5EF4-FFF2-40B4-BE49-F238E27FC236}">
              <a16:creationId xmlns:a16="http://schemas.microsoft.com/office/drawing/2014/main" id="{A274DAB3-716F-4C0B-884C-323C240826CD}"/>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792" name="n_2aveValue【庁舎】&#10;一人当たり面積">
          <a:extLst>
            <a:ext uri="{FF2B5EF4-FFF2-40B4-BE49-F238E27FC236}">
              <a16:creationId xmlns:a16="http://schemas.microsoft.com/office/drawing/2014/main" id="{1E825AD7-7D0E-41AC-978F-085E24DFF86F}"/>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93" name="フローチャート: 判断 792">
          <a:extLst>
            <a:ext uri="{FF2B5EF4-FFF2-40B4-BE49-F238E27FC236}">
              <a16:creationId xmlns:a16="http://schemas.microsoft.com/office/drawing/2014/main" id="{107D25AC-3A54-4A01-AE63-D02B6ECE44E3}"/>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103432</xdr:rowOff>
    </xdr:from>
    <xdr:ext cx="469744" cy="259045"/>
    <xdr:sp macro="" textlink="">
      <xdr:nvSpPr>
        <xdr:cNvPr id="794" name="n_3aveValue【庁舎】&#10;一人当たり面積">
          <a:extLst>
            <a:ext uri="{FF2B5EF4-FFF2-40B4-BE49-F238E27FC236}">
              <a16:creationId xmlns:a16="http://schemas.microsoft.com/office/drawing/2014/main" id="{4F44C026-D8CC-4FD1-8068-EC98B34A8CC2}"/>
            </a:ext>
          </a:extLst>
        </xdr:cNvPr>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22ED47C2-2D14-40A8-BE6C-89FE92766B6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3A612EA1-F4BA-4E13-9453-3962FF8277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F0F00162-ECAE-4B4E-9A4D-AF028F0782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529CEA34-6C4B-4F9C-983E-F4537EDCC7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AA761B0E-FA7F-47B9-8234-A3E1173B78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87449</xdr:rowOff>
    </xdr:from>
    <xdr:to>
      <xdr:col>112</xdr:col>
      <xdr:colOff>38100</xdr:colOff>
      <xdr:row>105</xdr:row>
      <xdr:rowOff>17599</xdr:rowOff>
    </xdr:to>
    <xdr:sp macro="" textlink="">
      <xdr:nvSpPr>
        <xdr:cNvPr id="800" name="楕円 799">
          <a:extLst>
            <a:ext uri="{FF2B5EF4-FFF2-40B4-BE49-F238E27FC236}">
              <a16:creationId xmlns:a16="http://schemas.microsoft.com/office/drawing/2014/main" id="{A08E64E8-625E-45A2-807E-5F8E46FE4E47}"/>
            </a:ext>
          </a:extLst>
        </xdr:cNvPr>
        <xdr:cNvSpPr/>
      </xdr:nvSpPr>
      <xdr:spPr>
        <a:xfrm>
          <a:off x="2127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107043</xdr:rowOff>
    </xdr:from>
    <xdr:to>
      <xdr:col>107</xdr:col>
      <xdr:colOff>101600</xdr:colOff>
      <xdr:row>105</xdr:row>
      <xdr:rowOff>37193</xdr:rowOff>
    </xdr:to>
    <xdr:sp macro="" textlink="">
      <xdr:nvSpPr>
        <xdr:cNvPr id="801" name="楕円 800">
          <a:extLst>
            <a:ext uri="{FF2B5EF4-FFF2-40B4-BE49-F238E27FC236}">
              <a16:creationId xmlns:a16="http://schemas.microsoft.com/office/drawing/2014/main" id="{06FF282C-7472-44B7-918C-4940D29CD242}"/>
            </a:ext>
          </a:extLst>
        </xdr:cNvPr>
        <xdr:cNvSpPr/>
      </xdr:nvSpPr>
      <xdr:spPr>
        <a:xfrm>
          <a:off x="20383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138249</xdr:rowOff>
    </xdr:from>
    <xdr:to>
      <xdr:col>111</xdr:col>
      <xdr:colOff>177800</xdr:colOff>
      <xdr:row>104</xdr:row>
      <xdr:rowOff>157843</xdr:rowOff>
    </xdr:to>
    <xdr:cxnSp macro="">
      <xdr:nvCxnSpPr>
        <xdr:cNvPr id="802" name="直線コネクタ 801">
          <a:extLst>
            <a:ext uri="{FF2B5EF4-FFF2-40B4-BE49-F238E27FC236}">
              <a16:creationId xmlns:a16="http://schemas.microsoft.com/office/drawing/2014/main" id="{6484D8E0-6992-4E83-9F4D-4126D5E6F6C5}"/>
            </a:ext>
          </a:extLst>
        </xdr:cNvPr>
        <xdr:cNvCxnSpPr/>
      </xdr:nvCxnSpPr>
      <xdr:spPr>
        <a:xfrm flipV="1">
          <a:off x="20434300" y="179690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126637</xdr:rowOff>
    </xdr:from>
    <xdr:to>
      <xdr:col>102</xdr:col>
      <xdr:colOff>165100</xdr:colOff>
      <xdr:row>105</xdr:row>
      <xdr:rowOff>56787</xdr:rowOff>
    </xdr:to>
    <xdr:sp macro="" textlink="">
      <xdr:nvSpPr>
        <xdr:cNvPr id="803" name="楕円 802">
          <a:extLst>
            <a:ext uri="{FF2B5EF4-FFF2-40B4-BE49-F238E27FC236}">
              <a16:creationId xmlns:a16="http://schemas.microsoft.com/office/drawing/2014/main" id="{06CEB7D4-5B0E-4404-9E55-3F3E52AE55F7}"/>
            </a:ext>
          </a:extLst>
        </xdr:cNvPr>
        <xdr:cNvSpPr/>
      </xdr:nvSpPr>
      <xdr:spPr>
        <a:xfrm>
          <a:off x="19494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157843</xdr:rowOff>
    </xdr:from>
    <xdr:to>
      <xdr:col>107</xdr:col>
      <xdr:colOff>50800</xdr:colOff>
      <xdr:row>105</xdr:row>
      <xdr:rowOff>5987</xdr:rowOff>
    </xdr:to>
    <xdr:cxnSp macro="">
      <xdr:nvCxnSpPr>
        <xdr:cNvPr id="804" name="直線コネクタ 803">
          <a:extLst>
            <a:ext uri="{FF2B5EF4-FFF2-40B4-BE49-F238E27FC236}">
              <a16:creationId xmlns:a16="http://schemas.microsoft.com/office/drawing/2014/main" id="{300F266A-05A9-462C-96C3-45EBDEDB6259}"/>
            </a:ext>
          </a:extLst>
        </xdr:cNvPr>
        <xdr:cNvCxnSpPr/>
      </xdr:nvCxnSpPr>
      <xdr:spPr>
        <a:xfrm flipV="1">
          <a:off x="19545300" y="17988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34126</xdr:rowOff>
    </xdr:from>
    <xdr:ext cx="469744" cy="259045"/>
    <xdr:sp macro="" textlink="">
      <xdr:nvSpPr>
        <xdr:cNvPr id="805" name="n_1mainValue【庁舎】&#10;一人当たり面積">
          <a:extLst>
            <a:ext uri="{FF2B5EF4-FFF2-40B4-BE49-F238E27FC236}">
              <a16:creationId xmlns:a16="http://schemas.microsoft.com/office/drawing/2014/main" id="{FBDF9A9A-DC84-4610-B585-201A358E894B}"/>
            </a:ext>
          </a:extLst>
        </xdr:cNvPr>
        <xdr:cNvSpPr txBox="1"/>
      </xdr:nvSpPr>
      <xdr:spPr>
        <a:xfrm>
          <a:off x="210757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53720</xdr:rowOff>
    </xdr:from>
    <xdr:ext cx="469744" cy="259045"/>
    <xdr:sp macro="" textlink="">
      <xdr:nvSpPr>
        <xdr:cNvPr id="806" name="n_2mainValue【庁舎】&#10;一人当たり面積">
          <a:extLst>
            <a:ext uri="{FF2B5EF4-FFF2-40B4-BE49-F238E27FC236}">
              <a16:creationId xmlns:a16="http://schemas.microsoft.com/office/drawing/2014/main" id="{B62E4123-6945-424B-8357-C1BB2B7AED46}"/>
            </a:ext>
          </a:extLst>
        </xdr:cNvPr>
        <xdr:cNvSpPr txBox="1"/>
      </xdr:nvSpPr>
      <xdr:spPr>
        <a:xfrm>
          <a:off x="20199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73314</xdr:rowOff>
    </xdr:from>
    <xdr:ext cx="469744" cy="259045"/>
    <xdr:sp macro="" textlink="">
      <xdr:nvSpPr>
        <xdr:cNvPr id="807" name="n_3mainValue【庁舎】&#10;一人当たり面積">
          <a:extLst>
            <a:ext uri="{FF2B5EF4-FFF2-40B4-BE49-F238E27FC236}">
              <a16:creationId xmlns:a16="http://schemas.microsoft.com/office/drawing/2014/main" id="{0617CB07-D84E-4F21-8992-F0D23C0489CC}"/>
            </a:ext>
          </a:extLst>
        </xdr:cNvPr>
        <xdr:cNvSpPr txBox="1"/>
      </xdr:nvSpPr>
      <xdr:spPr>
        <a:xfrm>
          <a:off x="19310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a:extLst>
            <a:ext uri="{FF2B5EF4-FFF2-40B4-BE49-F238E27FC236}">
              <a16:creationId xmlns:a16="http://schemas.microsoft.com/office/drawing/2014/main" id="{F69B4085-879C-40A5-ABA7-F1FCE4DADAB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a:extLst>
            <a:ext uri="{FF2B5EF4-FFF2-40B4-BE49-F238E27FC236}">
              <a16:creationId xmlns:a16="http://schemas.microsoft.com/office/drawing/2014/main" id="{FBC04F71-64E7-4BE0-B728-5C9E4FDC03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a:extLst>
            <a:ext uri="{FF2B5EF4-FFF2-40B4-BE49-F238E27FC236}">
              <a16:creationId xmlns:a16="http://schemas.microsoft.com/office/drawing/2014/main" id="{33C896FD-1704-4E90-A2FE-3289FF5752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類似団体と比較して特に有形固定資産減価償却率が高くなっている施設は、体育館・プールである。これは、保有する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施設が築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図書館の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面積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が大きく減少しているのは、平成平成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日に新施設（公民館と図書館の複合施設）がオープンし、旧施設の除却を行ったためである。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fontAlgn="base"/>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年度に市民会館の一人当たりの面積が大きく増加しているのはＨ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年度において固定資産台帳の再整備を行い、数値の修正を行ったためである。</a:t>
          </a:r>
          <a:endParaRPr lang="ja-JP" altLang="ja-JP" sz="1400">
            <a:effectLst/>
            <a:latin typeface="ＭＳ Ｐゴシック" panose="020B0600070205080204" pitchFamily="50" charset="-128"/>
            <a:ea typeface="ＭＳ Ｐゴシック" panose="020B0600070205080204" pitchFamily="50" charset="-128"/>
          </a:endParaRPr>
        </a:p>
        <a:p>
          <a:pPr fontAlgn="base"/>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利用数の動向等を考慮しつつ、整備計画を策定し、施設の耐震化や老朽化した施設の適切な維持保全に努めていく。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25197743</v>
      </c>
      <c r="BO4" s="430"/>
      <c r="BP4" s="430"/>
      <c r="BQ4" s="430"/>
      <c r="BR4" s="430"/>
      <c r="BS4" s="430"/>
      <c r="BT4" s="430"/>
      <c r="BU4" s="431"/>
      <c r="BV4" s="429">
        <v>27338569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2.1</v>
      </c>
      <c r="CU4" s="436"/>
      <c r="CV4" s="436"/>
      <c r="CW4" s="436"/>
      <c r="CX4" s="436"/>
      <c r="CY4" s="436"/>
      <c r="CZ4" s="436"/>
      <c r="DA4" s="437"/>
      <c r="DB4" s="435">
        <v>2.9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24516355</v>
      </c>
      <c r="BO5" s="467"/>
      <c r="BP5" s="467"/>
      <c r="BQ5" s="467"/>
      <c r="BR5" s="467"/>
      <c r="BS5" s="467"/>
      <c r="BT5" s="467"/>
      <c r="BU5" s="468"/>
      <c r="BV5" s="466">
        <v>26818349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92.5</v>
      </c>
      <c r="CU5" s="464"/>
      <c r="CV5" s="464"/>
      <c r="CW5" s="464"/>
      <c r="CX5" s="464"/>
      <c r="CY5" s="464"/>
      <c r="CZ5" s="464"/>
      <c r="DA5" s="465"/>
      <c r="DB5" s="463">
        <v>91.4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681388</v>
      </c>
      <c r="BO6" s="467"/>
      <c r="BP6" s="467"/>
      <c r="BQ6" s="467"/>
      <c r="BR6" s="467"/>
      <c r="BS6" s="467"/>
      <c r="BT6" s="467"/>
      <c r="BU6" s="468"/>
      <c r="BV6" s="466">
        <v>520220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96.3</v>
      </c>
      <c r="CU6" s="504"/>
      <c r="CV6" s="504"/>
      <c r="CW6" s="504"/>
      <c r="CX6" s="504"/>
      <c r="CY6" s="504"/>
      <c r="CZ6" s="504"/>
      <c r="DA6" s="505"/>
      <c r="DB6" s="503">
        <v>95.3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399470</v>
      </c>
      <c r="BO7" s="467"/>
      <c r="BP7" s="467"/>
      <c r="BQ7" s="467"/>
      <c r="BR7" s="467"/>
      <c r="BS7" s="467"/>
      <c r="BT7" s="467"/>
      <c r="BU7" s="468"/>
      <c r="BV7" s="466">
        <v>127826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13308065</v>
      </c>
      <c r="CU7" s="467"/>
      <c r="CV7" s="467"/>
      <c r="CW7" s="467"/>
      <c r="CX7" s="467"/>
      <c r="CY7" s="467"/>
      <c r="CZ7" s="467"/>
      <c r="DA7" s="468"/>
      <c r="DB7" s="466">
        <v>13467401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281918</v>
      </c>
      <c r="BO8" s="467"/>
      <c r="BP8" s="467"/>
      <c r="BQ8" s="467"/>
      <c r="BR8" s="467"/>
      <c r="BS8" s="467"/>
      <c r="BT8" s="467"/>
      <c r="BU8" s="468"/>
      <c r="BV8" s="466">
        <v>392394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0.24</v>
      </c>
      <c r="CU8" s="507"/>
      <c r="CV8" s="507"/>
      <c r="CW8" s="507"/>
      <c r="CX8" s="507"/>
      <c r="CY8" s="507"/>
      <c r="CZ8" s="507"/>
      <c r="DA8" s="508"/>
      <c r="DB8" s="506">
        <v>0.24</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31920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-110476</v>
      </c>
      <c r="BO9" s="467"/>
      <c r="BP9" s="467"/>
      <c r="BQ9" s="467"/>
      <c r="BR9" s="467"/>
      <c r="BS9" s="467"/>
      <c r="BT9" s="467"/>
      <c r="BU9" s="468"/>
      <c r="BV9" s="466">
        <v>1997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24.5</v>
      </c>
      <c r="CU9" s="464"/>
      <c r="CV9" s="464"/>
      <c r="CW9" s="464"/>
      <c r="CX9" s="464"/>
      <c r="CY9" s="464"/>
      <c r="CZ9" s="464"/>
      <c r="DA9" s="465"/>
      <c r="DB9" s="463">
        <v>23.2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34905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5124</v>
      </c>
      <c r="BO10" s="467"/>
      <c r="BP10" s="467"/>
      <c r="BQ10" s="467"/>
      <c r="BR10" s="467"/>
      <c r="BS10" s="467"/>
      <c r="BT10" s="467"/>
      <c r="BU10" s="468"/>
      <c r="BV10" s="466">
        <v>5088</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809842</v>
      </c>
      <c r="BO11" s="467"/>
      <c r="BP11" s="467"/>
      <c r="BQ11" s="467"/>
      <c r="BR11" s="467"/>
      <c r="BS11" s="467"/>
      <c r="BT11" s="467"/>
      <c r="BU11" s="468"/>
      <c r="BV11" s="466">
        <v>706540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31530</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137</v>
      </c>
      <c r="AV12" s="499"/>
      <c r="AW12" s="499"/>
      <c r="AX12" s="499"/>
      <c r="AY12" s="500" t="s">
        <v>138</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140</v>
      </c>
      <c r="CU12" s="507"/>
      <c r="CV12" s="507"/>
      <c r="CW12" s="507"/>
      <c r="CX12" s="507"/>
      <c r="CY12" s="507"/>
      <c r="CZ12" s="507"/>
      <c r="DA12" s="508"/>
      <c r="DB12" s="506" t="s">
        <v>141</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142</v>
      </c>
      <c r="N13" s="555"/>
      <c r="O13" s="555"/>
      <c r="P13" s="555"/>
      <c r="Q13" s="556"/>
      <c r="R13" s="547">
        <v>31377</v>
      </c>
      <c r="S13" s="548"/>
      <c r="T13" s="548"/>
      <c r="U13" s="548"/>
      <c r="V13" s="549"/>
      <c r="W13" s="482" t="s">
        <v>143</v>
      </c>
      <c r="X13" s="483"/>
      <c r="Y13" s="483"/>
      <c r="Z13" s="483"/>
      <c r="AA13" s="483"/>
      <c r="AB13" s="473"/>
      <c r="AC13" s="517">
        <v>3000</v>
      </c>
      <c r="AD13" s="518"/>
      <c r="AE13" s="518"/>
      <c r="AF13" s="518"/>
      <c r="AG13" s="557"/>
      <c r="AH13" s="517">
        <v>3182</v>
      </c>
      <c r="AI13" s="518"/>
      <c r="AJ13" s="518"/>
      <c r="AK13" s="518"/>
      <c r="AL13" s="519"/>
      <c r="AM13" s="495" t="s">
        <v>144</v>
      </c>
      <c r="AN13" s="496"/>
      <c r="AO13" s="496"/>
      <c r="AP13" s="496"/>
      <c r="AQ13" s="496"/>
      <c r="AR13" s="496"/>
      <c r="AS13" s="496"/>
      <c r="AT13" s="497"/>
      <c r="AU13" s="498" t="s">
        <v>121</v>
      </c>
      <c r="AV13" s="499"/>
      <c r="AW13" s="499"/>
      <c r="AX13" s="499"/>
      <c r="AY13" s="500" t="s">
        <v>145</v>
      </c>
      <c r="AZ13" s="501"/>
      <c r="BA13" s="501"/>
      <c r="BB13" s="501"/>
      <c r="BC13" s="501"/>
      <c r="BD13" s="501"/>
      <c r="BE13" s="501"/>
      <c r="BF13" s="501"/>
      <c r="BG13" s="501"/>
      <c r="BH13" s="501"/>
      <c r="BI13" s="501"/>
      <c r="BJ13" s="501"/>
      <c r="BK13" s="501"/>
      <c r="BL13" s="501"/>
      <c r="BM13" s="502"/>
      <c r="BN13" s="466">
        <v>704490</v>
      </c>
      <c r="BO13" s="467"/>
      <c r="BP13" s="467"/>
      <c r="BQ13" s="467"/>
      <c r="BR13" s="467"/>
      <c r="BS13" s="467"/>
      <c r="BT13" s="467"/>
      <c r="BU13" s="468"/>
      <c r="BV13" s="466">
        <v>713625</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5.7</v>
      </c>
      <c r="CU13" s="464"/>
      <c r="CV13" s="464"/>
      <c r="CW13" s="464"/>
      <c r="CX13" s="464"/>
      <c r="CY13" s="464"/>
      <c r="CZ13" s="464"/>
      <c r="DA13" s="465"/>
      <c r="DB13" s="463">
        <v>6.3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32116</v>
      </c>
      <c r="S14" s="548"/>
      <c r="T14" s="548"/>
      <c r="U14" s="548"/>
      <c r="V14" s="549"/>
      <c r="W14" s="456"/>
      <c r="X14" s="457"/>
      <c r="Y14" s="457"/>
      <c r="Z14" s="457"/>
      <c r="AA14" s="457"/>
      <c r="AB14" s="446"/>
      <c r="AC14" s="550">
        <v>20</v>
      </c>
      <c r="AD14" s="551"/>
      <c r="AE14" s="551"/>
      <c r="AF14" s="551"/>
      <c r="AG14" s="552"/>
      <c r="AH14" s="550">
        <v>20.7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t="s">
        <v>149</v>
      </c>
      <c r="CU14" s="562"/>
      <c r="CV14" s="562"/>
      <c r="CW14" s="562"/>
      <c r="CX14" s="562"/>
      <c r="CY14" s="562"/>
      <c r="CZ14" s="562"/>
      <c r="DA14" s="563"/>
      <c r="DB14" s="561" t="s">
        <v>150</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151</v>
      </c>
      <c r="N15" s="555"/>
      <c r="O15" s="555"/>
      <c r="P15" s="555"/>
      <c r="Q15" s="556"/>
      <c r="R15" s="547">
        <v>31970</v>
      </c>
      <c r="S15" s="548"/>
      <c r="T15" s="548"/>
      <c r="U15" s="548"/>
      <c r="V15" s="549"/>
      <c r="W15" s="482" t="s">
        <v>152</v>
      </c>
      <c r="X15" s="483"/>
      <c r="Y15" s="483"/>
      <c r="Z15" s="483"/>
      <c r="AA15" s="483"/>
      <c r="AB15" s="473"/>
      <c r="AC15" s="517">
        <v>2755</v>
      </c>
      <c r="AD15" s="518"/>
      <c r="AE15" s="518"/>
      <c r="AF15" s="518"/>
      <c r="AG15" s="557"/>
      <c r="AH15" s="517">
        <v>2946</v>
      </c>
      <c r="AI15" s="518"/>
      <c r="AJ15" s="518"/>
      <c r="AK15" s="518"/>
      <c r="AL15" s="519"/>
      <c r="AM15" s="495"/>
      <c r="AN15" s="496"/>
      <c r="AO15" s="496"/>
      <c r="AP15" s="496"/>
      <c r="AQ15" s="496"/>
      <c r="AR15" s="496"/>
      <c r="AS15" s="496"/>
      <c r="AT15" s="497"/>
      <c r="AU15" s="498"/>
      <c r="AV15" s="499"/>
      <c r="AW15" s="499"/>
      <c r="AX15" s="499"/>
      <c r="AY15" s="426" t="s">
        <v>153</v>
      </c>
      <c r="AZ15" s="427"/>
      <c r="BA15" s="427"/>
      <c r="BB15" s="427"/>
      <c r="BC15" s="427"/>
      <c r="BD15" s="427"/>
      <c r="BE15" s="427"/>
      <c r="BF15" s="427"/>
      <c r="BG15" s="427"/>
      <c r="BH15" s="427"/>
      <c r="BI15" s="427"/>
      <c r="BJ15" s="427"/>
      <c r="BK15" s="427"/>
      <c r="BL15" s="427"/>
      <c r="BM15" s="428"/>
      <c r="BN15" s="429">
        <v>2804618</v>
      </c>
      <c r="BO15" s="430"/>
      <c r="BP15" s="430"/>
      <c r="BQ15" s="430"/>
      <c r="BR15" s="430"/>
      <c r="BS15" s="430"/>
      <c r="BT15" s="430"/>
      <c r="BU15" s="431"/>
      <c r="BV15" s="429">
        <v>2772884</v>
      </c>
      <c r="BW15" s="430"/>
      <c r="BX15" s="430"/>
      <c r="BY15" s="430"/>
      <c r="BZ15" s="430"/>
      <c r="CA15" s="430"/>
      <c r="CB15" s="430"/>
      <c r="CC15" s="431"/>
      <c r="CD15" s="564" t="s">
        <v>154</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155</v>
      </c>
      <c r="M16" s="575"/>
      <c r="N16" s="575"/>
      <c r="O16" s="575"/>
      <c r="P16" s="575"/>
      <c r="Q16" s="576"/>
      <c r="R16" s="567" t="s">
        <v>156</v>
      </c>
      <c r="S16" s="568"/>
      <c r="T16" s="568"/>
      <c r="U16" s="568"/>
      <c r="V16" s="569"/>
      <c r="W16" s="456"/>
      <c r="X16" s="457"/>
      <c r="Y16" s="457"/>
      <c r="Z16" s="457"/>
      <c r="AA16" s="457"/>
      <c r="AB16" s="446"/>
      <c r="AC16" s="550">
        <v>18.3</v>
      </c>
      <c r="AD16" s="551"/>
      <c r="AE16" s="551"/>
      <c r="AF16" s="551"/>
      <c r="AG16" s="552"/>
      <c r="AH16" s="550">
        <v>19.2</v>
      </c>
      <c r="AI16" s="551"/>
      <c r="AJ16" s="551"/>
      <c r="AK16" s="551"/>
      <c r="AL16" s="553"/>
      <c r="AM16" s="495"/>
      <c r="AN16" s="496"/>
      <c r="AO16" s="496"/>
      <c r="AP16" s="496"/>
      <c r="AQ16" s="496"/>
      <c r="AR16" s="496"/>
      <c r="AS16" s="496"/>
      <c r="AT16" s="497"/>
      <c r="AU16" s="498"/>
      <c r="AV16" s="499"/>
      <c r="AW16" s="499"/>
      <c r="AX16" s="499"/>
      <c r="AY16" s="500" t="s">
        <v>157</v>
      </c>
      <c r="AZ16" s="501"/>
      <c r="BA16" s="501"/>
      <c r="BB16" s="501"/>
      <c r="BC16" s="501"/>
      <c r="BD16" s="501"/>
      <c r="BE16" s="501"/>
      <c r="BF16" s="501"/>
      <c r="BG16" s="501"/>
      <c r="BH16" s="501"/>
      <c r="BI16" s="501"/>
      <c r="BJ16" s="501"/>
      <c r="BK16" s="501"/>
      <c r="BL16" s="501"/>
      <c r="BM16" s="502"/>
      <c r="BN16" s="466">
        <v>11691215</v>
      </c>
      <c r="BO16" s="467"/>
      <c r="BP16" s="467"/>
      <c r="BQ16" s="467"/>
      <c r="BR16" s="467"/>
      <c r="BS16" s="467"/>
      <c r="BT16" s="467"/>
      <c r="BU16" s="468"/>
      <c r="BV16" s="466">
        <v>11654642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158</v>
      </c>
      <c r="N17" s="571"/>
      <c r="O17" s="571"/>
      <c r="P17" s="571"/>
      <c r="Q17" s="572"/>
      <c r="R17" s="567" t="s">
        <v>159</v>
      </c>
      <c r="S17" s="568"/>
      <c r="T17" s="568"/>
      <c r="U17" s="568"/>
      <c r="V17" s="569"/>
      <c r="W17" s="482" t="s">
        <v>160</v>
      </c>
      <c r="X17" s="483"/>
      <c r="Y17" s="483"/>
      <c r="Z17" s="483"/>
      <c r="AA17" s="483"/>
      <c r="AB17" s="473"/>
      <c r="AC17" s="517">
        <v>9276</v>
      </c>
      <c r="AD17" s="518"/>
      <c r="AE17" s="518"/>
      <c r="AF17" s="518"/>
      <c r="AG17" s="557"/>
      <c r="AH17" s="517">
        <v>9212</v>
      </c>
      <c r="AI17" s="518"/>
      <c r="AJ17" s="518"/>
      <c r="AK17" s="518"/>
      <c r="AL17" s="519"/>
      <c r="AM17" s="495"/>
      <c r="AN17" s="496"/>
      <c r="AO17" s="496"/>
      <c r="AP17" s="496"/>
      <c r="AQ17" s="496"/>
      <c r="AR17" s="496"/>
      <c r="AS17" s="496"/>
      <c r="AT17" s="497"/>
      <c r="AU17" s="498"/>
      <c r="AV17" s="499"/>
      <c r="AW17" s="499"/>
      <c r="AX17" s="499"/>
      <c r="AY17" s="500" t="s">
        <v>161</v>
      </c>
      <c r="AZ17" s="501"/>
      <c r="BA17" s="501"/>
      <c r="BB17" s="501"/>
      <c r="BC17" s="501"/>
      <c r="BD17" s="501"/>
      <c r="BE17" s="501"/>
      <c r="BF17" s="501"/>
      <c r="BG17" s="501"/>
      <c r="BH17" s="501"/>
      <c r="BI17" s="501"/>
      <c r="BJ17" s="501"/>
      <c r="BK17" s="501"/>
      <c r="BL17" s="501"/>
      <c r="BM17" s="502"/>
      <c r="BN17" s="466">
        <v>3519609</v>
      </c>
      <c r="BO17" s="467"/>
      <c r="BP17" s="467"/>
      <c r="BQ17" s="467"/>
      <c r="BR17" s="467"/>
      <c r="BS17" s="467"/>
      <c r="BT17" s="467"/>
      <c r="BU17" s="468"/>
      <c r="BV17" s="466">
        <v>3489348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162</v>
      </c>
      <c r="C18" s="509"/>
      <c r="D18" s="509"/>
      <c r="E18" s="578"/>
      <c r="F18" s="578"/>
      <c r="G18" s="578"/>
      <c r="H18" s="578"/>
      <c r="I18" s="578"/>
      <c r="J18" s="578"/>
      <c r="K18" s="578"/>
      <c r="L18" s="579">
        <v>235.1</v>
      </c>
      <c r="M18" s="579"/>
      <c r="N18" s="579"/>
      <c r="O18" s="579"/>
      <c r="P18" s="579"/>
      <c r="Q18" s="579"/>
      <c r="R18" s="580"/>
      <c r="S18" s="580"/>
      <c r="T18" s="580"/>
      <c r="U18" s="580"/>
      <c r="V18" s="581"/>
      <c r="W18" s="484"/>
      <c r="X18" s="485"/>
      <c r="Y18" s="485"/>
      <c r="Z18" s="485"/>
      <c r="AA18" s="485"/>
      <c r="AB18" s="476"/>
      <c r="AC18" s="582">
        <v>61.7</v>
      </c>
      <c r="AD18" s="583"/>
      <c r="AE18" s="583"/>
      <c r="AF18" s="583"/>
      <c r="AG18" s="584"/>
      <c r="AH18" s="582">
        <v>60.1</v>
      </c>
      <c r="AI18" s="583"/>
      <c r="AJ18" s="583"/>
      <c r="AK18" s="583"/>
      <c r="AL18" s="585"/>
      <c r="AM18" s="495"/>
      <c r="AN18" s="496"/>
      <c r="AO18" s="496"/>
      <c r="AP18" s="496"/>
      <c r="AQ18" s="496"/>
      <c r="AR18" s="496"/>
      <c r="AS18" s="496"/>
      <c r="AT18" s="497"/>
      <c r="AU18" s="498"/>
      <c r="AV18" s="499"/>
      <c r="AW18" s="499"/>
      <c r="AX18" s="499"/>
      <c r="AY18" s="500" t="s">
        <v>163</v>
      </c>
      <c r="AZ18" s="501"/>
      <c r="BA18" s="501"/>
      <c r="BB18" s="501"/>
      <c r="BC18" s="501"/>
      <c r="BD18" s="501"/>
      <c r="BE18" s="501"/>
      <c r="BF18" s="501"/>
      <c r="BG18" s="501"/>
      <c r="BH18" s="501"/>
      <c r="BI18" s="501"/>
      <c r="BJ18" s="501"/>
      <c r="BK18" s="501"/>
      <c r="BL18" s="501"/>
      <c r="BM18" s="502"/>
      <c r="BN18" s="466">
        <v>12425424</v>
      </c>
      <c r="BO18" s="467"/>
      <c r="BP18" s="467"/>
      <c r="BQ18" s="467"/>
      <c r="BR18" s="467"/>
      <c r="BS18" s="467"/>
      <c r="BT18" s="467"/>
      <c r="BU18" s="468"/>
      <c r="BV18" s="466">
        <v>12432649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164</v>
      </c>
      <c r="C19" s="509"/>
      <c r="D19" s="509"/>
      <c r="E19" s="578"/>
      <c r="F19" s="578"/>
      <c r="G19" s="578"/>
      <c r="H19" s="578"/>
      <c r="I19" s="578"/>
      <c r="J19" s="578"/>
      <c r="K19" s="578"/>
      <c r="L19" s="586">
        <v>136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165</v>
      </c>
      <c r="AZ19" s="501"/>
      <c r="BA19" s="501"/>
      <c r="BB19" s="501"/>
      <c r="BC19" s="501"/>
      <c r="BD19" s="501"/>
      <c r="BE19" s="501"/>
      <c r="BF19" s="501"/>
      <c r="BG19" s="501"/>
      <c r="BH19" s="501"/>
      <c r="BI19" s="501"/>
      <c r="BJ19" s="501"/>
      <c r="BK19" s="501"/>
      <c r="BL19" s="501"/>
      <c r="BM19" s="502"/>
      <c r="BN19" s="466">
        <v>15965605</v>
      </c>
      <c r="BO19" s="467"/>
      <c r="BP19" s="467"/>
      <c r="BQ19" s="467"/>
      <c r="BR19" s="467"/>
      <c r="BS19" s="467"/>
      <c r="BT19" s="467"/>
      <c r="BU19" s="468"/>
      <c r="BV19" s="466">
        <v>16207930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166</v>
      </c>
      <c r="C20" s="509"/>
      <c r="D20" s="509"/>
      <c r="E20" s="578"/>
      <c r="F20" s="578"/>
      <c r="G20" s="578"/>
      <c r="H20" s="578"/>
      <c r="I20" s="578"/>
      <c r="J20" s="578"/>
      <c r="K20" s="578"/>
      <c r="L20" s="586">
        <v>12421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167</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168</v>
      </c>
      <c r="C22" s="601"/>
      <c r="D22" s="602"/>
      <c r="E22" s="478" t="s">
        <v>1</v>
      </c>
      <c r="F22" s="483"/>
      <c r="G22" s="483"/>
      <c r="H22" s="483"/>
      <c r="I22" s="483"/>
      <c r="J22" s="483"/>
      <c r="K22" s="473"/>
      <c r="L22" s="478" t="s">
        <v>169</v>
      </c>
      <c r="M22" s="483"/>
      <c r="N22" s="483"/>
      <c r="O22" s="483"/>
      <c r="P22" s="473"/>
      <c r="Q22" s="609" t="s">
        <v>170</v>
      </c>
      <c r="R22" s="610"/>
      <c r="S22" s="610"/>
      <c r="T22" s="610"/>
      <c r="U22" s="610"/>
      <c r="V22" s="611"/>
      <c r="W22" s="615" t="s">
        <v>171</v>
      </c>
      <c r="X22" s="601"/>
      <c r="Y22" s="602"/>
      <c r="Z22" s="478" t="s">
        <v>1</v>
      </c>
      <c r="AA22" s="483"/>
      <c r="AB22" s="483"/>
      <c r="AC22" s="483"/>
      <c r="AD22" s="483"/>
      <c r="AE22" s="483"/>
      <c r="AF22" s="483"/>
      <c r="AG22" s="473"/>
      <c r="AH22" s="628" t="s">
        <v>172</v>
      </c>
      <c r="AI22" s="483"/>
      <c r="AJ22" s="483"/>
      <c r="AK22" s="483"/>
      <c r="AL22" s="473"/>
      <c r="AM22" s="628" t="s">
        <v>173</v>
      </c>
      <c r="AN22" s="629"/>
      <c r="AO22" s="629"/>
      <c r="AP22" s="629"/>
      <c r="AQ22" s="629"/>
      <c r="AR22" s="630"/>
      <c r="AS22" s="609" t="s">
        <v>170</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174</v>
      </c>
      <c r="AZ23" s="427"/>
      <c r="BA23" s="427"/>
      <c r="BB23" s="427"/>
      <c r="BC23" s="427"/>
      <c r="BD23" s="427"/>
      <c r="BE23" s="427"/>
      <c r="BF23" s="427"/>
      <c r="BG23" s="427"/>
      <c r="BH23" s="427"/>
      <c r="BI23" s="427"/>
      <c r="BJ23" s="427"/>
      <c r="BK23" s="427"/>
      <c r="BL23" s="427"/>
      <c r="BM23" s="428"/>
      <c r="BN23" s="466">
        <v>26733945</v>
      </c>
      <c r="BO23" s="467"/>
      <c r="BP23" s="467"/>
      <c r="BQ23" s="467"/>
      <c r="BR23" s="467"/>
      <c r="BS23" s="467"/>
      <c r="BT23" s="467"/>
      <c r="BU23" s="468"/>
      <c r="BV23" s="466">
        <v>28016477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175</v>
      </c>
      <c r="F24" s="496"/>
      <c r="G24" s="496"/>
      <c r="H24" s="496"/>
      <c r="I24" s="496"/>
      <c r="J24" s="496"/>
      <c r="K24" s="497"/>
      <c r="L24" s="517">
        <v>1</v>
      </c>
      <c r="M24" s="518"/>
      <c r="N24" s="518"/>
      <c r="O24" s="518"/>
      <c r="P24" s="557"/>
      <c r="Q24" s="517">
        <v>8090</v>
      </c>
      <c r="R24" s="518"/>
      <c r="S24" s="518"/>
      <c r="T24" s="518"/>
      <c r="U24" s="518"/>
      <c r="V24" s="557"/>
      <c r="W24" s="616"/>
      <c r="X24" s="604"/>
      <c r="Y24" s="605"/>
      <c r="Z24" s="516" t="s">
        <v>176</v>
      </c>
      <c r="AA24" s="496"/>
      <c r="AB24" s="496"/>
      <c r="AC24" s="496"/>
      <c r="AD24" s="496"/>
      <c r="AE24" s="496"/>
      <c r="AF24" s="496"/>
      <c r="AG24" s="497"/>
      <c r="AH24" s="517">
        <v>378</v>
      </c>
      <c r="AI24" s="518"/>
      <c r="AJ24" s="518"/>
      <c r="AK24" s="518"/>
      <c r="AL24" s="557"/>
      <c r="AM24" s="517">
        <v>1186542</v>
      </c>
      <c r="AN24" s="518"/>
      <c r="AO24" s="518"/>
      <c r="AP24" s="518"/>
      <c r="AQ24" s="518"/>
      <c r="AR24" s="557"/>
      <c r="AS24" s="517">
        <v>3139</v>
      </c>
      <c r="AT24" s="518"/>
      <c r="AU24" s="518"/>
      <c r="AV24" s="518"/>
      <c r="AW24" s="518"/>
      <c r="AX24" s="519"/>
      <c r="AY24" s="636" t="s">
        <v>177</v>
      </c>
      <c r="AZ24" s="637"/>
      <c r="BA24" s="637"/>
      <c r="BB24" s="637"/>
      <c r="BC24" s="637"/>
      <c r="BD24" s="637"/>
      <c r="BE24" s="637"/>
      <c r="BF24" s="637"/>
      <c r="BG24" s="637"/>
      <c r="BH24" s="637"/>
      <c r="BI24" s="637"/>
      <c r="BJ24" s="637"/>
      <c r="BK24" s="637"/>
      <c r="BL24" s="637"/>
      <c r="BM24" s="638"/>
      <c r="BN24" s="466">
        <v>21185965</v>
      </c>
      <c r="BO24" s="467"/>
      <c r="BP24" s="467"/>
      <c r="BQ24" s="467"/>
      <c r="BR24" s="467"/>
      <c r="BS24" s="467"/>
      <c r="BT24" s="467"/>
      <c r="BU24" s="468"/>
      <c r="BV24" s="466">
        <v>21463817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178</v>
      </c>
      <c r="F25" s="496"/>
      <c r="G25" s="496"/>
      <c r="H25" s="496"/>
      <c r="I25" s="496"/>
      <c r="J25" s="496"/>
      <c r="K25" s="497"/>
      <c r="L25" s="517">
        <v>1</v>
      </c>
      <c r="M25" s="518"/>
      <c r="N25" s="518"/>
      <c r="O25" s="518"/>
      <c r="P25" s="557"/>
      <c r="Q25" s="517">
        <v>6640</v>
      </c>
      <c r="R25" s="518"/>
      <c r="S25" s="518"/>
      <c r="T25" s="518"/>
      <c r="U25" s="518"/>
      <c r="V25" s="557"/>
      <c r="W25" s="616"/>
      <c r="X25" s="604"/>
      <c r="Y25" s="605"/>
      <c r="Z25" s="516" t="s">
        <v>179</v>
      </c>
      <c r="AA25" s="496"/>
      <c r="AB25" s="496"/>
      <c r="AC25" s="496"/>
      <c r="AD25" s="496"/>
      <c r="AE25" s="496"/>
      <c r="AF25" s="496"/>
      <c r="AG25" s="497"/>
      <c r="AH25" s="517">
        <v>79</v>
      </c>
      <c r="AI25" s="518"/>
      <c r="AJ25" s="518"/>
      <c r="AK25" s="518"/>
      <c r="AL25" s="557"/>
      <c r="AM25" s="517">
        <v>218751</v>
      </c>
      <c r="AN25" s="518"/>
      <c r="AO25" s="518"/>
      <c r="AP25" s="518"/>
      <c r="AQ25" s="518"/>
      <c r="AR25" s="557"/>
      <c r="AS25" s="517">
        <v>2769</v>
      </c>
      <c r="AT25" s="518"/>
      <c r="AU25" s="518"/>
      <c r="AV25" s="518"/>
      <c r="AW25" s="518"/>
      <c r="AX25" s="519"/>
      <c r="AY25" s="426" t="s">
        <v>180</v>
      </c>
      <c r="AZ25" s="427"/>
      <c r="BA25" s="427"/>
      <c r="BB25" s="427"/>
      <c r="BC25" s="427"/>
      <c r="BD25" s="427"/>
      <c r="BE25" s="427"/>
      <c r="BF25" s="427"/>
      <c r="BG25" s="427"/>
      <c r="BH25" s="427"/>
      <c r="BI25" s="427"/>
      <c r="BJ25" s="427"/>
      <c r="BK25" s="427"/>
      <c r="BL25" s="427"/>
      <c r="BM25" s="428"/>
      <c r="BN25" s="429">
        <v>1391789</v>
      </c>
      <c r="BO25" s="430"/>
      <c r="BP25" s="430"/>
      <c r="BQ25" s="430"/>
      <c r="BR25" s="430"/>
      <c r="BS25" s="430"/>
      <c r="BT25" s="430"/>
      <c r="BU25" s="431"/>
      <c r="BV25" s="429">
        <v>1886895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181</v>
      </c>
      <c r="F26" s="496"/>
      <c r="G26" s="496"/>
      <c r="H26" s="496"/>
      <c r="I26" s="496"/>
      <c r="J26" s="496"/>
      <c r="K26" s="497"/>
      <c r="L26" s="517">
        <v>1</v>
      </c>
      <c r="M26" s="518"/>
      <c r="N26" s="518"/>
      <c r="O26" s="518"/>
      <c r="P26" s="557"/>
      <c r="Q26" s="517">
        <v>5940</v>
      </c>
      <c r="R26" s="518"/>
      <c r="S26" s="518"/>
      <c r="T26" s="518"/>
      <c r="U26" s="518"/>
      <c r="V26" s="557"/>
      <c r="W26" s="616"/>
      <c r="X26" s="604"/>
      <c r="Y26" s="605"/>
      <c r="Z26" s="516" t="s">
        <v>182</v>
      </c>
      <c r="AA26" s="626"/>
      <c r="AB26" s="626"/>
      <c r="AC26" s="626"/>
      <c r="AD26" s="626"/>
      <c r="AE26" s="626"/>
      <c r="AF26" s="626"/>
      <c r="AG26" s="627"/>
      <c r="AH26" s="517">
        <v>4</v>
      </c>
      <c r="AI26" s="518"/>
      <c r="AJ26" s="518"/>
      <c r="AK26" s="518"/>
      <c r="AL26" s="557"/>
      <c r="AM26" s="517">
        <v>14316</v>
      </c>
      <c r="AN26" s="518"/>
      <c r="AO26" s="518"/>
      <c r="AP26" s="518"/>
      <c r="AQ26" s="518"/>
      <c r="AR26" s="557"/>
      <c r="AS26" s="517">
        <v>3579</v>
      </c>
      <c r="AT26" s="518"/>
      <c r="AU26" s="518"/>
      <c r="AV26" s="518"/>
      <c r="AW26" s="518"/>
      <c r="AX26" s="519"/>
      <c r="AY26" s="469" t="s">
        <v>183</v>
      </c>
      <c r="AZ26" s="470"/>
      <c r="BA26" s="470"/>
      <c r="BB26" s="470"/>
      <c r="BC26" s="470"/>
      <c r="BD26" s="470"/>
      <c r="BE26" s="470"/>
      <c r="BF26" s="470"/>
      <c r="BG26" s="470"/>
      <c r="BH26" s="470"/>
      <c r="BI26" s="470"/>
      <c r="BJ26" s="470"/>
      <c r="BK26" s="470"/>
      <c r="BL26" s="470"/>
      <c r="BM26" s="471"/>
      <c r="BN26" s="466" t="s">
        <v>184</v>
      </c>
      <c r="BO26" s="467"/>
      <c r="BP26" s="467"/>
      <c r="BQ26" s="467"/>
      <c r="BR26" s="467"/>
      <c r="BS26" s="467"/>
      <c r="BT26" s="467"/>
      <c r="BU26" s="468"/>
      <c r="BV26" s="466" t="s">
        <v>185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186</v>
      </c>
      <c r="F27" s="496"/>
      <c r="G27" s="496"/>
      <c r="H27" s="496"/>
      <c r="I27" s="496"/>
      <c r="J27" s="496"/>
      <c r="K27" s="497"/>
      <c r="L27" s="517">
        <v>1</v>
      </c>
      <c r="M27" s="518"/>
      <c r="N27" s="518"/>
      <c r="O27" s="518"/>
      <c r="P27" s="557"/>
      <c r="Q27" s="517">
        <v>4150</v>
      </c>
      <c r="R27" s="518"/>
      <c r="S27" s="518"/>
      <c r="T27" s="518"/>
      <c r="U27" s="518"/>
      <c r="V27" s="557"/>
      <c r="W27" s="616"/>
      <c r="X27" s="604"/>
      <c r="Y27" s="605"/>
      <c r="Z27" s="516" t="s">
        <v>187</v>
      </c>
      <c r="AA27" s="496"/>
      <c r="AB27" s="496"/>
      <c r="AC27" s="496"/>
      <c r="AD27" s="496"/>
      <c r="AE27" s="496"/>
      <c r="AF27" s="496"/>
      <c r="AG27" s="497"/>
      <c r="AH27" s="517">
        <v>7</v>
      </c>
      <c r="AI27" s="518"/>
      <c r="AJ27" s="518"/>
      <c r="AK27" s="518"/>
      <c r="AL27" s="557"/>
      <c r="AM27" s="517">
        <v>29375</v>
      </c>
      <c r="AN27" s="518"/>
      <c r="AO27" s="518"/>
      <c r="AP27" s="518"/>
      <c r="AQ27" s="518"/>
      <c r="AR27" s="557"/>
      <c r="AS27" s="517">
        <v>4196</v>
      </c>
      <c r="AT27" s="518"/>
      <c r="AU27" s="518"/>
      <c r="AV27" s="518"/>
      <c r="AW27" s="518"/>
      <c r="AX27" s="519"/>
      <c r="AY27" s="558" t="s">
        <v>188</v>
      </c>
      <c r="AZ27" s="559"/>
      <c r="BA27" s="559"/>
      <c r="BB27" s="559"/>
      <c r="BC27" s="559"/>
      <c r="BD27" s="559"/>
      <c r="BE27" s="559"/>
      <c r="BF27" s="559"/>
      <c r="BG27" s="559"/>
      <c r="BH27" s="559"/>
      <c r="BI27" s="559"/>
      <c r="BJ27" s="559"/>
      <c r="BK27" s="559"/>
      <c r="BL27" s="559"/>
      <c r="BM27" s="560"/>
      <c r="BN27" s="639">
        <v>640629</v>
      </c>
      <c r="BO27" s="640"/>
      <c r="BP27" s="640"/>
      <c r="BQ27" s="640"/>
      <c r="BR27" s="640"/>
      <c r="BS27" s="640"/>
      <c r="BT27" s="640"/>
      <c r="BU27" s="641"/>
      <c r="BV27" s="639">
        <v>640000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189</v>
      </c>
      <c r="F28" s="496"/>
      <c r="G28" s="496"/>
      <c r="H28" s="496"/>
      <c r="I28" s="496"/>
      <c r="J28" s="496"/>
      <c r="K28" s="497"/>
      <c r="L28" s="517">
        <v>1</v>
      </c>
      <c r="M28" s="518"/>
      <c r="N28" s="518"/>
      <c r="O28" s="518"/>
      <c r="P28" s="557"/>
      <c r="Q28" s="517">
        <v>3470</v>
      </c>
      <c r="R28" s="518"/>
      <c r="S28" s="518"/>
      <c r="T28" s="518"/>
      <c r="U28" s="518"/>
      <c r="V28" s="557"/>
      <c r="W28" s="616"/>
      <c r="X28" s="604"/>
      <c r="Y28" s="605"/>
      <c r="Z28" s="516" t="s">
        <v>190</v>
      </c>
      <c r="AA28" s="496"/>
      <c r="AB28" s="496"/>
      <c r="AC28" s="496"/>
      <c r="AD28" s="496"/>
      <c r="AE28" s="496"/>
      <c r="AF28" s="496"/>
      <c r="AG28" s="497"/>
      <c r="AH28" s="517" t="s">
        <v>191</v>
      </c>
      <c r="AI28" s="518"/>
      <c r="AJ28" s="518"/>
      <c r="AK28" s="518"/>
      <c r="AL28" s="557"/>
      <c r="AM28" s="517" t="s">
        <v>131</v>
      </c>
      <c r="AN28" s="518"/>
      <c r="AO28" s="518"/>
      <c r="AP28" s="518"/>
      <c r="AQ28" s="518"/>
      <c r="AR28" s="557"/>
      <c r="AS28" s="517" t="s">
        <v>192</v>
      </c>
      <c r="AT28" s="518"/>
      <c r="AU28" s="518"/>
      <c r="AV28" s="518"/>
      <c r="AW28" s="518"/>
      <c r="AX28" s="519"/>
      <c r="AY28" s="642" t="s">
        <v>193</v>
      </c>
      <c r="AZ28" s="643"/>
      <c r="BA28" s="643"/>
      <c r="BB28" s="644"/>
      <c r="BC28" s="426" t="s">
        <v>48</v>
      </c>
      <c r="BD28" s="427"/>
      <c r="BE28" s="427"/>
      <c r="BF28" s="427"/>
      <c r="BG28" s="427"/>
      <c r="BH28" s="427"/>
      <c r="BI28" s="427"/>
      <c r="BJ28" s="427"/>
      <c r="BK28" s="427"/>
      <c r="BL28" s="427"/>
      <c r="BM28" s="428"/>
      <c r="BN28" s="429">
        <v>2808689</v>
      </c>
      <c r="BO28" s="430"/>
      <c r="BP28" s="430"/>
      <c r="BQ28" s="430"/>
      <c r="BR28" s="430"/>
      <c r="BS28" s="430"/>
      <c r="BT28" s="430"/>
      <c r="BU28" s="431"/>
      <c r="BV28" s="429">
        <v>2803565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194</v>
      </c>
      <c r="F29" s="496"/>
      <c r="G29" s="496"/>
      <c r="H29" s="496"/>
      <c r="I29" s="496"/>
      <c r="J29" s="496"/>
      <c r="K29" s="497"/>
      <c r="L29" s="517">
        <v>18</v>
      </c>
      <c r="M29" s="518"/>
      <c r="N29" s="518"/>
      <c r="O29" s="518"/>
      <c r="P29" s="557"/>
      <c r="Q29" s="517">
        <v>3260</v>
      </c>
      <c r="R29" s="518"/>
      <c r="S29" s="518"/>
      <c r="T29" s="518"/>
      <c r="U29" s="518"/>
      <c r="V29" s="557"/>
      <c r="W29" s="617"/>
      <c r="X29" s="618"/>
      <c r="Y29" s="619"/>
      <c r="Z29" s="516" t="s">
        <v>195</v>
      </c>
      <c r="AA29" s="496"/>
      <c r="AB29" s="496"/>
      <c r="AC29" s="496"/>
      <c r="AD29" s="496"/>
      <c r="AE29" s="496"/>
      <c r="AF29" s="496"/>
      <c r="AG29" s="497"/>
      <c r="AH29" s="517">
        <v>385</v>
      </c>
      <c r="AI29" s="518"/>
      <c r="AJ29" s="518"/>
      <c r="AK29" s="518"/>
      <c r="AL29" s="557"/>
      <c r="AM29" s="517">
        <v>1215917</v>
      </c>
      <c r="AN29" s="518"/>
      <c r="AO29" s="518"/>
      <c r="AP29" s="518"/>
      <c r="AQ29" s="518"/>
      <c r="AR29" s="557"/>
      <c r="AS29" s="517">
        <v>3158</v>
      </c>
      <c r="AT29" s="518"/>
      <c r="AU29" s="518"/>
      <c r="AV29" s="518"/>
      <c r="AW29" s="518"/>
      <c r="AX29" s="519"/>
      <c r="AY29" s="645"/>
      <c r="AZ29" s="646"/>
      <c r="BA29" s="646"/>
      <c r="BB29" s="647"/>
      <c r="BC29" s="500" t="s">
        <v>196</v>
      </c>
      <c r="BD29" s="501"/>
      <c r="BE29" s="501"/>
      <c r="BF29" s="501"/>
      <c r="BG29" s="501"/>
      <c r="BH29" s="501"/>
      <c r="BI29" s="501"/>
      <c r="BJ29" s="501"/>
      <c r="BK29" s="501"/>
      <c r="BL29" s="501"/>
      <c r="BM29" s="502"/>
      <c r="BN29" s="466">
        <v>3206338</v>
      </c>
      <c r="BO29" s="467"/>
      <c r="BP29" s="467"/>
      <c r="BQ29" s="467"/>
      <c r="BR29" s="467"/>
      <c r="BS29" s="467"/>
      <c r="BT29" s="467"/>
      <c r="BU29" s="468"/>
      <c r="BV29" s="466">
        <v>3044632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197</v>
      </c>
      <c r="X30" s="624"/>
      <c r="Y30" s="624"/>
      <c r="Z30" s="624"/>
      <c r="AA30" s="624"/>
      <c r="AB30" s="624"/>
      <c r="AC30" s="624"/>
      <c r="AD30" s="624"/>
      <c r="AE30" s="624"/>
      <c r="AF30" s="624"/>
      <c r="AG30" s="625"/>
      <c r="AH30" s="582">
        <v>97.6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6134360</v>
      </c>
      <c r="BO30" s="640"/>
      <c r="BP30" s="640"/>
      <c r="BQ30" s="640"/>
      <c r="BR30" s="640"/>
      <c r="BS30" s="640"/>
      <c r="BT30" s="640"/>
      <c r="BU30" s="641"/>
      <c r="BV30" s="639">
        <v>6766309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198</v>
      </c>
      <c r="D32" s="213"/>
      <c r="E32" s="213"/>
      <c r="F32" s="210"/>
      <c r="G32" s="210"/>
      <c r="H32" s="210"/>
      <c r="I32" s="210"/>
      <c r="J32" s="210"/>
      <c r="K32" s="210"/>
      <c r="L32" s="210"/>
      <c r="M32" s="210"/>
      <c r="N32" s="210"/>
      <c r="O32" s="210"/>
      <c r="P32" s="210"/>
      <c r="Q32" s="210"/>
      <c r="R32" s="210"/>
      <c r="S32" s="210"/>
      <c r="T32" s="210"/>
      <c r="U32" s="210" t="s">
        <v>199</v>
      </c>
      <c r="V32" s="210"/>
      <c r="W32" s="210"/>
      <c r="X32" s="210"/>
      <c r="Y32" s="210"/>
      <c r="Z32" s="210"/>
      <c r="AA32" s="210"/>
      <c r="AB32" s="210"/>
      <c r="AC32" s="210"/>
      <c r="AD32" s="210"/>
      <c r="AE32" s="210"/>
      <c r="AF32" s="210"/>
      <c r="AG32" s="210"/>
      <c r="AH32" s="210"/>
      <c r="AI32" s="210"/>
      <c r="AJ32" s="210"/>
      <c r="AK32" s="210"/>
      <c r="AL32" s="210"/>
      <c r="AM32" s="214" t="s">
        <v>200</v>
      </c>
      <c r="AN32" s="210"/>
      <c r="AO32" s="210"/>
      <c r="AP32" s="210"/>
      <c r="AQ32" s="210"/>
      <c r="AR32" s="210"/>
      <c r="AS32" s="214"/>
      <c r="AT32" s="214"/>
      <c r="AU32" s="214"/>
      <c r="AV32" s="214"/>
      <c r="AW32" s="214"/>
      <c r="AX32" s="214"/>
      <c r="AY32" s="214"/>
      <c r="AZ32" s="214"/>
      <c r="BA32" s="214"/>
      <c r="BB32" s="210"/>
      <c r="BC32" s="214"/>
      <c r="BD32" s="210"/>
      <c r="BE32" s="214" t="s">
        <v>201</v>
      </c>
      <c r="BF32" s="210"/>
      <c r="BG32" s="210"/>
      <c r="BH32" s="210"/>
      <c r="BI32" s="210"/>
      <c r="BJ32" s="214"/>
      <c r="BK32" s="214"/>
      <c r="BL32" s="214"/>
      <c r="BM32" s="214"/>
      <c r="BN32" s="214"/>
      <c r="BO32" s="214"/>
      <c r="BP32" s="214"/>
      <c r="BQ32" s="214"/>
      <c r="BR32" s="210"/>
      <c r="BS32" s="210"/>
      <c r="BT32" s="210"/>
      <c r="BU32" s="210"/>
      <c r="BV32" s="210"/>
      <c r="BW32" s="210" t="s">
        <v>202</v>
      </c>
      <c r="BX32" s="210"/>
      <c r="BY32" s="210"/>
      <c r="BZ32" s="210"/>
      <c r="CA32" s="210"/>
      <c r="CB32" s="214"/>
      <c r="CC32" s="214"/>
      <c r="CD32" s="214"/>
      <c r="CE32" s="214"/>
      <c r="CF32" s="214"/>
      <c r="CG32" s="214"/>
      <c r="CH32" s="214"/>
      <c r="CI32" s="214"/>
      <c r="CJ32" s="214"/>
      <c r="CK32" s="214"/>
      <c r="CL32" s="214"/>
      <c r="CM32" s="214"/>
      <c r="CN32" s="214"/>
      <c r="CO32" s="214" t="s">
        <v>203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204</v>
      </c>
      <c r="D33" s="490"/>
      <c r="E33" s="455" t="s">
        <v>205</v>
      </c>
      <c r="F33" s="455"/>
      <c r="G33" s="455"/>
      <c r="H33" s="455"/>
      <c r="I33" s="455"/>
      <c r="J33" s="455"/>
      <c r="K33" s="455"/>
      <c r="L33" s="455"/>
      <c r="M33" s="455"/>
      <c r="N33" s="455"/>
      <c r="O33" s="455"/>
      <c r="P33" s="455"/>
      <c r="Q33" s="455"/>
      <c r="R33" s="455"/>
      <c r="S33" s="455"/>
      <c r="T33" s="215"/>
      <c r="U33" s="490" t="s">
        <v>204</v>
      </c>
      <c r="V33" s="490"/>
      <c r="W33" s="455" t="s">
        <v>206</v>
      </c>
      <c r="X33" s="455"/>
      <c r="Y33" s="455"/>
      <c r="Z33" s="455"/>
      <c r="AA33" s="455"/>
      <c r="AB33" s="455"/>
      <c r="AC33" s="455"/>
      <c r="AD33" s="455"/>
      <c r="AE33" s="455"/>
      <c r="AF33" s="455"/>
      <c r="AG33" s="455"/>
      <c r="AH33" s="455"/>
      <c r="AI33" s="455"/>
      <c r="AJ33" s="455"/>
      <c r="AK33" s="455"/>
      <c r="AL33" s="215"/>
      <c r="AM33" s="490" t="s">
        <v>207</v>
      </c>
      <c r="AN33" s="490"/>
      <c r="AO33" s="455" t="s">
        <v>205</v>
      </c>
      <c r="AP33" s="455"/>
      <c r="AQ33" s="455"/>
      <c r="AR33" s="455"/>
      <c r="AS33" s="455"/>
      <c r="AT33" s="455"/>
      <c r="AU33" s="455"/>
      <c r="AV33" s="455"/>
      <c r="AW33" s="455"/>
      <c r="AX33" s="455"/>
      <c r="AY33" s="455"/>
      <c r="AZ33" s="455"/>
      <c r="BA33" s="455"/>
      <c r="BB33" s="455"/>
      <c r="BC33" s="455"/>
      <c r="BD33" s="216"/>
      <c r="BE33" s="455" t="s">
        <v>208</v>
      </c>
      <c r="BF33" s="455"/>
      <c r="BG33" s="455" t="s">
        <v>209</v>
      </c>
      <c r="BH33" s="455"/>
      <c r="BI33" s="455"/>
      <c r="BJ33" s="455"/>
      <c r="BK33" s="455"/>
      <c r="BL33" s="455"/>
      <c r="BM33" s="455"/>
      <c r="BN33" s="455"/>
      <c r="BO33" s="455"/>
      <c r="BP33" s="455"/>
      <c r="BQ33" s="455"/>
      <c r="BR33" s="455"/>
      <c r="BS33" s="455"/>
      <c r="BT33" s="455"/>
      <c r="BU33" s="455"/>
      <c r="BV33" s="216"/>
      <c r="BW33" s="490" t="s">
        <v>208</v>
      </c>
      <c r="BX33" s="490"/>
      <c r="BY33" s="455" t="s">
        <v>210</v>
      </c>
      <c r="BZ33" s="455"/>
      <c r="CA33" s="455"/>
      <c r="CB33" s="455"/>
      <c r="CC33" s="455"/>
      <c r="CD33" s="455"/>
      <c r="CE33" s="455"/>
      <c r="CF33" s="455"/>
      <c r="CG33" s="455"/>
      <c r="CH33" s="455"/>
      <c r="CI33" s="455"/>
      <c r="CJ33" s="455"/>
      <c r="CK33" s="455"/>
      <c r="CL33" s="455"/>
      <c r="CM33" s="455"/>
      <c r="CN33" s="215"/>
      <c r="CO33" s="490" t="s">
        <v>211</v>
      </c>
      <c r="CP33" s="490"/>
      <c r="CQ33" s="455" t="s">
        <v>212</v>
      </c>
      <c r="CR33" s="455"/>
      <c r="CS33" s="455"/>
      <c r="CT33" s="455"/>
      <c r="CU33" s="455"/>
      <c r="CV33" s="455"/>
      <c r="CW33" s="455"/>
      <c r="CX33" s="455"/>
      <c r="CY33" s="455"/>
      <c r="CZ33" s="455"/>
      <c r="DA33" s="455"/>
      <c r="DB33" s="455"/>
      <c r="DC33" s="455"/>
      <c r="DD33" s="455"/>
      <c r="DE33" s="455"/>
      <c r="DF33" s="215"/>
      <c r="DG33" s="651" t="s">
        <v>213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IF('各会計、関係団体の財政状況及び健全化判断比率'!B35="","",'各会計、関係団体の財政状況及び健全化判断比率'!B35)</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北松北部環境組合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平戸市振興公社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交通船事業会計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IF('各会計、関係団体の財政状況及び健全化判断比率'!B36="","",'各会計、関係団体の財政状況及び健全化判断比率'!B36)</f>
        <v>あづち大島いさりびの里事業特別会計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長崎県市町村総合事務組合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的山大島風力発電所</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IF('各会計、関係団体の財政状況及び健全化判断比率'!B34="","",'各会計、関係団体の財政状況及び健全化判断比率'!B34)</f>
        <v>病院事業会計</v>
      </c>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IF('各会計、関係団体の財政状況及び健全化判断比率'!B37="","",'各会計、関係団体の財政状況及び健全化判断比率'!B37)</f>
        <v>電気事業特別会計</v>
      </c>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長崎県後期高齢者医療広域連合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田平風力発電所</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駐車場事業特別会計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IF('各会計、関係団体の財政状況及び健全化判断比率'!B38="","",'各会計、関係団体の財政状況及び健全化判断比率'!B38)</f>
        <v>宅地開発事業特別会計</v>
      </c>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生月ウインドエナジー</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13</v>
      </c>
      <c r="BF38" s="652"/>
      <c r="BG38" s="653" t="str">
        <f>IF('各会計、関係団体の財政状況及び健全化判断比率'!B39="","",'各会計、関係団体の財政状況及び健全化判断比率'!B39)</f>
        <v>工業団地事業特別会計</v>
      </c>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21</v>
      </c>
      <c r="CP38" s="652"/>
      <c r="CQ38" s="653" t="str">
        <f>IF('各会計、関係団体の財政状況及び健全化判断比率'!BS11="","",'各会計、関係団体の財政状況及び健全化判断比率'!BS11)</f>
        <v>長崎県林業公社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214</v>
      </c>
      <c r="C46" s="185"/>
      <c r="D46" s="185"/>
      <c r="E46" s="185" t="s">
        <v>215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218</v>
      </c>
    </row>
    <row r="50" spans="5:5" x14ac:dyDescent="0.15">
      <c r="E50" s="187" t="s">
        <v>219</v>
      </c>
    </row>
    <row r="51" spans="5:5" x14ac:dyDescent="0.15">
      <c r="E51" s="187" t="s">
        <v>220</v>
      </c>
    </row>
    <row r="52" spans="5:5" x14ac:dyDescent="0.15">
      <c r="E52" s="187" t="s">
        <v>221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bQhaOqQPDJ0FCVKPBv4nJT8qzqyAKwq5I+G1nZJvoDc5Pq05k+4sjg00CdqEd2ZqwofD+fzmCEOF0Pv5vMAwQ==" saltValue="b9sb6xjzK/xF2D+/kbtP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222</v>
      </c>
      <c r="DI1" s="656"/>
      <c r="DJ1" s="656"/>
      <c r="DK1" s="656"/>
      <c r="DL1" s="656"/>
      <c r="DM1" s="656"/>
      <c r="DN1" s="657"/>
      <c r="DO1" s="225"/>
      <c r="DP1" s="655" t="s">
        <v>223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228</v>
      </c>
      <c r="S4" s="659"/>
      <c r="T4" s="659"/>
      <c r="U4" s="659"/>
      <c r="V4" s="659"/>
      <c r="W4" s="659"/>
      <c r="X4" s="659"/>
      <c r="Y4" s="660"/>
      <c r="Z4" s="658" t="s">
        <v>229</v>
      </c>
      <c r="AA4" s="659"/>
      <c r="AB4" s="659"/>
      <c r="AC4" s="660"/>
      <c r="AD4" s="658" t="s">
        <v>230</v>
      </c>
      <c r="AE4" s="659"/>
      <c r="AF4" s="659"/>
      <c r="AG4" s="659"/>
      <c r="AH4" s="659"/>
      <c r="AI4" s="659"/>
      <c r="AJ4" s="659"/>
      <c r="AK4" s="660"/>
      <c r="AL4" s="658" t="s">
        <v>229</v>
      </c>
      <c r="AM4" s="659"/>
      <c r="AN4" s="659"/>
      <c r="AO4" s="660"/>
      <c r="AP4" s="664" t="s">
        <v>231</v>
      </c>
      <c r="AQ4" s="664"/>
      <c r="AR4" s="664"/>
      <c r="AS4" s="664"/>
      <c r="AT4" s="664"/>
      <c r="AU4" s="664"/>
      <c r="AV4" s="664"/>
      <c r="AW4" s="664"/>
      <c r="AX4" s="664"/>
      <c r="AY4" s="664"/>
      <c r="AZ4" s="664"/>
      <c r="BA4" s="664"/>
      <c r="BB4" s="664"/>
      <c r="BC4" s="664"/>
      <c r="BD4" s="664"/>
      <c r="BE4" s="664"/>
      <c r="BF4" s="664"/>
      <c r="BG4" s="664" t="s">
        <v>232</v>
      </c>
      <c r="BH4" s="664"/>
      <c r="BI4" s="664"/>
      <c r="BJ4" s="664"/>
      <c r="BK4" s="664"/>
      <c r="BL4" s="664"/>
      <c r="BM4" s="664"/>
      <c r="BN4" s="664"/>
      <c r="BO4" s="664" t="s">
        <v>229</v>
      </c>
      <c r="BP4" s="664"/>
      <c r="BQ4" s="664"/>
      <c r="BR4" s="664"/>
      <c r="BS4" s="664" t="s">
        <v>233</v>
      </c>
      <c r="BT4" s="664"/>
      <c r="BU4" s="664"/>
      <c r="BV4" s="664"/>
      <c r="BW4" s="664"/>
      <c r="BX4" s="664"/>
      <c r="BY4" s="664"/>
      <c r="BZ4" s="664"/>
      <c r="CA4" s="664"/>
      <c r="CB4" s="664"/>
      <c r="CD4" s="661" t="s">
        <v>234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235</v>
      </c>
      <c r="C5" s="666"/>
      <c r="D5" s="666"/>
      <c r="E5" s="666"/>
      <c r="F5" s="666"/>
      <c r="G5" s="666"/>
      <c r="H5" s="666"/>
      <c r="I5" s="666"/>
      <c r="J5" s="666"/>
      <c r="K5" s="666"/>
      <c r="L5" s="666"/>
      <c r="M5" s="666"/>
      <c r="N5" s="666"/>
      <c r="O5" s="666"/>
      <c r="P5" s="666"/>
      <c r="Q5" s="667"/>
      <c r="R5" s="668">
        <v>2809406</v>
      </c>
      <c r="S5" s="669"/>
      <c r="T5" s="669"/>
      <c r="U5" s="669"/>
      <c r="V5" s="669"/>
      <c r="W5" s="669"/>
      <c r="X5" s="669"/>
      <c r="Y5" s="670"/>
      <c r="Z5" s="671">
        <v>11.1</v>
      </c>
      <c r="AA5" s="671"/>
      <c r="AB5" s="671"/>
      <c r="AC5" s="671"/>
      <c r="AD5" s="672">
        <v>2764307</v>
      </c>
      <c r="AE5" s="672"/>
      <c r="AF5" s="672"/>
      <c r="AG5" s="672"/>
      <c r="AH5" s="672"/>
      <c r="AI5" s="672"/>
      <c r="AJ5" s="672"/>
      <c r="AK5" s="672"/>
      <c r="AL5" s="673">
        <v>21.4</v>
      </c>
      <c r="AM5" s="674"/>
      <c r="AN5" s="674"/>
      <c r="AO5" s="675"/>
      <c r="AP5" s="665" t="s">
        <v>236</v>
      </c>
      <c r="AQ5" s="666"/>
      <c r="AR5" s="666"/>
      <c r="AS5" s="666"/>
      <c r="AT5" s="666"/>
      <c r="AU5" s="666"/>
      <c r="AV5" s="666"/>
      <c r="AW5" s="666"/>
      <c r="AX5" s="666"/>
      <c r="AY5" s="666"/>
      <c r="AZ5" s="666"/>
      <c r="BA5" s="666"/>
      <c r="BB5" s="666"/>
      <c r="BC5" s="666"/>
      <c r="BD5" s="666"/>
      <c r="BE5" s="666"/>
      <c r="BF5" s="667"/>
      <c r="BG5" s="679">
        <v>2734731</v>
      </c>
      <c r="BH5" s="680"/>
      <c r="BI5" s="680"/>
      <c r="BJ5" s="680"/>
      <c r="BK5" s="680"/>
      <c r="BL5" s="680"/>
      <c r="BM5" s="680"/>
      <c r="BN5" s="681"/>
      <c r="BO5" s="682">
        <v>97.3</v>
      </c>
      <c r="BP5" s="682"/>
      <c r="BQ5" s="682"/>
      <c r="BR5" s="682"/>
      <c r="BS5" s="683">
        <v>21595</v>
      </c>
      <c r="BT5" s="683"/>
      <c r="BU5" s="683"/>
      <c r="BV5" s="683"/>
      <c r="BW5" s="683"/>
      <c r="BX5" s="683"/>
      <c r="BY5" s="683"/>
      <c r="BZ5" s="683"/>
      <c r="CA5" s="683"/>
      <c r="CB5" s="687"/>
      <c r="CD5" s="661" t="s">
        <v>231</v>
      </c>
      <c r="CE5" s="662"/>
      <c r="CF5" s="662"/>
      <c r="CG5" s="662"/>
      <c r="CH5" s="662"/>
      <c r="CI5" s="662"/>
      <c r="CJ5" s="662"/>
      <c r="CK5" s="662"/>
      <c r="CL5" s="662"/>
      <c r="CM5" s="662"/>
      <c r="CN5" s="662"/>
      <c r="CO5" s="662"/>
      <c r="CP5" s="662"/>
      <c r="CQ5" s="663"/>
      <c r="CR5" s="661" t="s">
        <v>237</v>
      </c>
      <c r="CS5" s="662"/>
      <c r="CT5" s="662"/>
      <c r="CU5" s="662"/>
      <c r="CV5" s="662"/>
      <c r="CW5" s="662"/>
      <c r="CX5" s="662"/>
      <c r="CY5" s="663"/>
      <c r="CZ5" s="661" t="s">
        <v>229</v>
      </c>
      <c r="DA5" s="662"/>
      <c r="DB5" s="662"/>
      <c r="DC5" s="663"/>
      <c r="DD5" s="661" t="s">
        <v>238</v>
      </c>
      <c r="DE5" s="662"/>
      <c r="DF5" s="662"/>
      <c r="DG5" s="662"/>
      <c r="DH5" s="662"/>
      <c r="DI5" s="662"/>
      <c r="DJ5" s="662"/>
      <c r="DK5" s="662"/>
      <c r="DL5" s="662"/>
      <c r="DM5" s="662"/>
      <c r="DN5" s="662"/>
      <c r="DO5" s="662"/>
      <c r="DP5" s="663"/>
      <c r="DQ5" s="661" t="s">
        <v>239</v>
      </c>
      <c r="DR5" s="662"/>
      <c r="DS5" s="662"/>
      <c r="DT5" s="662"/>
      <c r="DU5" s="662"/>
      <c r="DV5" s="662"/>
      <c r="DW5" s="662"/>
      <c r="DX5" s="662"/>
      <c r="DY5" s="662"/>
      <c r="DZ5" s="662"/>
      <c r="EA5" s="662"/>
      <c r="EB5" s="662"/>
      <c r="EC5" s="663"/>
    </row>
    <row r="6" spans="2:143" ht="11.25" customHeight="1" x14ac:dyDescent="0.15">
      <c r="B6" s="676" t="s">
        <v>240</v>
      </c>
      <c r="C6" s="677"/>
      <c r="D6" s="677"/>
      <c r="E6" s="677"/>
      <c r="F6" s="677"/>
      <c r="G6" s="677"/>
      <c r="H6" s="677"/>
      <c r="I6" s="677"/>
      <c r="J6" s="677"/>
      <c r="K6" s="677"/>
      <c r="L6" s="677"/>
      <c r="M6" s="677"/>
      <c r="N6" s="677"/>
      <c r="O6" s="677"/>
      <c r="P6" s="677"/>
      <c r="Q6" s="678"/>
      <c r="R6" s="679">
        <v>197762</v>
      </c>
      <c r="S6" s="680"/>
      <c r="T6" s="680"/>
      <c r="U6" s="680"/>
      <c r="V6" s="680"/>
      <c r="W6" s="680"/>
      <c r="X6" s="680"/>
      <c r="Y6" s="681"/>
      <c r="Z6" s="682">
        <v>0.8</v>
      </c>
      <c r="AA6" s="682"/>
      <c r="AB6" s="682"/>
      <c r="AC6" s="682"/>
      <c r="AD6" s="683">
        <v>197762</v>
      </c>
      <c r="AE6" s="683"/>
      <c r="AF6" s="683"/>
      <c r="AG6" s="683"/>
      <c r="AH6" s="683"/>
      <c r="AI6" s="683"/>
      <c r="AJ6" s="683"/>
      <c r="AK6" s="683"/>
      <c r="AL6" s="684">
        <v>1.5</v>
      </c>
      <c r="AM6" s="685"/>
      <c r="AN6" s="685"/>
      <c r="AO6" s="686"/>
      <c r="AP6" s="676" t="s">
        <v>241</v>
      </c>
      <c r="AQ6" s="677"/>
      <c r="AR6" s="677"/>
      <c r="AS6" s="677"/>
      <c r="AT6" s="677"/>
      <c r="AU6" s="677"/>
      <c r="AV6" s="677"/>
      <c r="AW6" s="677"/>
      <c r="AX6" s="677"/>
      <c r="AY6" s="677"/>
      <c r="AZ6" s="677"/>
      <c r="BA6" s="677"/>
      <c r="BB6" s="677"/>
      <c r="BC6" s="677"/>
      <c r="BD6" s="677"/>
      <c r="BE6" s="677"/>
      <c r="BF6" s="678"/>
      <c r="BG6" s="679">
        <v>2734731</v>
      </c>
      <c r="BH6" s="680"/>
      <c r="BI6" s="680"/>
      <c r="BJ6" s="680"/>
      <c r="BK6" s="680"/>
      <c r="BL6" s="680"/>
      <c r="BM6" s="680"/>
      <c r="BN6" s="681"/>
      <c r="BO6" s="682">
        <v>97.3</v>
      </c>
      <c r="BP6" s="682"/>
      <c r="BQ6" s="682"/>
      <c r="BR6" s="682"/>
      <c r="BS6" s="683">
        <v>21595</v>
      </c>
      <c r="BT6" s="683"/>
      <c r="BU6" s="683"/>
      <c r="BV6" s="683"/>
      <c r="BW6" s="683"/>
      <c r="BX6" s="683"/>
      <c r="BY6" s="683"/>
      <c r="BZ6" s="683"/>
      <c r="CA6" s="683"/>
      <c r="CB6" s="687"/>
      <c r="CD6" s="690" t="s">
        <v>242</v>
      </c>
      <c r="CE6" s="691"/>
      <c r="CF6" s="691"/>
      <c r="CG6" s="691"/>
      <c r="CH6" s="691"/>
      <c r="CI6" s="691"/>
      <c r="CJ6" s="691"/>
      <c r="CK6" s="691"/>
      <c r="CL6" s="691"/>
      <c r="CM6" s="691"/>
      <c r="CN6" s="691"/>
      <c r="CO6" s="691"/>
      <c r="CP6" s="691"/>
      <c r="CQ6" s="692"/>
      <c r="CR6" s="679">
        <v>176196</v>
      </c>
      <c r="CS6" s="680"/>
      <c r="CT6" s="680"/>
      <c r="CU6" s="680"/>
      <c r="CV6" s="680"/>
      <c r="CW6" s="680"/>
      <c r="CX6" s="680"/>
      <c r="CY6" s="681"/>
      <c r="CZ6" s="673">
        <v>0.7</v>
      </c>
      <c r="DA6" s="674"/>
      <c r="DB6" s="674"/>
      <c r="DC6" s="693"/>
      <c r="DD6" s="688" t="s">
        <v>243</v>
      </c>
      <c r="DE6" s="680"/>
      <c r="DF6" s="680"/>
      <c r="DG6" s="680"/>
      <c r="DH6" s="680"/>
      <c r="DI6" s="680"/>
      <c r="DJ6" s="680"/>
      <c r="DK6" s="680"/>
      <c r="DL6" s="680"/>
      <c r="DM6" s="680"/>
      <c r="DN6" s="680"/>
      <c r="DO6" s="680"/>
      <c r="DP6" s="681"/>
      <c r="DQ6" s="688">
        <v>176196</v>
      </c>
      <c r="DR6" s="680"/>
      <c r="DS6" s="680"/>
      <c r="DT6" s="680"/>
      <c r="DU6" s="680"/>
      <c r="DV6" s="680"/>
      <c r="DW6" s="680"/>
      <c r="DX6" s="680"/>
      <c r="DY6" s="680"/>
      <c r="DZ6" s="680"/>
      <c r="EA6" s="680"/>
      <c r="EB6" s="680"/>
      <c r="EC6" s="689"/>
    </row>
    <row r="7" spans="2:143" ht="11.25" customHeight="1" x14ac:dyDescent="0.15">
      <c r="B7" s="676" t="s">
        <v>244</v>
      </c>
      <c r="C7" s="677"/>
      <c r="D7" s="677"/>
      <c r="E7" s="677"/>
      <c r="F7" s="677"/>
      <c r="G7" s="677"/>
      <c r="H7" s="677"/>
      <c r="I7" s="677"/>
      <c r="J7" s="677"/>
      <c r="K7" s="677"/>
      <c r="L7" s="677"/>
      <c r="M7" s="677"/>
      <c r="N7" s="677"/>
      <c r="O7" s="677"/>
      <c r="P7" s="677"/>
      <c r="Q7" s="678"/>
      <c r="R7" s="679">
        <v>4235</v>
      </c>
      <c r="S7" s="680"/>
      <c r="T7" s="680"/>
      <c r="U7" s="680"/>
      <c r="V7" s="680"/>
      <c r="W7" s="680"/>
      <c r="X7" s="680"/>
      <c r="Y7" s="681"/>
      <c r="Z7" s="682">
        <v>0</v>
      </c>
      <c r="AA7" s="682"/>
      <c r="AB7" s="682"/>
      <c r="AC7" s="682"/>
      <c r="AD7" s="683">
        <v>4235</v>
      </c>
      <c r="AE7" s="683"/>
      <c r="AF7" s="683"/>
      <c r="AG7" s="683"/>
      <c r="AH7" s="683"/>
      <c r="AI7" s="683"/>
      <c r="AJ7" s="683"/>
      <c r="AK7" s="683"/>
      <c r="AL7" s="684">
        <v>0</v>
      </c>
      <c r="AM7" s="685"/>
      <c r="AN7" s="685"/>
      <c r="AO7" s="686"/>
      <c r="AP7" s="676" t="s">
        <v>245</v>
      </c>
      <c r="AQ7" s="677"/>
      <c r="AR7" s="677"/>
      <c r="AS7" s="677"/>
      <c r="AT7" s="677"/>
      <c r="AU7" s="677"/>
      <c r="AV7" s="677"/>
      <c r="AW7" s="677"/>
      <c r="AX7" s="677"/>
      <c r="AY7" s="677"/>
      <c r="AZ7" s="677"/>
      <c r="BA7" s="677"/>
      <c r="BB7" s="677"/>
      <c r="BC7" s="677"/>
      <c r="BD7" s="677"/>
      <c r="BE7" s="677"/>
      <c r="BF7" s="678"/>
      <c r="BG7" s="679">
        <v>1182397</v>
      </c>
      <c r="BH7" s="680"/>
      <c r="BI7" s="680"/>
      <c r="BJ7" s="680"/>
      <c r="BK7" s="680"/>
      <c r="BL7" s="680"/>
      <c r="BM7" s="680"/>
      <c r="BN7" s="681"/>
      <c r="BO7" s="682">
        <v>42.1</v>
      </c>
      <c r="BP7" s="682"/>
      <c r="BQ7" s="682"/>
      <c r="BR7" s="682"/>
      <c r="BS7" s="683">
        <v>21595</v>
      </c>
      <c r="BT7" s="683"/>
      <c r="BU7" s="683"/>
      <c r="BV7" s="683"/>
      <c r="BW7" s="683"/>
      <c r="BX7" s="683"/>
      <c r="BY7" s="683"/>
      <c r="BZ7" s="683"/>
      <c r="CA7" s="683"/>
      <c r="CB7" s="687"/>
      <c r="CD7" s="694" t="s">
        <v>246</v>
      </c>
      <c r="CE7" s="695"/>
      <c r="CF7" s="695"/>
      <c r="CG7" s="695"/>
      <c r="CH7" s="695"/>
      <c r="CI7" s="695"/>
      <c r="CJ7" s="695"/>
      <c r="CK7" s="695"/>
      <c r="CL7" s="695"/>
      <c r="CM7" s="695"/>
      <c r="CN7" s="695"/>
      <c r="CO7" s="695"/>
      <c r="CP7" s="695"/>
      <c r="CQ7" s="696"/>
      <c r="CR7" s="679">
        <v>3419749</v>
      </c>
      <c r="CS7" s="680"/>
      <c r="CT7" s="680"/>
      <c r="CU7" s="680"/>
      <c r="CV7" s="680"/>
      <c r="CW7" s="680"/>
      <c r="CX7" s="680"/>
      <c r="CY7" s="681"/>
      <c r="CZ7" s="682">
        <v>13.9</v>
      </c>
      <c r="DA7" s="682"/>
      <c r="DB7" s="682"/>
      <c r="DC7" s="682"/>
      <c r="DD7" s="688">
        <v>39627</v>
      </c>
      <c r="DE7" s="680"/>
      <c r="DF7" s="680"/>
      <c r="DG7" s="680"/>
      <c r="DH7" s="680"/>
      <c r="DI7" s="680"/>
      <c r="DJ7" s="680"/>
      <c r="DK7" s="680"/>
      <c r="DL7" s="680"/>
      <c r="DM7" s="680"/>
      <c r="DN7" s="680"/>
      <c r="DO7" s="680"/>
      <c r="DP7" s="681"/>
      <c r="DQ7" s="688">
        <v>2078075</v>
      </c>
      <c r="DR7" s="680"/>
      <c r="DS7" s="680"/>
      <c r="DT7" s="680"/>
      <c r="DU7" s="680"/>
      <c r="DV7" s="680"/>
      <c r="DW7" s="680"/>
      <c r="DX7" s="680"/>
      <c r="DY7" s="680"/>
      <c r="DZ7" s="680"/>
      <c r="EA7" s="680"/>
      <c r="EB7" s="680"/>
      <c r="EC7" s="689"/>
    </row>
    <row r="8" spans="2:143" ht="11.25" customHeight="1" x14ac:dyDescent="0.15">
      <c r="B8" s="676" t="s">
        <v>247</v>
      </c>
      <c r="C8" s="677"/>
      <c r="D8" s="677"/>
      <c r="E8" s="677"/>
      <c r="F8" s="677"/>
      <c r="G8" s="677"/>
      <c r="H8" s="677"/>
      <c r="I8" s="677"/>
      <c r="J8" s="677"/>
      <c r="K8" s="677"/>
      <c r="L8" s="677"/>
      <c r="M8" s="677"/>
      <c r="N8" s="677"/>
      <c r="O8" s="677"/>
      <c r="P8" s="677"/>
      <c r="Q8" s="678"/>
      <c r="R8" s="679">
        <v>5787</v>
      </c>
      <c r="S8" s="680"/>
      <c r="T8" s="680"/>
      <c r="U8" s="680"/>
      <c r="V8" s="680"/>
      <c r="W8" s="680"/>
      <c r="X8" s="680"/>
      <c r="Y8" s="681"/>
      <c r="Z8" s="682">
        <v>0</v>
      </c>
      <c r="AA8" s="682"/>
      <c r="AB8" s="682"/>
      <c r="AC8" s="682"/>
      <c r="AD8" s="683">
        <v>5787</v>
      </c>
      <c r="AE8" s="683"/>
      <c r="AF8" s="683"/>
      <c r="AG8" s="683"/>
      <c r="AH8" s="683"/>
      <c r="AI8" s="683"/>
      <c r="AJ8" s="683"/>
      <c r="AK8" s="683"/>
      <c r="AL8" s="684">
        <v>0</v>
      </c>
      <c r="AM8" s="685"/>
      <c r="AN8" s="685"/>
      <c r="AO8" s="686"/>
      <c r="AP8" s="676" t="s">
        <v>248</v>
      </c>
      <c r="AQ8" s="677"/>
      <c r="AR8" s="677"/>
      <c r="AS8" s="677"/>
      <c r="AT8" s="677"/>
      <c r="AU8" s="677"/>
      <c r="AV8" s="677"/>
      <c r="AW8" s="677"/>
      <c r="AX8" s="677"/>
      <c r="AY8" s="677"/>
      <c r="AZ8" s="677"/>
      <c r="BA8" s="677"/>
      <c r="BB8" s="677"/>
      <c r="BC8" s="677"/>
      <c r="BD8" s="677"/>
      <c r="BE8" s="677"/>
      <c r="BF8" s="678"/>
      <c r="BG8" s="679">
        <v>49861</v>
      </c>
      <c r="BH8" s="680"/>
      <c r="BI8" s="680"/>
      <c r="BJ8" s="680"/>
      <c r="BK8" s="680"/>
      <c r="BL8" s="680"/>
      <c r="BM8" s="680"/>
      <c r="BN8" s="681"/>
      <c r="BO8" s="682">
        <v>1.8</v>
      </c>
      <c r="BP8" s="682"/>
      <c r="BQ8" s="682"/>
      <c r="BR8" s="682"/>
      <c r="BS8" s="688" t="s">
        <v>243</v>
      </c>
      <c r="BT8" s="680"/>
      <c r="BU8" s="680"/>
      <c r="BV8" s="680"/>
      <c r="BW8" s="680"/>
      <c r="BX8" s="680"/>
      <c r="BY8" s="680"/>
      <c r="BZ8" s="680"/>
      <c r="CA8" s="680"/>
      <c r="CB8" s="689"/>
      <c r="CD8" s="694" t="s">
        <v>249</v>
      </c>
      <c r="CE8" s="695"/>
      <c r="CF8" s="695"/>
      <c r="CG8" s="695"/>
      <c r="CH8" s="695"/>
      <c r="CI8" s="695"/>
      <c r="CJ8" s="695"/>
      <c r="CK8" s="695"/>
      <c r="CL8" s="695"/>
      <c r="CM8" s="695"/>
      <c r="CN8" s="695"/>
      <c r="CO8" s="695"/>
      <c r="CP8" s="695"/>
      <c r="CQ8" s="696"/>
      <c r="CR8" s="679">
        <v>6823429</v>
      </c>
      <c r="CS8" s="680"/>
      <c r="CT8" s="680"/>
      <c r="CU8" s="680"/>
      <c r="CV8" s="680"/>
      <c r="CW8" s="680"/>
      <c r="CX8" s="680"/>
      <c r="CY8" s="681"/>
      <c r="CZ8" s="682">
        <v>27.8</v>
      </c>
      <c r="DA8" s="682"/>
      <c r="DB8" s="682"/>
      <c r="DC8" s="682"/>
      <c r="DD8" s="688">
        <v>122355</v>
      </c>
      <c r="DE8" s="680"/>
      <c r="DF8" s="680"/>
      <c r="DG8" s="680"/>
      <c r="DH8" s="680"/>
      <c r="DI8" s="680"/>
      <c r="DJ8" s="680"/>
      <c r="DK8" s="680"/>
      <c r="DL8" s="680"/>
      <c r="DM8" s="680"/>
      <c r="DN8" s="680"/>
      <c r="DO8" s="680"/>
      <c r="DP8" s="681"/>
      <c r="DQ8" s="688">
        <v>3356074</v>
      </c>
      <c r="DR8" s="680"/>
      <c r="DS8" s="680"/>
      <c r="DT8" s="680"/>
      <c r="DU8" s="680"/>
      <c r="DV8" s="680"/>
      <c r="DW8" s="680"/>
      <c r="DX8" s="680"/>
      <c r="DY8" s="680"/>
      <c r="DZ8" s="680"/>
      <c r="EA8" s="680"/>
      <c r="EB8" s="680"/>
      <c r="EC8" s="689"/>
    </row>
    <row r="9" spans="2:143" ht="11.25" customHeight="1" x14ac:dyDescent="0.15">
      <c r="B9" s="676" t="s">
        <v>250</v>
      </c>
      <c r="C9" s="677"/>
      <c r="D9" s="677"/>
      <c r="E9" s="677"/>
      <c r="F9" s="677"/>
      <c r="G9" s="677"/>
      <c r="H9" s="677"/>
      <c r="I9" s="677"/>
      <c r="J9" s="677"/>
      <c r="K9" s="677"/>
      <c r="L9" s="677"/>
      <c r="M9" s="677"/>
      <c r="N9" s="677"/>
      <c r="O9" s="677"/>
      <c r="P9" s="677"/>
      <c r="Q9" s="678"/>
      <c r="R9" s="679">
        <v>5902</v>
      </c>
      <c r="S9" s="680"/>
      <c r="T9" s="680"/>
      <c r="U9" s="680"/>
      <c r="V9" s="680"/>
      <c r="W9" s="680"/>
      <c r="X9" s="680"/>
      <c r="Y9" s="681"/>
      <c r="Z9" s="682">
        <v>0</v>
      </c>
      <c r="AA9" s="682"/>
      <c r="AB9" s="682"/>
      <c r="AC9" s="682"/>
      <c r="AD9" s="683">
        <v>5902</v>
      </c>
      <c r="AE9" s="683"/>
      <c r="AF9" s="683"/>
      <c r="AG9" s="683"/>
      <c r="AH9" s="683"/>
      <c r="AI9" s="683"/>
      <c r="AJ9" s="683"/>
      <c r="AK9" s="683"/>
      <c r="AL9" s="684">
        <v>0</v>
      </c>
      <c r="AM9" s="685"/>
      <c r="AN9" s="685"/>
      <c r="AO9" s="686"/>
      <c r="AP9" s="676" t="s">
        <v>251</v>
      </c>
      <c r="AQ9" s="677"/>
      <c r="AR9" s="677"/>
      <c r="AS9" s="677"/>
      <c r="AT9" s="677"/>
      <c r="AU9" s="677"/>
      <c r="AV9" s="677"/>
      <c r="AW9" s="677"/>
      <c r="AX9" s="677"/>
      <c r="AY9" s="677"/>
      <c r="AZ9" s="677"/>
      <c r="BA9" s="677"/>
      <c r="BB9" s="677"/>
      <c r="BC9" s="677"/>
      <c r="BD9" s="677"/>
      <c r="BE9" s="677"/>
      <c r="BF9" s="678"/>
      <c r="BG9" s="679">
        <v>967205</v>
      </c>
      <c r="BH9" s="680"/>
      <c r="BI9" s="680"/>
      <c r="BJ9" s="680"/>
      <c r="BK9" s="680"/>
      <c r="BL9" s="680"/>
      <c r="BM9" s="680"/>
      <c r="BN9" s="681"/>
      <c r="BO9" s="682">
        <v>34.4</v>
      </c>
      <c r="BP9" s="682"/>
      <c r="BQ9" s="682"/>
      <c r="BR9" s="682"/>
      <c r="BS9" s="688" t="s">
        <v>252</v>
      </c>
      <c r="BT9" s="680"/>
      <c r="BU9" s="680"/>
      <c r="BV9" s="680"/>
      <c r="BW9" s="680"/>
      <c r="BX9" s="680"/>
      <c r="BY9" s="680"/>
      <c r="BZ9" s="680"/>
      <c r="CA9" s="680"/>
      <c r="CB9" s="689"/>
      <c r="CD9" s="694" t="s">
        <v>253</v>
      </c>
      <c r="CE9" s="695"/>
      <c r="CF9" s="695"/>
      <c r="CG9" s="695"/>
      <c r="CH9" s="695"/>
      <c r="CI9" s="695"/>
      <c r="CJ9" s="695"/>
      <c r="CK9" s="695"/>
      <c r="CL9" s="695"/>
      <c r="CM9" s="695"/>
      <c r="CN9" s="695"/>
      <c r="CO9" s="695"/>
      <c r="CP9" s="695"/>
      <c r="CQ9" s="696"/>
      <c r="CR9" s="679">
        <v>2614085</v>
      </c>
      <c r="CS9" s="680"/>
      <c r="CT9" s="680"/>
      <c r="CU9" s="680"/>
      <c r="CV9" s="680"/>
      <c r="CW9" s="680"/>
      <c r="CX9" s="680"/>
      <c r="CY9" s="681"/>
      <c r="CZ9" s="682">
        <v>10.7</v>
      </c>
      <c r="DA9" s="682"/>
      <c r="DB9" s="682"/>
      <c r="DC9" s="682"/>
      <c r="DD9" s="688">
        <v>181906</v>
      </c>
      <c r="DE9" s="680"/>
      <c r="DF9" s="680"/>
      <c r="DG9" s="680"/>
      <c r="DH9" s="680"/>
      <c r="DI9" s="680"/>
      <c r="DJ9" s="680"/>
      <c r="DK9" s="680"/>
      <c r="DL9" s="680"/>
      <c r="DM9" s="680"/>
      <c r="DN9" s="680"/>
      <c r="DO9" s="680"/>
      <c r="DP9" s="681"/>
      <c r="DQ9" s="688">
        <v>2268001</v>
      </c>
      <c r="DR9" s="680"/>
      <c r="DS9" s="680"/>
      <c r="DT9" s="680"/>
      <c r="DU9" s="680"/>
      <c r="DV9" s="680"/>
      <c r="DW9" s="680"/>
      <c r="DX9" s="680"/>
      <c r="DY9" s="680"/>
      <c r="DZ9" s="680"/>
      <c r="EA9" s="680"/>
      <c r="EB9" s="680"/>
      <c r="EC9" s="689"/>
    </row>
    <row r="10" spans="2:143" ht="11.25" customHeight="1" x14ac:dyDescent="0.15">
      <c r="B10" s="676" t="s">
        <v>254</v>
      </c>
      <c r="C10" s="677"/>
      <c r="D10" s="677"/>
      <c r="E10" s="677"/>
      <c r="F10" s="677"/>
      <c r="G10" s="677"/>
      <c r="H10" s="677"/>
      <c r="I10" s="677"/>
      <c r="J10" s="677"/>
      <c r="K10" s="677"/>
      <c r="L10" s="677"/>
      <c r="M10" s="677"/>
      <c r="N10" s="677"/>
      <c r="O10" s="677"/>
      <c r="P10" s="677"/>
      <c r="Q10" s="678"/>
      <c r="R10" s="679" t="s">
        <v>243</v>
      </c>
      <c r="S10" s="680"/>
      <c r="T10" s="680"/>
      <c r="U10" s="680"/>
      <c r="V10" s="680"/>
      <c r="W10" s="680"/>
      <c r="X10" s="680"/>
      <c r="Y10" s="681"/>
      <c r="Z10" s="682" t="s">
        <v>252</v>
      </c>
      <c r="AA10" s="682"/>
      <c r="AB10" s="682"/>
      <c r="AC10" s="682"/>
      <c r="AD10" s="683" t="s">
        <v>243</v>
      </c>
      <c r="AE10" s="683"/>
      <c r="AF10" s="683"/>
      <c r="AG10" s="683"/>
      <c r="AH10" s="683"/>
      <c r="AI10" s="683"/>
      <c r="AJ10" s="683"/>
      <c r="AK10" s="683"/>
      <c r="AL10" s="684" t="s">
        <v>252</v>
      </c>
      <c r="AM10" s="685"/>
      <c r="AN10" s="685"/>
      <c r="AO10" s="686"/>
      <c r="AP10" s="676" t="s">
        <v>255</v>
      </c>
      <c r="AQ10" s="677"/>
      <c r="AR10" s="677"/>
      <c r="AS10" s="677"/>
      <c r="AT10" s="677"/>
      <c r="AU10" s="677"/>
      <c r="AV10" s="677"/>
      <c r="AW10" s="677"/>
      <c r="AX10" s="677"/>
      <c r="AY10" s="677"/>
      <c r="AZ10" s="677"/>
      <c r="BA10" s="677"/>
      <c r="BB10" s="677"/>
      <c r="BC10" s="677"/>
      <c r="BD10" s="677"/>
      <c r="BE10" s="677"/>
      <c r="BF10" s="678"/>
      <c r="BG10" s="679">
        <v>56303</v>
      </c>
      <c r="BH10" s="680"/>
      <c r="BI10" s="680"/>
      <c r="BJ10" s="680"/>
      <c r="BK10" s="680"/>
      <c r="BL10" s="680"/>
      <c r="BM10" s="680"/>
      <c r="BN10" s="681"/>
      <c r="BO10" s="682">
        <v>2</v>
      </c>
      <c r="BP10" s="682"/>
      <c r="BQ10" s="682"/>
      <c r="BR10" s="682"/>
      <c r="BS10" s="688" t="s">
        <v>252</v>
      </c>
      <c r="BT10" s="680"/>
      <c r="BU10" s="680"/>
      <c r="BV10" s="680"/>
      <c r="BW10" s="680"/>
      <c r="BX10" s="680"/>
      <c r="BY10" s="680"/>
      <c r="BZ10" s="680"/>
      <c r="CA10" s="680"/>
      <c r="CB10" s="689"/>
      <c r="CD10" s="694" t="s">
        <v>256</v>
      </c>
      <c r="CE10" s="695"/>
      <c r="CF10" s="695"/>
      <c r="CG10" s="695"/>
      <c r="CH10" s="695"/>
      <c r="CI10" s="695"/>
      <c r="CJ10" s="695"/>
      <c r="CK10" s="695"/>
      <c r="CL10" s="695"/>
      <c r="CM10" s="695"/>
      <c r="CN10" s="695"/>
      <c r="CO10" s="695"/>
      <c r="CP10" s="695"/>
      <c r="CQ10" s="696"/>
      <c r="CR10" s="679">
        <v>13060</v>
      </c>
      <c r="CS10" s="680"/>
      <c r="CT10" s="680"/>
      <c r="CU10" s="680"/>
      <c r="CV10" s="680"/>
      <c r="CW10" s="680"/>
      <c r="CX10" s="680"/>
      <c r="CY10" s="681"/>
      <c r="CZ10" s="682">
        <v>0.1</v>
      </c>
      <c r="DA10" s="682"/>
      <c r="DB10" s="682"/>
      <c r="DC10" s="682"/>
      <c r="DD10" s="688" t="s">
        <v>252</v>
      </c>
      <c r="DE10" s="680"/>
      <c r="DF10" s="680"/>
      <c r="DG10" s="680"/>
      <c r="DH10" s="680"/>
      <c r="DI10" s="680"/>
      <c r="DJ10" s="680"/>
      <c r="DK10" s="680"/>
      <c r="DL10" s="680"/>
      <c r="DM10" s="680"/>
      <c r="DN10" s="680"/>
      <c r="DO10" s="680"/>
      <c r="DP10" s="681"/>
      <c r="DQ10" s="688">
        <v>11711</v>
      </c>
      <c r="DR10" s="680"/>
      <c r="DS10" s="680"/>
      <c r="DT10" s="680"/>
      <c r="DU10" s="680"/>
      <c r="DV10" s="680"/>
      <c r="DW10" s="680"/>
      <c r="DX10" s="680"/>
      <c r="DY10" s="680"/>
      <c r="DZ10" s="680"/>
      <c r="EA10" s="680"/>
      <c r="EB10" s="680"/>
      <c r="EC10" s="689"/>
    </row>
    <row r="11" spans="2:143" ht="11.25" customHeight="1" x14ac:dyDescent="0.15">
      <c r="B11" s="676" t="s">
        <v>257</v>
      </c>
      <c r="C11" s="677"/>
      <c r="D11" s="677"/>
      <c r="E11" s="677"/>
      <c r="F11" s="677"/>
      <c r="G11" s="677"/>
      <c r="H11" s="677"/>
      <c r="I11" s="677"/>
      <c r="J11" s="677"/>
      <c r="K11" s="677"/>
      <c r="L11" s="677"/>
      <c r="M11" s="677"/>
      <c r="N11" s="677"/>
      <c r="O11" s="677"/>
      <c r="P11" s="677"/>
      <c r="Q11" s="678"/>
      <c r="R11" s="679" t="s">
        <v>243</v>
      </c>
      <c r="S11" s="680"/>
      <c r="T11" s="680"/>
      <c r="U11" s="680"/>
      <c r="V11" s="680"/>
      <c r="W11" s="680"/>
      <c r="X11" s="680"/>
      <c r="Y11" s="681"/>
      <c r="Z11" s="682" t="s">
        <v>252</v>
      </c>
      <c r="AA11" s="682"/>
      <c r="AB11" s="682"/>
      <c r="AC11" s="682"/>
      <c r="AD11" s="683" t="s">
        <v>252</v>
      </c>
      <c r="AE11" s="683"/>
      <c r="AF11" s="683"/>
      <c r="AG11" s="683"/>
      <c r="AH11" s="683"/>
      <c r="AI11" s="683"/>
      <c r="AJ11" s="683"/>
      <c r="AK11" s="683"/>
      <c r="AL11" s="684" t="s">
        <v>252</v>
      </c>
      <c r="AM11" s="685"/>
      <c r="AN11" s="685"/>
      <c r="AO11" s="686"/>
      <c r="AP11" s="676" t="s">
        <v>258</v>
      </c>
      <c r="AQ11" s="677"/>
      <c r="AR11" s="677"/>
      <c r="AS11" s="677"/>
      <c r="AT11" s="677"/>
      <c r="AU11" s="677"/>
      <c r="AV11" s="677"/>
      <c r="AW11" s="677"/>
      <c r="AX11" s="677"/>
      <c r="AY11" s="677"/>
      <c r="AZ11" s="677"/>
      <c r="BA11" s="677"/>
      <c r="BB11" s="677"/>
      <c r="BC11" s="677"/>
      <c r="BD11" s="677"/>
      <c r="BE11" s="677"/>
      <c r="BF11" s="678"/>
      <c r="BG11" s="679">
        <v>109028</v>
      </c>
      <c r="BH11" s="680"/>
      <c r="BI11" s="680"/>
      <c r="BJ11" s="680"/>
      <c r="BK11" s="680"/>
      <c r="BL11" s="680"/>
      <c r="BM11" s="680"/>
      <c r="BN11" s="681"/>
      <c r="BO11" s="682">
        <v>3.9</v>
      </c>
      <c r="BP11" s="682"/>
      <c r="BQ11" s="682"/>
      <c r="BR11" s="682"/>
      <c r="BS11" s="688">
        <v>21595</v>
      </c>
      <c r="BT11" s="680"/>
      <c r="BU11" s="680"/>
      <c r="BV11" s="680"/>
      <c r="BW11" s="680"/>
      <c r="BX11" s="680"/>
      <c r="BY11" s="680"/>
      <c r="BZ11" s="680"/>
      <c r="CA11" s="680"/>
      <c r="CB11" s="689"/>
      <c r="CD11" s="694" t="s">
        <v>259</v>
      </c>
      <c r="CE11" s="695"/>
      <c r="CF11" s="695"/>
      <c r="CG11" s="695"/>
      <c r="CH11" s="695"/>
      <c r="CI11" s="695"/>
      <c r="CJ11" s="695"/>
      <c r="CK11" s="695"/>
      <c r="CL11" s="695"/>
      <c r="CM11" s="695"/>
      <c r="CN11" s="695"/>
      <c r="CO11" s="695"/>
      <c r="CP11" s="695"/>
      <c r="CQ11" s="696"/>
      <c r="CR11" s="679">
        <v>1695704</v>
      </c>
      <c r="CS11" s="680"/>
      <c r="CT11" s="680"/>
      <c r="CU11" s="680"/>
      <c r="CV11" s="680"/>
      <c r="CW11" s="680"/>
      <c r="CX11" s="680"/>
      <c r="CY11" s="681"/>
      <c r="CZ11" s="682">
        <v>6.9</v>
      </c>
      <c r="DA11" s="682"/>
      <c r="DB11" s="682"/>
      <c r="DC11" s="682"/>
      <c r="DD11" s="688">
        <v>793694</v>
      </c>
      <c r="DE11" s="680"/>
      <c r="DF11" s="680"/>
      <c r="DG11" s="680"/>
      <c r="DH11" s="680"/>
      <c r="DI11" s="680"/>
      <c r="DJ11" s="680"/>
      <c r="DK11" s="680"/>
      <c r="DL11" s="680"/>
      <c r="DM11" s="680"/>
      <c r="DN11" s="680"/>
      <c r="DO11" s="680"/>
      <c r="DP11" s="681"/>
      <c r="DQ11" s="688">
        <v>590421</v>
      </c>
      <c r="DR11" s="680"/>
      <c r="DS11" s="680"/>
      <c r="DT11" s="680"/>
      <c r="DU11" s="680"/>
      <c r="DV11" s="680"/>
      <c r="DW11" s="680"/>
      <c r="DX11" s="680"/>
      <c r="DY11" s="680"/>
      <c r="DZ11" s="680"/>
      <c r="EA11" s="680"/>
      <c r="EB11" s="680"/>
      <c r="EC11" s="689"/>
    </row>
    <row r="12" spans="2:143" ht="11.25" customHeight="1" x14ac:dyDescent="0.15">
      <c r="B12" s="676" t="s">
        <v>260</v>
      </c>
      <c r="C12" s="677"/>
      <c r="D12" s="677"/>
      <c r="E12" s="677"/>
      <c r="F12" s="677"/>
      <c r="G12" s="677"/>
      <c r="H12" s="677"/>
      <c r="I12" s="677"/>
      <c r="J12" s="677"/>
      <c r="K12" s="677"/>
      <c r="L12" s="677"/>
      <c r="M12" s="677"/>
      <c r="N12" s="677"/>
      <c r="O12" s="677"/>
      <c r="P12" s="677"/>
      <c r="Q12" s="678"/>
      <c r="R12" s="679">
        <v>563274</v>
      </c>
      <c r="S12" s="680"/>
      <c r="T12" s="680"/>
      <c r="U12" s="680"/>
      <c r="V12" s="680"/>
      <c r="W12" s="680"/>
      <c r="X12" s="680"/>
      <c r="Y12" s="681"/>
      <c r="Z12" s="682">
        <v>2.2000000000000002</v>
      </c>
      <c r="AA12" s="682"/>
      <c r="AB12" s="682"/>
      <c r="AC12" s="682"/>
      <c r="AD12" s="683">
        <v>563274</v>
      </c>
      <c r="AE12" s="683"/>
      <c r="AF12" s="683"/>
      <c r="AG12" s="683"/>
      <c r="AH12" s="683"/>
      <c r="AI12" s="683"/>
      <c r="AJ12" s="683"/>
      <c r="AK12" s="683"/>
      <c r="AL12" s="684">
        <v>4.4000000000000004</v>
      </c>
      <c r="AM12" s="685"/>
      <c r="AN12" s="685"/>
      <c r="AO12" s="686"/>
      <c r="AP12" s="676" t="s">
        <v>261</v>
      </c>
      <c r="AQ12" s="677"/>
      <c r="AR12" s="677"/>
      <c r="AS12" s="677"/>
      <c r="AT12" s="677"/>
      <c r="AU12" s="677"/>
      <c r="AV12" s="677"/>
      <c r="AW12" s="677"/>
      <c r="AX12" s="677"/>
      <c r="AY12" s="677"/>
      <c r="AZ12" s="677"/>
      <c r="BA12" s="677"/>
      <c r="BB12" s="677"/>
      <c r="BC12" s="677"/>
      <c r="BD12" s="677"/>
      <c r="BE12" s="677"/>
      <c r="BF12" s="678"/>
      <c r="BG12" s="679">
        <v>1221652</v>
      </c>
      <c r="BH12" s="680"/>
      <c r="BI12" s="680"/>
      <c r="BJ12" s="680"/>
      <c r="BK12" s="680"/>
      <c r="BL12" s="680"/>
      <c r="BM12" s="680"/>
      <c r="BN12" s="681"/>
      <c r="BO12" s="682">
        <v>43.5</v>
      </c>
      <c r="BP12" s="682"/>
      <c r="BQ12" s="682"/>
      <c r="BR12" s="682"/>
      <c r="BS12" s="688" t="s">
        <v>243</v>
      </c>
      <c r="BT12" s="680"/>
      <c r="BU12" s="680"/>
      <c r="BV12" s="680"/>
      <c r="BW12" s="680"/>
      <c r="BX12" s="680"/>
      <c r="BY12" s="680"/>
      <c r="BZ12" s="680"/>
      <c r="CA12" s="680"/>
      <c r="CB12" s="689"/>
      <c r="CD12" s="694" t="s">
        <v>262</v>
      </c>
      <c r="CE12" s="695"/>
      <c r="CF12" s="695"/>
      <c r="CG12" s="695"/>
      <c r="CH12" s="695"/>
      <c r="CI12" s="695"/>
      <c r="CJ12" s="695"/>
      <c r="CK12" s="695"/>
      <c r="CL12" s="695"/>
      <c r="CM12" s="695"/>
      <c r="CN12" s="695"/>
      <c r="CO12" s="695"/>
      <c r="CP12" s="695"/>
      <c r="CQ12" s="696"/>
      <c r="CR12" s="679">
        <v>802589</v>
      </c>
      <c r="CS12" s="680"/>
      <c r="CT12" s="680"/>
      <c r="CU12" s="680"/>
      <c r="CV12" s="680"/>
      <c r="CW12" s="680"/>
      <c r="CX12" s="680"/>
      <c r="CY12" s="681"/>
      <c r="CZ12" s="682">
        <v>3.3</v>
      </c>
      <c r="DA12" s="682"/>
      <c r="DB12" s="682"/>
      <c r="DC12" s="682"/>
      <c r="DD12" s="688">
        <v>125251</v>
      </c>
      <c r="DE12" s="680"/>
      <c r="DF12" s="680"/>
      <c r="DG12" s="680"/>
      <c r="DH12" s="680"/>
      <c r="DI12" s="680"/>
      <c r="DJ12" s="680"/>
      <c r="DK12" s="680"/>
      <c r="DL12" s="680"/>
      <c r="DM12" s="680"/>
      <c r="DN12" s="680"/>
      <c r="DO12" s="680"/>
      <c r="DP12" s="681"/>
      <c r="DQ12" s="688">
        <v>306250</v>
      </c>
      <c r="DR12" s="680"/>
      <c r="DS12" s="680"/>
      <c r="DT12" s="680"/>
      <c r="DU12" s="680"/>
      <c r="DV12" s="680"/>
      <c r="DW12" s="680"/>
      <c r="DX12" s="680"/>
      <c r="DY12" s="680"/>
      <c r="DZ12" s="680"/>
      <c r="EA12" s="680"/>
      <c r="EB12" s="680"/>
      <c r="EC12" s="689"/>
    </row>
    <row r="13" spans="2:143" ht="11.25" customHeight="1" x14ac:dyDescent="0.15">
      <c r="B13" s="676" t="s">
        <v>263</v>
      </c>
      <c r="C13" s="677"/>
      <c r="D13" s="677"/>
      <c r="E13" s="677"/>
      <c r="F13" s="677"/>
      <c r="G13" s="677"/>
      <c r="H13" s="677"/>
      <c r="I13" s="677"/>
      <c r="J13" s="677"/>
      <c r="K13" s="677"/>
      <c r="L13" s="677"/>
      <c r="M13" s="677"/>
      <c r="N13" s="677"/>
      <c r="O13" s="677"/>
      <c r="P13" s="677"/>
      <c r="Q13" s="678"/>
      <c r="R13" s="679" t="s">
        <v>252</v>
      </c>
      <c r="S13" s="680"/>
      <c r="T13" s="680"/>
      <c r="U13" s="680"/>
      <c r="V13" s="680"/>
      <c r="W13" s="680"/>
      <c r="X13" s="680"/>
      <c r="Y13" s="681"/>
      <c r="Z13" s="682" t="s">
        <v>243</v>
      </c>
      <c r="AA13" s="682"/>
      <c r="AB13" s="682"/>
      <c r="AC13" s="682"/>
      <c r="AD13" s="683" t="s">
        <v>243</v>
      </c>
      <c r="AE13" s="683"/>
      <c r="AF13" s="683"/>
      <c r="AG13" s="683"/>
      <c r="AH13" s="683"/>
      <c r="AI13" s="683"/>
      <c r="AJ13" s="683"/>
      <c r="AK13" s="683"/>
      <c r="AL13" s="684" t="s">
        <v>252</v>
      </c>
      <c r="AM13" s="685"/>
      <c r="AN13" s="685"/>
      <c r="AO13" s="686"/>
      <c r="AP13" s="676" t="s">
        <v>264</v>
      </c>
      <c r="AQ13" s="677"/>
      <c r="AR13" s="677"/>
      <c r="AS13" s="677"/>
      <c r="AT13" s="677"/>
      <c r="AU13" s="677"/>
      <c r="AV13" s="677"/>
      <c r="AW13" s="677"/>
      <c r="AX13" s="677"/>
      <c r="AY13" s="677"/>
      <c r="AZ13" s="677"/>
      <c r="BA13" s="677"/>
      <c r="BB13" s="677"/>
      <c r="BC13" s="677"/>
      <c r="BD13" s="677"/>
      <c r="BE13" s="677"/>
      <c r="BF13" s="678"/>
      <c r="BG13" s="679">
        <v>1214553</v>
      </c>
      <c r="BH13" s="680"/>
      <c r="BI13" s="680"/>
      <c r="BJ13" s="680"/>
      <c r="BK13" s="680"/>
      <c r="BL13" s="680"/>
      <c r="BM13" s="680"/>
      <c r="BN13" s="681"/>
      <c r="BO13" s="682">
        <v>43.2</v>
      </c>
      <c r="BP13" s="682"/>
      <c r="BQ13" s="682"/>
      <c r="BR13" s="682"/>
      <c r="BS13" s="688" t="s">
        <v>252</v>
      </c>
      <c r="BT13" s="680"/>
      <c r="BU13" s="680"/>
      <c r="BV13" s="680"/>
      <c r="BW13" s="680"/>
      <c r="BX13" s="680"/>
      <c r="BY13" s="680"/>
      <c r="BZ13" s="680"/>
      <c r="CA13" s="680"/>
      <c r="CB13" s="689"/>
      <c r="CD13" s="694" t="s">
        <v>265</v>
      </c>
      <c r="CE13" s="695"/>
      <c r="CF13" s="695"/>
      <c r="CG13" s="695"/>
      <c r="CH13" s="695"/>
      <c r="CI13" s="695"/>
      <c r="CJ13" s="695"/>
      <c r="CK13" s="695"/>
      <c r="CL13" s="695"/>
      <c r="CM13" s="695"/>
      <c r="CN13" s="695"/>
      <c r="CO13" s="695"/>
      <c r="CP13" s="695"/>
      <c r="CQ13" s="696"/>
      <c r="CR13" s="679">
        <v>1840815</v>
      </c>
      <c r="CS13" s="680"/>
      <c r="CT13" s="680"/>
      <c r="CU13" s="680"/>
      <c r="CV13" s="680"/>
      <c r="CW13" s="680"/>
      <c r="CX13" s="680"/>
      <c r="CY13" s="681"/>
      <c r="CZ13" s="682">
        <v>7.5</v>
      </c>
      <c r="DA13" s="682"/>
      <c r="DB13" s="682"/>
      <c r="DC13" s="682"/>
      <c r="DD13" s="688">
        <v>1450395</v>
      </c>
      <c r="DE13" s="680"/>
      <c r="DF13" s="680"/>
      <c r="DG13" s="680"/>
      <c r="DH13" s="680"/>
      <c r="DI13" s="680"/>
      <c r="DJ13" s="680"/>
      <c r="DK13" s="680"/>
      <c r="DL13" s="680"/>
      <c r="DM13" s="680"/>
      <c r="DN13" s="680"/>
      <c r="DO13" s="680"/>
      <c r="DP13" s="681"/>
      <c r="DQ13" s="688">
        <v>442819</v>
      </c>
      <c r="DR13" s="680"/>
      <c r="DS13" s="680"/>
      <c r="DT13" s="680"/>
      <c r="DU13" s="680"/>
      <c r="DV13" s="680"/>
      <c r="DW13" s="680"/>
      <c r="DX13" s="680"/>
      <c r="DY13" s="680"/>
      <c r="DZ13" s="680"/>
      <c r="EA13" s="680"/>
      <c r="EB13" s="680"/>
      <c r="EC13" s="689"/>
    </row>
    <row r="14" spans="2:143" ht="11.25" customHeight="1" x14ac:dyDescent="0.15">
      <c r="B14" s="676" t="s">
        <v>266</v>
      </c>
      <c r="C14" s="677"/>
      <c r="D14" s="677"/>
      <c r="E14" s="677"/>
      <c r="F14" s="677"/>
      <c r="G14" s="677"/>
      <c r="H14" s="677"/>
      <c r="I14" s="677"/>
      <c r="J14" s="677"/>
      <c r="K14" s="677"/>
      <c r="L14" s="677"/>
      <c r="M14" s="677"/>
      <c r="N14" s="677"/>
      <c r="O14" s="677"/>
      <c r="P14" s="677"/>
      <c r="Q14" s="678"/>
      <c r="R14" s="679" t="s">
        <v>252</v>
      </c>
      <c r="S14" s="680"/>
      <c r="T14" s="680"/>
      <c r="U14" s="680"/>
      <c r="V14" s="680"/>
      <c r="W14" s="680"/>
      <c r="X14" s="680"/>
      <c r="Y14" s="681"/>
      <c r="Z14" s="682" t="s">
        <v>252</v>
      </c>
      <c r="AA14" s="682"/>
      <c r="AB14" s="682"/>
      <c r="AC14" s="682"/>
      <c r="AD14" s="683" t="s">
        <v>191</v>
      </c>
      <c r="AE14" s="683"/>
      <c r="AF14" s="683"/>
      <c r="AG14" s="683"/>
      <c r="AH14" s="683"/>
      <c r="AI14" s="683"/>
      <c r="AJ14" s="683"/>
      <c r="AK14" s="683"/>
      <c r="AL14" s="684" t="s">
        <v>252</v>
      </c>
      <c r="AM14" s="685"/>
      <c r="AN14" s="685"/>
      <c r="AO14" s="686"/>
      <c r="AP14" s="676" t="s">
        <v>267</v>
      </c>
      <c r="AQ14" s="677"/>
      <c r="AR14" s="677"/>
      <c r="AS14" s="677"/>
      <c r="AT14" s="677"/>
      <c r="AU14" s="677"/>
      <c r="AV14" s="677"/>
      <c r="AW14" s="677"/>
      <c r="AX14" s="677"/>
      <c r="AY14" s="677"/>
      <c r="AZ14" s="677"/>
      <c r="BA14" s="677"/>
      <c r="BB14" s="677"/>
      <c r="BC14" s="677"/>
      <c r="BD14" s="677"/>
      <c r="BE14" s="677"/>
      <c r="BF14" s="678"/>
      <c r="BG14" s="679">
        <v>121260</v>
      </c>
      <c r="BH14" s="680"/>
      <c r="BI14" s="680"/>
      <c r="BJ14" s="680"/>
      <c r="BK14" s="680"/>
      <c r="BL14" s="680"/>
      <c r="BM14" s="680"/>
      <c r="BN14" s="681"/>
      <c r="BO14" s="682">
        <v>4.3</v>
      </c>
      <c r="BP14" s="682"/>
      <c r="BQ14" s="682"/>
      <c r="BR14" s="682"/>
      <c r="BS14" s="688" t="s">
        <v>191</v>
      </c>
      <c r="BT14" s="680"/>
      <c r="BU14" s="680"/>
      <c r="BV14" s="680"/>
      <c r="BW14" s="680"/>
      <c r="BX14" s="680"/>
      <c r="BY14" s="680"/>
      <c r="BZ14" s="680"/>
      <c r="CA14" s="680"/>
      <c r="CB14" s="689"/>
      <c r="CD14" s="694" t="s">
        <v>268</v>
      </c>
      <c r="CE14" s="695"/>
      <c r="CF14" s="695"/>
      <c r="CG14" s="695"/>
      <c r="CH14" s="695"/>
      <c r="CI14" s="695"/>
      <c r="CJ14" s="695"/>
      <c r="CK14" s="695"/>
      <c r="CL14" s="695"/>
      <c r="CM14" s="695"/>
      <c r="CN14" s="695"/>
      <c r="CO14" s="695"/>
      <c r="CP14" s="695"/>
      <c r="CQ14" s="696"/>
      <c r="CR14" s="679">
        <v>885228</v>
      </c>
      <c r="CS14" s="680"/>
      <c r="CT14" s="680"/>
      <c r="CU14" s="680"/>
      <c r="CV14" s="680"/>
      <c r="CW14" s="680"/>
      <c r="CX14" s="680"/>
      <c r="CY14" s="681"/>
      <c r="CZ14" s="682">
        <v>3.6</v>
      </c>
      <c r="DA14" s="682"/>
      <c r="DB14" s="682"/>
      <c r="DC14" s="682"/>
      <c r="DD14" s="688">
        <v>148283</v>
      </c>
      <c r="DE14" s="680"/>
      <c r="DF14" s="680"/>
      <c r="DG14" s="680"/>
      <c r="DH14" s="680"/>
      <c r="DI14" s="680"/>
      <c r="DJ14" s="680"/>
      <c r="DK14" s="680"/>
      <c r="DL14" s="680"/>
      <c r="DM14" s="680"/>
      <c r="DN14" s="680"/>
      <c r="DO14" s="680"/>
      <c r="DP14" s="681"/>
      <c r="DQ14" s="688">
        <v>729546</v>
      </c>
      <c r="DR14" s="680"/>
      <c r="DS14" s="680"/>
      <c r="DT14" s="680"/>
      <c r="DU14" s="680"/>
      <c r="DV14" s="680"/>
      <c r="DW14" s="680"/>
      <c r="DX14" s="680"/>
      <c r="DY14" s="680"/>
      <c r="DZ14" s="680"/>
      <c r="EA14" s="680"/>
      <c r="EB14" s="680"/>
      <c r="EC14" s="689"/>
    </row>
    <row r="15" spans="2:143" ht="11.25" customHeight="1" x14ac:dyDescent="0.15">
      <c r="B15" s="676" t="s">
        <v>269</v>
      </c>
      <c r="C15" s="677"/>
      <c r="D15" s="677"/>
      <c r="E15" s="677"/>
      <c r="F15" s="677"/>
      <c r="G15" s="677"/>
      <c r="H15" s="677"/>
      <c r="I15" s="677"/>
      <c r="J15" s="677"/>
      <c r="K15" s="677"/>
      <c r="L15" s="677"/>
      <c r="M15" s="677"/>
      <c r="N15" s="677"/>
      <c r="O15" s="677"/>
      <c r="P15" s="677"/>
      <c r="Q15" s="678"/>
      <c r="R15" s="679">
        <v>40226</v>
      </c>
      <c r="S15" s="680"/>
      <c r="T15" s="680"/>
      <c r="U15" s="680"/>
      <c r="V15" s="680"/>
      <c r="W15" s="680"/>
      <c r="X15" s="680"/>
      <c r="Y15" s="681"/>
      <c r="Z15" s="682">
        <v>0.2</v>
      </c>
      <c r="AA15" s="682"/>
      <c r="AB15" s="682"/>
      <c r="AC15" s="682"/>
      <c r="AD15" s="683">
        <v>40226</v>
      </c>
      <c r="AE15" s="683"/>
      <c r="AF15" s="683"/>
      <c r="AG15" s="683"/>
      <c r="AH15" s="683"/>
      <c r="AI15" s="683"/>
      <c r="AJ15" s="683"/>
      <c r="AK15" s="683"/>
      <c r="AL15" s="684">
        <v>0.3</v>
      </c>
      <c r="AM15" s="685"/>
      <c r="AN15" s="685"/>
      <c r="AO15" s="686"/>
      <c r="AP15" s="676" t="s">
        <v>270</v>
      </c>
      <c r="AQ15" s="677"/>
      <c r="AR15" s="677"/>
      <c r="AS15" s="677"/>
      <c r="AT15" s="677"/>
      <c r="AU15" s="677"/>
      <c r="AV15" s="677"/>
      <c r="AW15" s="677"/>
      <c r="AX15" s="677"/>
      <c r="AY15" s="677"/>
      <c r="AZ15" s="677"/>
      <c r="BA15" s="677"/>
      <c r="BB15" s="677"/>
      <c r="BC15" s="677"/>
      <c r="BD15" s="677"/>
      <c r="BE15" s="677"/>
      <c r="BF15" s="678"/>
      <c r="BG15" s="679">
        <v>209422</v>
      </c>
      <c r="BH15" s="680"/>
      <c r="BI15" s="680"/>
      <c r="BJ15" s="680"/>
      <c r="BK15" s="680"/>
      <c r="BL15" s="680"/>
      <c r="BM15" s="680"/>
      <c r="BN15" s="681"/>
      <c r="BO15" s="682">
        <v>7.5</v>
      </c>
      <c r="BP15" s="682"/>
      <c r="BQ15" s="682"/>
      <c r="BR15" s="682"/>
      <c r="BS15" s="688" t="s">
        <v>191</v>
      </c>
      <c r="BT15" s="680"/>
      <c r="BU15" s="680"/>
      <c r="BV15" s="680"/>
      <c r="BW15" s="680"/>
      <c r="BX15" s="680"/>
      <c r="BY15" s="680"/>
      <c r="BZ15" s="680"/>
      <c r="CA15" s="680"/>
      <c r="CB15" s="689"/>
      <c r="CD15" s="694" t="s">
        <v>271</v>
      </c>
      <c r="CE15" s="695"/>
      <c r="CF15" s="695"/>
      <c r="CG15" s="695"/>
      <c r="CH15" s="695"/>
      <c r="CI15" s="695"/>
      <c r="CJ15" s="695"/>
      <c r="CK15" s="695"/>
      <c r="CL15" s="695"/>
      <c r="CM15" s="695"/>
      <c r="CN15" s="695"/>
      <c r="CO15" s="695"/>
      <c r="CP15" s="695"/>
      <c r="CQ15" s="696"/>
      <c r="CR15" s="679">
        <v>1788364</v>
      </c>
      <c r="CS15" s="680"/>
      <c r="CT15" s="680"/>
      <c r="CU15" s="680"/>
      <c r="CV15" s="680"/>
      <c r="CW15" s="680"/>
      <c r="CX15" s="680"/>
      <c r="CY15" s="681"/>
      <c r="CZ15" s="682">
        <v>7.3</v>
      </c>
      <c r="DA15" s="682"/>
      <c r="DB15" s="682"/>
      <c r="DC15" s="682"/>
      <c r="DD15" s="688">
        <v>163324</v>
      </c>
      <c r="DE15" s="680"/>
      <c r="DF15" s="680"/>
      <c r="DG15" s="680"/>
      <c r="DH15" s="680"/>
      <c r="DI15" s="680"/>
      <c r="DJ15" s="680"/>
      <c r="DK15" s="680"/>
      <c r="DL15" s="680"/>
      <c r="DM15" s="680"/>
      <c r="DN15" s="680"/>
      <c r="DO15" s="680"/>
      <c r="DP15" s="681"/>
      <c r="DQ15" s="688">
        <v>1365584</v>
      </c>
      <c r="DR15" s="680"/>
      <c r="DS15" s="680"/>
      <c r="DT15" s="680"/>
      <c r="DU15" s="680"/>
      <c r="DV15" s="680"/>
      <c r="DW15" s="680"/>
      <c r="DX15" s="680"/>
      <c r="DY15" s="680"/>
      <c r="DZ15" s="680"/>
      <c r="EA15" s="680"/>
      <c r="EB15" s="680"/>
      <c r="EC15" s="689"/>
    </row>
    <row r="16" spans="2:143" ht="11.25" customHeight="1" x14ac:dyDescent="0.15">
      <c r="B16" s="676" t="s">
        <v>272</v>
      </c>
      <c r="C16" s="677"/>
      <c r="D16" s="677"/>
      <c r="E16" s="677"/>
      <c r="F16" s="677"/>
      <c r="G16" s="677"/>
      <c r="H16" s="677"/>
      <c r="I16" s="677"/>
      <c r="J16" s="677"/>
      <c r="K16" s="677"/>
      <c r="L16" s="677"/>
      <c r="M16" s="677"/>
      <c r="N16" s="677"/>
      <c r="O16" s="677"/>
      <c r="P16" s="677"/>
      <c r="Q16" s="678"/>
      <c r="R16" s="679" t="s">
        <v>243</v>
      </c>
      <c r="S16" s="680"/>
      <c r="T16" s="680"/>
      <c r="U16" s="680"/>
      <c r="V16" s="680"/>
      <c r="W16" s="680"/>
      <c r="X16" s="680"/>
      <c r="Y16" s="681"/>
      <c r="Z16" s="682" t="s">
        <v>252</v>
      </c>
      <c r="AA16" s="682"/>
      <c r="AB16" s="682"/>
      <c r="AC16" s="682"/>
      <c r="AD16" s="683" t="s">
        <v>252</v>
      </c>
      <c r="AE16" s="683"/>
      <c r="AF16" s="683"/>
      <c r="AG16" s="683"/>
      <c r="AH16" s="683"/>
      <c r="AI16" s="683"/>
      <c r="AJ16" s="683"/>
      <c r="AK16" s="683"/>
      <c r="AL16" s="684" t="s">
        <v>243</v>
      </c>
      <c r="AM16" s="685"/>
      <c r="AN16" s="685"/>
      <c r="AO16" s="686"/>
      <c r="AP16" s="676" t="s">
        <v>273</v>
      </c>
      <c r="AQ16" s="677"/>
      <c r="AR16" s="677"/>
      <c r="AS16" s="677"/>
      <c r="AT16" s="677"/>
      <c r="AU16" s="677"/>
      <c r="AV16" s="677"/>
      <c r="AW16" s="677"/>
      <c r="AX16" s="677"/>
      <c r="AY16" s="677"/>
      <c r="AZ16" s="677"/>
      <c r="BA16" s="677"/>
      <c r="BB16" s="677"/>
      <c r="BC16" s="677"/>
      <c r="BD16" s="677"/>
      <c r="BE16" s="677"/>
      <c r="BF16" s="678"/>
      <c r="BG16" s="679" t="s">
        <v>243</v>
      </c>
      <c r="BH16" s="680"/>
      <c r="BI16" s="680"/>
      <c r="BJ16" s="680"/>
      <c r="BK16" s="680"/>
      <c r="BL16" s="680"/>
      <c r="BM16" s="680"/>
      <c r="BN16" s="681"/>
      <c r="BO16" s="682" t="s">
        <v>243</v>
      </c>
      <c r="BP16" s="682"/>
      <c r="BQ16" s="682"/>
      <c r="BR16" s="682"/>
      <c r="BS16" s="688" t="s">
        <v>252</v>
      </c>
      <c r="BT16" s="680"/>
      <c r="BU16" s="680"/>
      <c r="BV16" s="680"/>
      <c r="BW16" s="680"/>
      <c r="BX16" s="680"/>
      <c r="BY16" s="680"/>
      <c r="BZ16" s="680"/>
      <c r="CA16" s="680"/>
      <c r="CB16" s="689"/>
      <c r="CD16" s="694" t="s">
        <v>274</v>
      </c>
      <c r="CE16" s="695"/>
      <c r="CF16" s="695"/>
      <c r="CG16" s="695"/>
      <c r="CH16" s="695"/>
      <c r="CI16" s="695"/>
      <c r="CJ16" s="695"/>
      <c r="CK16" s="695"/>
      <c r="CL16" s="695"/>
      <c r="CM16" s="695"/>
      <c r="CN16" s="695"/>
      <c r="CO16" s="695"/>
      <c r="CP16" s="695"/>
      <c r="CQ16" s="696"/>
      <c r="CR16" s="679">
        <v>269437</v>
      </c>
      <c r="CS16" s="680"/>
      <c r="CT16" s="680"/>
      <c r="CU16" s="680"/>
      <c r="CV16" s="680"/>
      <c r="CW16" s="680"/>
      <c r="CX16" s="680"/>
      <c r="CY16" s="681"/>
      <c r="CZ16" s="682">
        <v>1.1000000000000001</v>
      </c>
      <c r="DA16" s="682"/>
      <c r="DB16" s="682"/>
      <c r="DC16" s="682"/>
      <c r="DD16" s="688" t="s">
        <v>252</v>
      </c>
      <c r="DE16" s="680"/>
      <c r="DF16" s="680"/>
      <c r="DG16" s="680"/>
      <c r="DH16" s="680"/>
      <c r="DI16" s="680"/>
      <c r="DJ16" s="680"/>
      <c r="DK16" s="680"/>
      <c r="DL16" s="680"/>
      <c r="DM16" s="680"/>
      <c r="DN16" s="680"/>
      <c r="DO16" s="680"/>
      <c r="DP16" s="681"/>
      <c r="DQ16" s="688">
        <v>43509</v>
      </c>
      <c r="DR16" s="680"/>
      <c r="DS16" s="680"/>
      <c r="DT16" s="680"/>
      <c r="DU16" s="680"/>
      <c r="DV16" s="680"/>
      <c r="DW16" s="680"/>
      <c r="DX16" s="680"/>
      <c r="DY16" s="680"/>
      <c r="DZ16" s="680"/>
      <c r="EA16" s="680"/>
      <c r="EB16" s="680"/>
      <c r="EC16" s="689"/>
    </row>
    <row r="17" spans="2:133" ht="11.25" customHeight="1" x14ac:dyDescent="0.15">
      <c r="B17" s="676" t="s">
        <v>275</v>
      </c>
      <c r="C17" s="677"/>
      <c r="D17" s="677"/>
      <c r="E17" s="677"/>
      <c r="F17" s="677"/>
      <c r="G17" s="677"/>
      <c r="H17" s="677"/>
      <c r="I17" s="677"/>
      <c r="J17" s="677"/>
      <c r="K17" s="677"/>
      <c r="L17" s="677"/>
      <c r="M17" s="677"/>
      <c r="N17" s="677"/>
      <c r="O17" s="677"/>
      <c r="P17" s="677"/>
      <c r="Q17" s="678"/>
      <c r="R17" s="679">
        <v>6959</v>
      </c>
      <c r="S17" s="680"/>
      <c r="T17" s="680"/>
      <c r="U17" s="680"/>
      <c r="V17" s="680"/>
      <c r="W17" s="680"/>
      <c r="X17" s="680"/>
      <c r="Y17" s="681"/>
      <c r="Z17" s="682">
        <v>0</v>
      </c>
      <c r="AA17" s="682"/>
      <c r="AB17" s="682"/>
      <c r="AC17" s="682"/>
      <c r="AD17" s="683">
        <v>6959</v>
      </c>
      <c r="AE17" s="683"/>
      <c r="AF17" s="683"/>
      <c r="AG17" s="683"/>
      <c r="AH17" s="683"/>
      <c r="AI17" s="683"/>
      <c r="AJ17" s="683"/>
      <c r="AK17" s="683"/>
      <c r="AL17" s="684">
        <v>0.1</v>
      </c>
      <c r="AM17" s="685"/>
      <c r="AN17" s="685"/>
      <c r="AO17" s="686"/>
      <c r="AP17" s="676" t="s">
        <v>276</v>
      </c>
      <c r="AQ17" s="677"/>
      <c r="AR17" s="677"/>
      <c r="AS17" s="677"/>
      <c r="AT17" s="677"/>
      <c r="AU17" s="677"/>
      <c r="AV17" s="677"/>
      <c r="AW17" s="677"/>
      <c r="AX17" s="677"/>
      <c r="AY17" s="677"/>
      <c r="AZ17" s="677"/>
      <c r="BA17" s="677"/>
      <c r="BB17" s="677"/>
      <c r="BC17" s="677"/>
      <c r="BD17" s="677"/>
      <c r="BE17" s="677"/>
      <c r="BF17" s="678"/>
      <c r="BG17" s="679" t="s">
        <v>191</v>
      </c>
      <c r="BH17" s="680"/>
      <c r="BI17" s="680"/>
      <c r="BJ17" s="680"/>
      <c r="BK17" s="680"/>
      <c r="BL17" s="680"/>
      <c r="BM17" s="680"/>
      <c r="BN17" s="681"/>
      <c r="BO17" s="682" t="s">
        <v>243</v>
      </c>
      <c r="BP17" s="682"/>
      <c r="BQ17" s="682"/>
      <c r="BR17" s="682"/>
      <c r="BS17" s="688" t="s">
        <v>243</v>
      </c>
      <c r="BT17" s="680"/>
      <c r="BU17" s="680"/>
      <c r="BV17" s="680"/>
      <c r="BW17" s="680"/>
      <c r="BX17" s="680"/>
      <c r="BY17" s="680"/>
      <c r="BZ17" s="680"/>
      <c r="CA17" s="680"/>
      <c r="CB17" s="689"/>
      <c r="CD17" s="694" t="s">
        <v>277</v>
      </c>
      <c r="CE17" s="695"/>
      <c r="CF17" s="695"/>
      <c r="CG17" s="695"/>
      <c r="CH17" s="695"/>
      <c r="CI17" s="695"/>
      <c r="CJ17" s="695"/>
      <c r="CK17" s="695"/>
      <c r="CL17" s="695"/>
      <c r="CM17" s="695"/>
      <c r="CN17" s="695"/>
      <c r="CO17" s="695"/>
      <c r="CP17" s="695"/>
      <c r="CQ17" s="696"/>
      <c r="CR17" s="679">
        <v>3954487</v>
      </c>
      <c r="CS17" s="680"/>
      <c r="CT17" s="680"/>
      <c r="CU17" s="680"/>
      <c r="CV17" s="680"/>
      <c r="CW17" s="680"/>
      <c r="CX17" s="680"/>
      <c r="CY17" s="681"/>
      <c r="CZ17" s="682">
        <v>16.100000000000001</v>
      </c>
      <c r="DA17" s="682"/>
      <c r="DB17" s="682"/>
      <c r="DC17" s="682"/>
      <c r="DD17" s="688" t="s">
        <v>191</v>
      </c>
      <c r="DE17" s="680"/>
      <c r="DF17" s="680"/>
      <c r="DG17" s="680"/>
      <c r="DH17" s="680"/>
      <c r="DI17" s="680"/>
      <c r="DJ17" s="680"/>
      <c r="DK17" s="680"/>
      <c r="DL17" s="680"/>
      <c r="DM17" s="680"/>
      <c r="DN17" s="680"/>
      <c r="DO17" s="680"/>
      <c r="DP17" s="681"/>
      <c r="DQ17" s="688">
        <v>3905350</v>
      </c>
      <c r="DR17" s="680"/>
      <c r="DS17" s="680"/>
      <c r="DT17" s="680"/>
      <c r="DU17" s="680"/>
      <c r="DV17" s="680"/>
      <c r="DW17" s="680"/>
      <c r="DX17" s="680"/>
      <c r="DY17" s="680"/>
      <c r="DZ17" s="680"/>
      <c r="EA17" s="680"/>
      <c r="EB17" s="680"/>
      <c r="EC17" s="689"/>
    </row>
    <row r="18" spans="2:133" ht="11.25" customHeight="1" x14ac:dyDescent="0.15">
      <c r="B18" s="676" t="s">
        <v>278</v>
      </c>
      <c r="C18" s="677"/>
      <c r="D18" s="677"/>
      <c r="E18" s="677"/>
      <c r="F18" s="677"/>
      <c r="G18" s="677"/>
      <c r="H18" s="677"/>
      <c r="I18" s="677"/>
      <c r="J18" s="677"/>
      <c r="K18" s="677"/>
      <c r="L18" s="677"/>
      <c r="M18" s="677"/>
      <c r="N18" s="677"/>
      <c r="O18" s="677"/>
      <c r="P18" s="677"/>
      <c r="Q18" s="678"/>
      <c r="R18" s="679">
        <v>10803926</v>
      </c>
      <c r="S18" s="680"/>
      <c r="T18" s="680"/>
      <c r="U18" s="680"/>
      <c r="V18" s="680"/>
      <c r="W18" s="680"/>
      <c r="X18" s="680"/>
      <c r="Y18" s="681"/>
      <c r="Z18" s="682">
        <v>42.9</v>
      </c>
      <c r="AA18" s="682"/>
      <c r="AB18" s="682"/>
      <c r="AC18" s="682"/>
      <c r="AD18" s="683">
        <v>9259166</v>
      </c>
      <c r="AE18" s="683"/>
      <c r="AF18" s="683"/>
      <c r="AG18" s="683"/>
      <c r="AH18" s="683"/>
      <c r="AI18" s="683"/>
      <c r="AJ18" s="683"/>
      <c r="AK18" s="683"/>
      <c r="AL18" s="684">
        <v>71.8</v>
      </c>
      <c r="AM18" s="685"/>
      <c r="AN18" s="685"/>
      <c r="AO18" s="686"/>
      <c r="AP18" s="676" t="s">
        <v>279</v>
      </c>
      <c r="AQ18" s="677"/>
      <c r="AR18" s="677"/>
      <c r="AS18" s="677"/>
      <c r="AT18" s="677"/>
      <c r="AU18" s="677"/>
      <c r="AV18" s="677"/>
      <c r="AW18" s="677"/>
      <c r="AX18" s="677"/>
      <c r="AY18" s="677"/>
      <c r="AZ18" s="677"/>
      <c r="BA18" s="677"/>
      <c r="BB18" s="677"/>
      <c r="BC18" s="677"/>
      <c r="BD18" s="677"/>
      <c r="BE18" s="677"/>
      <c r="BF18" s="678"/>
      <c r="BG18" s="679" t="s">
        <v>243</v>
      </c>
      <c r="BH18" s="680"/>
      <c r="BI18" s="680"/>
      <c r="BJ18" s="680"/>
      <c r="BK18" s="680"/>
      <c r="BL18" s="680"/>
      <c r="BM18" s="680"/>
      <c r="BN18" s="681"/>
      <c r="BO18" s="682" t="s">
        <v>243</v>
      </c>
      <c r="BP18" s="682"/>
      <c r="BQ18" s="682"/>
      <c r="BR18" s="682"/>
      <c r="BS18" s="688" t="s">
        <v>252</v>
      </c>
      <c r="BT18" s="680"/>
      <c r="BU18" s="680"/>
      <c r="BV18" s="680"/>
      <c r="BW18" s="680"/>
      <c r="BX18" s="680"/>
      <c r="BY18" s="680"/>
      <c r="BZ18" s="680"/>
      <c r="CA18" s="680"/>
      <c r="CB18" s="689"/>
      <c r="CD18" s="694" t="s">
        <v>280</v>
      </c>
      <c r="CE18" s="695"/>
      <c r="CF18" s="695"/>
      <c r="CG18" s="695"/>
      <c r="CH18" s="695"/>
      <c r="CI18" s="695"/>
      <c r="CJ18" s="695"/>
      <c r="CK18" s="695"/>
      <c r="CL18" s="695"/>
      <c r="CM18" s="695"/>
      <c r="CN18" s="695"/>
      <c r="CO18" s="695"/>
      <c r="CP18" s="695"/>
      <c r="CQ18" s="696"/>
      <c r="CR18" s="679">
        <v>233212</v>
      </c>
      <c r="CS18" s="680"/>
      <c r="CT18" s="680"/>
      <c r="CU18" s="680"/>
      <c r="CV18" s="680"/>
      <c r="CW18" s="680"/>
      <c r="CX18" s="680"/>
      <c r="CY18" s="681"/>
      <c r="CZ18" s="682">
        <v>1</v>
      </c>
      <c r="DA18" s="682"/>
      <c r="DB18" s="682"/>
      <c r="DC18" s="682"/>
      <c r="DD18" s="688" t="s">
        <v>243</v>
      </c>
      <c r="DE18" s="680"/>
      <c r="DF18" s="680"/>
      <c r="DG18" s="680"/>
      <c r="DH18" s="680"/>
      <c r="DI18" s="680"/>
      <c r="DJ18" s="680"/>
      <c r="DK18" s="680"/>
      <c r="DL18" s="680"/>
      <c r="DM18" s="680"/>
      <c r="DN18" s="680"/>
      <c r="DO18" s="680"/>
      <c r="DP18" s="681"/>
      <c r="DQ18" s="688">
        <v>10681</v>
      </c>
      <c r="DR18" s="680"/>
      <c r="DS18" s="680"/>
      <c r="DT18" s="680"/>
      <c r="DU18" s="680"/>
      <c r="DV18" s="680"/>
      <c r="DW18" s="680"/>
      <c r="DX18" s="680"/>
      <c r="DY18" s="680"/>
      <c r="DZ18" s="680"/>
      <c r="EA18" s="680"/>
      <c r="EB18" s="680"/>
      <c r="EC18" s="689"/>
    </row>
    <row r="19" spans="2:133" ht="11.25" customHeight="1" x14ac:dyDescent="0.15">
      <c r="B19" s="676" t="s">
        <v>281</v>
      </c>
      <c r="C19" s="677"/>
      <c r="D19" s="677"/>
      <c r="E19" s="677"/>
      <c r="F19" s="677"/>
      <c r="G19" s="677"/>
      <c r="H19" s="677"/>
      <c r="I19" s="677"/>
      <c r="J19" s="677"/>
      <c r="K19" s="677"/>
      <c r="L19" s="677"/>
      <c r="M19" s="677"/>
      <c r="N19" s="677"/>
      <c r="O19" s="677"/>
      <c r="P19" s="677"/>
      <c r="Q19" s="678"/>
      <c r="R19" s="679">
        <v>9259166</v>
      </c>
      <c r="S19" s="680"/>
      <c r="T19" s="680"/>
      <c r="U19" s="680"/>
      <c r="V19" s="680"/>
      <c r="W19" s="680"/>
      <c r="X19" s="680"/>
      <c r="Y19" s="681"/>
      <c r="Z19" s="682">
        <v>36.700000000000003</v>
      </c>
      <c r="AA19" s="682"/>
      <c r="AB19" s="682"/>
      <c r="AC19" s="682"/>
      <c r="AD19" s="683">
        <v>9259166</v>
      </c>
      <c r="AE19" s="683"/>
      <c r="AF19" s="683"/>
      <c r="AG19" s="683"/>
      <c r="AH19" s="683"/>
      <c r="AI19" s="683"/>
      <c r="AJ19" s="683"/>
      <c r="AK19" s="683"/>
      <c r="AL19" s="684">
        <v>71.8</v>
      </c>
      <c r="AM19" s="685"/>
      <c r="AN19" s="685"/>
      <c r="AO19" s="686"/>
      <c r="AP19" s="676" t="s">
        <v>282</v>
      </c>
      <c r="AQ19" s="677"/>
      <c r="AR19" s="677"/>
      <c r="AS19" s="677"/>
      <c r="AT19" s="677"/>
      <c r="AU19" s="677"/>
      <c r="AV19" s="677"/>
      <c r="AW19" s="677"/>
      <c r="AX19" s="677"/>
      <c r="AY19" s="677"/>
      <c r="AZ19" s="677"/>
      <c r="BA19" s="677"/>
      <c r="BB19" s="677"/>
      <c r="BC19" s="677"/>
      <c r="BD19" s="677"/>
      <c r="BE19" s="677"/>
      <c r="BF19" s="678"/>
      <c r="BG19" s="679">
        <v>74675</v>
      </c>
      <c r="BH19" s="680"/>
      <c r="BI19" s="680"/>
      <c r="BJ19" s="680"/>
      <c r="BK19" s="680"/>
      <c r="BL19" s="680"/>
      <c r="BM19" s="680"/>
      <c r="BN19" s="681"/>
      <c r="BO19" s="682">
        <v>2.7</v>
      </c>
      <c r="BP19" s="682"/>
      <c r="BQ19" s="682"/>
      <c r="BR19" s="682"/>
      <c r="BS19" s="688" t="s">
        <v>243</v>
      </c>
      <c r="BT19" s="680"/>
      <c r="BU19" s="680"/>
      <c r="BV19" s="680"/>
      <c r="BW19" s="680"/>
      <c r="BX19" s="680"/>
      <c r="BY19" s="680"/>
      <c r="BZ19" s="680"/>
      <c r="CA19" s="680"/>
      <c r="CB19" s="689"/>
      <c r="CD19" s="694" t="s">
        <v>283</v>
      </c>
      <c r="CE19" s="695"/>
      <c r="CF19" s="695"/>
      <c r="CG19" s="695"/>
      <c r="CH19" s="695"/>
      <c r="CI19" s="695"/>
      <c r="CJ19" s="695"/>
      <c r="CK19" s="695"/>
      <c r="CL19" s="695"/>
      <c r="CM19" s="695"/>
      <c r="CN19" s="695"/>
      <c r="CO19" s="695"/>
      <c r="CP19" s="695"/>
      <c r="CQ19" s="696"/>
      <c r="CR19" s="679" t="s">
        <v>252</v>
      </c>
      <c r="CS19" s="680"/>
      <c r="CT19" s="680"/>
      <c r="CU19" s="680"/>
      <c r="CV19" s="680"/>
      <c r="CW19" s="680"/>
      <c r="CX19" s="680"/>
      <c r="CY19" s="681"/>
      <c r="CZ19" s="682" t="s">
        <v>252</v>
      </c>
      <c r="DA19" s="682"/>
      <c r="DB19" s="682"/>
      <c r="DC19" s="682"/>
      <c r="DD19" s="688" t="s">
        <v>191</v>
      </c>
      <c r="DE19" s="680"/>
      <c r="DF19" s="680"/>
      <c r="DG19" s="680"/>
      <c r="DH19" s="680"/>
      <c r="DI19" s="680"/>
      <c r="DJ19" s="680"/>
      <c r="DK19" s="680"/>
      <c r="DL19" s="680"/>
      <c r="DM19" s="680"/>
      <c r="DN19" s="680"/>
      <c r="DO19" s="680"/>
      <c r="DP19" s="681"/>
      <c r="DQ19" s="688" t="s">
        <v>252</v>
      </c>
      <c r="DR19" s="680"/>
      <c r="DS19" s="680"/>
      <c r="DT19" s="680"/>
      <c r="DU19" s="680"/>
      <c r="DV19" s="680"/>
      <c r="DW19" s="680"/>
      <c r="DX19" s="680"/>
      <c r="DY19" s="680"/>
      <c r="DZ19" s="680"/>
      <c r="EA19" s="680"/>
      <c r="EB19" s="680"/>
      <c r="EC19" s="689"/>
    </row>
    <row r="20" spans="2:133" ht="11.25" customHeight="1" x14ac:dyDescent="0.15">
      <c r="B20" s="676" t="s">
        <v>284</v>
      </c>
      <c r="C20" s="677"/>
      <c r="D20" s="677"/>
      <c r="E20" s="677"/>
      <c r="F20" s="677"/>
      <c r="G20" s="677"/>
      <c r="H20" s="677"/>
      <c r="I20" s="677"/>
      <c r="J20" s="677"/>
      <c r="K20" s="677"/>
      <c r="L20" s="677"/>
      <c r="M20" s="677"/>
      <c r="N20" s="677"/>
      <c r="O20" s="677"/>
      <c r="P20" s="677"/>
      <c r="Q20" s="678"/>
      <c r="R20" s="679">
        <v>1544760</v>
      </c>
      <c r="S20" s="680"/>
      <c r="T20" s="680"/>
      <c r="U20" s="680"/>
      <c r="V20" s="680"/>
      <c r="W20" s="680"/>
      <c r="X20" s="680"/>
      <c r="Y20" s="681"/>
      <c r="Z20" s="682">
        <v>6.1</v>
      </c>
      <c r="AA20" s="682"/>
      <c r="AB20" s="682"/>
      <c r="AC20" s="682"/>
      <c r="AD20" s="683" t="s">
        <v>252</v>
      </c>
      <c r="AE20" s="683"/>
      <c r="AF20" s="683"/>
      <c r="AG20" s="683"/>
      <c r="AH20" s="683"/>
      <c r="AI20" s="683"/>
      <c r="AJ20" s="683"/>
      <c r="AK20" s="683"/>
      <c r="AL20" s="684" t="s">
        <v>252</v>
      </c>
      <c r="AM20" s="685"/>
      <c r="AN20" s="685"/>
      <c r="AO20" s="686"/>
      <c r="AP20" s="676" t="s">
        <v>285</v>
      </c>
      <c r="AQ20" s="677"/>
      <c r="AR20" s="677"/>
      <c r="AS20" s="677"/>
      <c r="AT20" s="677"/>
      <c r="AU20" s="677"/>
      <c r="AV20" s="677"/>
      <c r="AW20" s="677"/>
      <c r="AX20" s="677"/>
      <c r="AY20" s="677"/>
      <c r="AZ20" s="677"/>
      <c r="BA20" s="677"/>
      <c r="BB20" s="677"/>
      <c r="BC20" s="677"/>
      <c r="BD20" s="677"/>
      <c r="BE20" s="677"/>
      <c r="BF20" s="678"/>
      <c r="BG20" s="679">
        <v>74675</v>
      </c>
      <c r="BH20" s="680"/>
      <c r="BI20" s="680"/>
      <c r="BJ20" s="680"/>
      <c r="BK20" s="680"/>
      <c r="BL20" s="680"/>
      <c r="BM20" s="680"/>
      <c r="BN20" s="681"/>
      <c r="BO20" s="682">
        <v>2.7</v>
      </c>
      <c r="BP20" s="682"/>
      <c r="BQ20" s="682"/>
      <c r="BR20" s="682"/>
      <c r="BS20" s="688" t="s">
        <v>252</v>
      </c>
      <c r="BT20" s="680"/>
      <c r="BU20" s="680"/>
      <c r="BV20" s="680"/>
      <c r="BW20" s="680"/>
      <c r="BX20" s="680"/>
      <c r="BY20" s="680"/>
      <c r="BZ20" s="680"/>
      <c r="CA20" s="680"/>
      <c r="CB20" s="689"/>
      <c r="CD20" s="694" t="s">
        <v>286</v>
      </c>
      <c r="CE20" s="695"/>
      <c r="CF20" s="695"/>
      <c r="CG20" s="695"/>
      <c r="CH20" s="695"/>
      <c r="CI20" s="695"/>
      <c r="CJ20" s="695"/>
      <c r="CK20" s="695"/>
      <c r="CL20" s="695"/>
      <c r="CM20" s="695"/>
      <c r="CN20" s="695"/>
      <c r="CO20" s="695"/>
      <c r="CP20" s="695"/>
      <c r="CQ20" s="696"/>
      <c r="CR20" s="679">
        <v>24516355</v>
      </c>
      <c r="CS20" s="680"/>
      <c r="CT20" s="680"/>
      <c r="CU20" s="680"/>
      <c r="CV20" s="680"/>
      <c r="CW20" s="680"/>
      <c r="CX20" s="680"/>
      <c r="CY20" s="681"/>
      <c r="CZ20" s="682">
        <v>100</v>
      </c>
      <c r="DA20" s="682"/>
      <c r="DB20" s="682"/>
      <c r="DC20" s="682"/>
      <c r="DD20" s="688">
        <v>3024835</v>
      </c>
      <c r="DE20" s="680"/>
      <c r="DF20" s="680"/>
      <c r="DG20" s="680"/>
      <c r="DH20" s="680"/>
      <c r="DI20" s="680"/>
      <c r="DJ20" s="680"/>
      <c r="DK20" s="680"/>
      <c r="DL20" s="680"/>
      <c r="DM20" s="680"/>
      <c r="DN20" s="680"/>
      <c r="DO20" s="680"/>
      <c r="DP20" s="681"/>
      <c r="DQ20" s="688">
        <v>15284217</v>
      </c>
      <c r="DR20" s="680"/>
      <c r="DS20" s="680"/>
      <c r="DT20" s="680"/>
      <c r="DU20" s="680"/>
      <c r="DV20" s="680"/>
      <c r="DW20" s="680"/>
      <c r="DX20" s="680"/>
      <c r="DY20" s="680"/>
      <c r="DZ20" s="680"/>
      <c r="EA20" s="680"/>
      <c r="EB20" s="680"/>
      <c r="EC20" s="689"/>
    </row>
    <row r="21" spans="2:133" ht="11.25" customHeight="1" x14ac:dyDescent="0.15">
      <c r="B21" s="676" t="s">
        <v>287</v>
      </c>
      <c r="C21" s="677"/>
      <c r="D21" s="677"/>
      <c r="E21" s="677"/>
      <c r="F21" s="677"/>
      <c r="G21" s="677"/>
      <c r="H21" s="677"/>
      <c r="I21" s="677"/>
      <c r="J21" s="677"/>
      <c r="K21" s="677"/>
      <c r="L21" s="677"/>
      <c r="M21" s="677"/>
      <c r="N21" s="677"/>
      <c r="O21" s="677"/>
      <c r="P21" s="677"/>
      <c r="Q21" s="678"/>
      <c r="R21" s="679" t="s">
        <v>243</v>
      </c>
      <c r="S21" s="680"/>
      <c r="T21" s="680"/>
      <c r="U21" s="680"/>
      <c r="V21" s="680"/>
      <c r="W21" s="680"/>
      <c r="X21" s="680"/>
      <c r="Y21" s="681"/>
      <c r="Z21" s="682" t="s">
        <v>243</v>
      </c>
      <c r="AA21" s="682"/>
      <c r="AB21" s="682"/>
      <c r="AC21" s="682"/>
      <c r="AD21" s="683" t="s">
        <v>252</v>
      </c>
      <c r="AE21" s="683"/>
      <c r="AF21" s="683"/>
      <c r="AG21" s="683"/>
      <c r="AH21" s="683"/>
      <c r="AI21" s="683"/>
      <c r="AJ21" s="683"/>
      <c r="AK21" s="683"/>
      <c r="AL21" s="684" t="s">
        <v>252</v>
      </c>
      <c r="AM21" s="685"/>
      <c r="AN21" s="685"/>
      <c r="AO21" s="686"/>
      <c r="AP21" s="697" t="s">
        <v>288</v>
      </c>
      <c r="AQ21" s="698"/>
      <c r="AR21" s="698"/>
      <c r="AS21" s="698"/>
      <c r="AT21" s="698"/>
      <c r="AU21" s="698"/>
      <c r="AV21" s="698"/>
      <c r="AW21" s="698"/>
      <c r="AX21" s="698"/>
      <c r="AY21" s="698"/>
      <c r="AZ21" s="698"/>
      <c r="BA21" s="698"/>
      <c r="BB21" s="698"/>
      <c r="BC21" s="698"/>
      <c r="BD21" s="698"/>
      <c r="BE21" s="698"/>
      <c r="BF21" s="699"/>
      <c r="BG21" s="679">
        <v>29576</v>
      </c>
      <c r="BH21" s="680"/>
      <c r="BI21" s="680"/>
      <c r="BJ21" s="680"/>
      <c r="BK21" s="680"/>
      <c r="BL21" s="680"/>
      <c r="BM21" s="680"/>
      <c r="BN21" s="681"/>
      <c r="BO21" s="682">
        <v>1.1000000000000001</v>
      </c>
      <c r="BP21" s="682"/>
      <c r="BQ21" s="682"/>
      <c r="BR21" s="682"/>
      <c r="BS21" s="688" t="s">
        <v>252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289</v>
      </c>
      <c r="C22" s="677"/>
      <c r="D22" s="677"/>
      <c r="E22" s="677"/>
      <c r="F22" s="677"/>
      <c r="G22" s="677"/>
      <c r="H22" s="677"/>
      <c r="I22" s="677"/>
      <c r="J22" s="677"/>
      <c r="K22" s="677"/>
      <c r="L22" s="677"/>
      <c r="M22" s="677"/>
      <c r="N22" s="677"/>
      <c r="O22" s="677"/>
      <c r="P22" s="677"/>
      <c r="Q22" s="678"/>
      <c r="R22" s="679">
        <v>14437477</v>
      </c>
      <c r="S22" s="680"/>
      <c r="T22" s="680"/>
      <c r="U22" s="680"/>
      <c r="V22" s="680"/>
      <c r="W22" s="680"/>
      <c r="X22" s="680"/>
      <c r="Y22" s="681"/>
      <c r="Z22" s="682">
        <v>57.3</v>
      </c>
      <c r="AA22" s="682"/>
      <c r="AB22" s="682"/>
      <c r="AC22" s="682"/>
      <c r="AD22" s="683">
        <v>12847618</v>
      </c>
      <c r="AE22" s="683"/>
      <c r="AF22" s="683"/>
      <c r="AG22" s="683"/>
      <c r="AH22" s="683"/>
      <c r="AI22" s="683"/>
      <c r="AJ22" s="683"/>
      <c r="AK22" s="683"/>
      <c r="AL22" s="684">
        <v>99.6</v>
      </c>
      <c r="AM22" s="685"/>
      <c r="AN22" s="685"/>
      <c r="AO22" s="686"/>
      <c r="AP22" s="697" t="s">
        <v>290</v>
      </c>
      <c r="AQ22" s="698"/>
      <c r="AR22" s="698"/>
      <c r="AS22" s="698"/>
      <c r="AT22" s="698"/>
      <c r="AU22" s="698"/>
      <c r="AV22" s="698"/>
      <c r="AW22" s="698"/>
      <c r="AX22" s="698"/>
      <c r="AY22" s="698"/>
      <c r="AZ22" s="698"/>
      <c r="BA22" s="698"/>
      <c r="BB22" s="698"/>
      <c r="BC22" s="698"/>
      <c r="BD22" s="698"/>
      <c r="BE22" s="698"/>
      <c r="BF22" s="699"/>
      <c r="BG22" s="679" t="s">
        <v>252</v>
      </c>
      <c r="BH22" s="680"/>
      <c r="BI22" s="680"/>
      <c r="BJ22" s="680"/>
      <c r="BK22" s="680"/>
      <c r="BL22" s="680"/>
      <c r="BM22" s="680"/>
      <c r="BN22" s="681"/>
      <c r="BO22" s="682" t="s">
        <v>243</v>
      </c>
      <c r="BP22" s="682"/>
      <c r="BQ22" s="682"/>
      <c r="BR22" s="682"/>
      <c r="BS22" s="688" t="s">
        <v>243</v>
      </c>
      <c r="BT22" s="680"/>
      <c r="BU22" s="680"/>
      <c r="BV22" s="680"/>
      <c r="BW22" s="680"/>
      <c r="BX22" s="680"/>
      <c r="BY22" s="680"/>
      <c r="BZ22" s="680"/>
      <c r="CA22" s="680"/>
      <c r="CB22" s="689"/>
      <c r="CD22" s="661" t="s">
        <v>291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292</v>
      </c>
      <c r="C23" s="677"/>
      <c r="D23" s="677"/>
      <c r="E23" s="677"/>
      <c r="F23" s="677"/>
      <c r="G23" s="677"/>
      <c r="H23" s="677"/>
      <c r="I23" s="677"/>
      <c r="J23" s="677"/>
      <c r="K23" s="677"/>
      <c r="L23" s="677"/>
      <c r="M23" s="677"/>
      <c r="N23" s="677"/>
      <c r="O23" s="677"/>
      <c r="P23" s="677"/>
      <c r="Q23" s="678"/>
      <c r="R23" s="679">
        <v>3417</v>
      </c>
      <c r="S23" s="680"/>
      <c r="T23" s="680"/>
      <c r="U23" s="680"/>
      <c r="V23" s="680"/>
      <c r="W23" s="680"/>
      <c r="X23" s="680"/>
      <c r="Y23" s="681"/>
      <c r="Z23" s="682">
        <v>0</v>
      </c>
      <c r="AA23" s="682"/>
      <c r="AB23" s="682"/>
      <c r="AC23" s="682"/>
      <c r="AD23" s="683">
        <v>3417</v>
      </c>
      <c r="AE23" s="683"/>
      <c r="AF23" s="683"/>
      <c r="AG23" s="683"/>
      <c r="AH23" s="683"/>
      <c r="AI23" s="683"/>
      <c r="AJ23" s="683"/>
      <c r="AK23" s="683"/>
      <c r="AL23" s="684">
        <v>0</v>
      </c>
      <c r="AM23" s="685"/>
      <c r="AN23" s="685"/>
      <c r="AO23" s="686"/>
      <c r="AP23" s="697" t="s">
        <v>293</v>
      </c>
      <c r="AQ23" s="698"/>
      <c r="AR23" s="698"/>
      <c r="AS23" s="698"/>
      <c r="AT23" s="698"/>
      <c r="AU23" s="698"/>
      <c r="AV23" s="698"/>
      <c r="AW23" s="698"/>
      <c r="AX23" s="698"/>
      <c r="AY23" s="698"/>
      <c r="AZ23" s="698"/>
      <c r="BA23" s="698"/>
      <c r="BB23" s="698"/>
      <c r="BC23" s="698"/>
      <c r="BD23" s="698"/>
      <c r="BE23" s="698"/>
      <c r="BF23" s="699"/>
      <c r="BG23" s="679">
        <v>45099</v>
      </c>
      <c r="BH23" s="680"/>
      <c r="BI23" s="680"/>
      <c r="BJ23" s="680"/>
      <c r="BK23" s="680"/>
      <c r="BL23" s="680"/>
      <c r="BM23" s="680"/>
      <c r="BN23" s="681"/>
      <c r="BO23" s="682">
        <v>1.6</v>
      </c>
      <c r="BP23" s="682"/>
      <c r="BQ23" s="682"/>
      <c r="BR23" s="682"/>
      <c r="BS23" s="688" t="s">
        <v>191</v>
      </c>
      <c r="BT23" s="680"/>
      <c r="BU23" s="680"/>
      <c r="BV23" s="680"/>
      <c r="BW23" s="680"/>
      <c r="BX23" s="680"/>
      <c r="BY23" s="680"/>
      <c r="BZ23" s="680"/>
      <c r="CA23" s="680"/>
      <c r="CB23" s="689"/>
      <c r="CD23" s="661" t="s">
        <v>231</v>
      </c>
      <c r="CE23" s="662"/>
      <c r="CF23" s="662"/>
      <c r="CG23" s="662"/>
      <c r="CH23" s="662"/>
      <c r="CI23" s="662"/>
      <c r="CJ23" s="662"/>
      <c r="CK23" s="662"/>
      <c r="CL23" s="662"/>
      <c r="CM23" s="662"/>
      <c r="CN23" s="662"/>
      <c r="CO23" s="662"/>
      <c r="CP23" s="662"/>
      <c r="CQ23" s="663"/>
      <c r="CR23" s="661" t="s">
        <v>294</v>
      </c>
      <c r="CS23" s="662"/>
      <c r="CT23" s="662"/>
      <c r="CU23" s="662"/>
      <c r="CV23" s="662"/>
      <c r="CW23" s="662"/>
      <c r="CX23" s="662"/>
      <c r="CY23" s="663"/>
      <c r="CZ23" s="661" t="s">
        <v>295</v>
      </c>
      <c r="DA23" s="662"/>
      <c r="DB23" s="662"/>
      <c r="DC23" s="663"/>
      <c r="DD23" s="661" t="s">
        <v>296</v>
      </c>
      <c r="DE23" s="662"/>
      <c r="DF23" s="662"/>
      <c r="DG23" s="662"/>
      <c r="DH23" s="662"/>
      <c r="DI23" s="662"/>
      <c r="DJ23" s="662"/>
      <c r="DK23" s="663"/>
      <c r="DL23" s="709" t="s">
        <v>297</v>
      </c>
      <c r="DM23" s="710"/>
      <c r="DN23" s="710"/>
      <c r="DO23" s="710"/>
      <c r="DP23" s="710"/>
      <c r="DQ23" s="710"/>
      <c r="DR23" s="710"/>
      <c r="DS23" s="710"/>
      <c r="DT23" s="710"/>
      <c r="DU23" s="710"/>
      <c r="DV23" s="711"/>
      <c r="DW23" s="661" t="s">
        <v>298</v>
      </c>
      <c r="DX23" s="662"/>
      <c r="DY23" s="662"/>
      <c r="DZ23" s="662"/>
      <c r="EA23" s="662"/>
      <c r="EB23" s="662"/>
      <c r="EC23" s="663"/>
    </row>
    <row r="24" spans="2:133" ht="11.25" customHeight="1" x14ac:dyDescent="0.15">
      <c r="B24" s="676" t="s">
        <v>299</v>
      </c>
      <c r="C24" s="677"/>
      <c r="D24" s="677"/>
      <c r="E24" s="677"/>
      <c r="F24" s="677"/>
      <c r="G24" s="677"/>
      <c r="H24" s="677"/>
      <c r="I24" s="677"/>
      <c r="J24" s="677"/>
      <c r="K24" s="677"/>
      <c r="L24" s="677"/>
      <c r="M24" s="677"/>
      <c r="N24" s="677"/>
      <c r="O24" s="677"/>
      <c r="P24" s="677"/>
      <c r="Q24" s="678"/>
      <c r="R24" s="679">
        <v>118740</v>
      </c>
      <c r="S24" s="680"/>
      <c r="T24" s="680"/>
      <c r="U24" s="680"/>
      <c r="V24" s="680"/>
      <c r="W24" s="680"/>
      <c r="X24" s="680"/>
      <c r="Y24" s="681"/>
      <c r="Z24" s="682">
        <v>0.5</v>
      </c>
      <c r="AA24" s="682"/>
      <c r="AB24" s="682"/>
      <c r="AC24" s="682"/>
      <c r="AD24" s="683" t="s">
        <v>191</v>
      </c>
      <c r="AE24" s="683"/>
      <c r="AF24" s="683"/>
      <c r="AG24" s="683"/>
      <c r="AH24" s="683"/>
      <c r="AI24" s="683"/>
      <c r="AJ24" s="683"/>
      <c r="AK24" s="683"/>
      <c r="AL24" s="684" t="s">
        <v>243</v>
      </c>
      <c r="AM24" s="685"/>
      <c r="AN24" s="685"/>
      <c r="AO24" s="686"/>
      <c r="AP24" s="697" t="s">
        <v>300</v>
      </c>
      <c r="AQ24" s="698"/>
      <c r="AR24" s="698"/>
      <c r="AS24" s="698"/>
      <c r="AT24" s="698"/>
      <c r="AU24" s="698"/>
      <c r="AV24" s="698"/>
      <c r="AW24" s="698"/>
      <c r="AX24" s="698"/>
      <c r="AY24" s="698"/>
      <c r="AZ24" s="698"/>
      <c r="BA24" s="698"/>
      <c r="BB24" s="698"/>
      <c r="BC24" s="698"/>
      <c r="BD24" s="698"/>
      <c r="BE24" s="698"/>
      <c r="BF24" s="699"/>
      <c r="BG24" s="679" t="s">
        <v>191</v>
      </c>
      <c r="BH24" s="680"/>
      <c r="BI24" s="680"/>
      <c r="BJ24" s="680"/>
      <c r="BK24" s="680"/>
      <c r="BL24" s="680"/>
      <c r="BM24" s="680"/>
      <c r="BN24" s="681"/>
      <c r="BO24" s="682" t="s">
        <v>243</v>
      </c>
      <c r="BP24" s="682"/>
      <c r="BQ24" s="682"/>
      <c r="BR24" s="682"/>
      <c r="BS24" s="688" t="s">
        <v>243</v>
      </c>
      <c r="BT24" s="680"/>
      <c r="BU24" s="680"/>
      <c r="BV24" s="680"/>
      <c r="BW24" s="680"/>
      <c r="BX24" s="680"/>
      <c r="BY24" s="680"/>
      <c r="BZ24" s="680"/>
      <c r="CA24" s="680"/>
      <c r="CB24" s="689"/>
      <c r="CD24" s="690" t="s">
        <v>301</v>
      </c>
      <c r="CE24" s="691"/>
      <c r="CF24" s="691"/>
      <c r="CG24" s="691"/>
      <c r="CH24" s="691"/>
      <c r="CI24" s="691"/>
      <c r="CJ24" s="691"/>
      <c r="CK24" s="691"/>
      <c r="CL24" s="691"/>
      <c r="CM24" s="691"/>
      <c r="CN24" s="691"/>
      <c r="CO24" s="691"/>
      <c r="CP24" s="691"/>
      <c r="CQ24" s="692"/>
      <c r="CR24" s="668">
        <v>11648998</v>
      </c>
      <c r="CS24" s="669"/>
      <c r="CT24" s="669"/>
      <c r="CU24" s="669"/>
      <c r="CV24" s="669"/>
      <c r="CW24" s="669"/>
      <c r="CX24" s="669"/>
      <c r="CY24" s="670"/>
      <c r="CZ24" s="673">
        <v>47.5</v>
      </c>
      <c r="DA24" s="674"/>
      <c r="DB24" s="674"/>
      <c r="DC24" s="693"/>
      <c r="DD24" s="712">
        <v>8496668</v>
      </c>
      <c r="DE24" s="669"/>
      <c r="DF24" s="669"/>
      <c r="DG24" s="669"/>
      <c r="DH24" s="669"/>
      <c r="DI24" s="669"/>
      <c r="DJ24" s="669"/>
      <c r="DK24" s="670"/>
      <c r="DL24" s="712">
        <v>7464330</v>
      </c>
      <c r="DM24" s="669"/>
      <c r="DN24" s="669"/>
      <c r="DO24" s="669"/>
      <c r="DP24" s="669"/>
      <c r="DQ24" s="669"/>
      <c r="DR24" s="669"/>
      <c r="DS24" s="669"/>
      <c r="DT24" s="669"/>
      <c r="DU24" s="669"/>
      <c r="DV24" s="670"/>
      <c r="DW24" s="673">
        <v>55.6</v>
      </c>
      <c r="DX24" s="674"/>
      <c r="DY24" s="674"/>
      <c r="DZ24" s="674"/>
      <c r="EA24" s="674"/>
      <c r="EB24" s="674"/>
      <c r="EC24" s="675"/>
    </row>
    <row r="25" spans="2:133" ht="11.25" customHeight="1" x14ac:dyDescent="0.15">
      <c r="B25" s="676" t="s">
        <v>302</v>
      </c>
      <c r="C25" s="677"/>
      <c r="D25" s="677"/>
      <c r="E25" s="677"/>
      <c r="F25" s="677"/>
      <c r="G25" s="677"/>
      <c r="H25" s="677"/>
      <c r="I25" s="677"/>
      <c r="J25" s="677"/>
      <c r="K25" s="677"/>
      <c r="L25" s="677"/>
      <c r="M25" s="677"/>
      <c r="N25" s="677"/>
      <c r="O25" s="677"/>
      <c r="P25" s="677"/>
      <c r="Q25" s="678"/>
      <c r="R25" s="679">
        <v>227073</v>
      </c>
      <c r="S25" s="680"/>
      <c r="T25" s="680"/>
      <c r="U25" s="680"/>
      <c r="V25" s="680"/>
      <c r="W25" s="680"/>
      <c r="X25" s="680"/>
      <c r="Y25" s="681"/>
      <c r="Z25" s="682">
        <v>0.9</v>
      </c>
      <c r="AA25" s="682"/>
      <c r="AB25" s="682"/>
      <c r="AC25" s="682"/>
      <c r="AD25" s="683">
        <v>17576</v>
      </c>
      <c r="AE25" s="683"/>
      <c r="AF25" s="683"/>
      <c r="AG25" s="683"/>
      <c r="AH25" s="683"/>
      <c r="AI25" s="683"/>
      <c r="AJ25" s="683"/>
      <c r="AK25" s="683"/>
      <c r="AL25" s="684">
        <v>0.1</v>
      </c>
      <c r="AM25" s="685"/>
      <c r="AN25" s="685"/>
      <c r="AO25" s="686"/>
      <c r="AP25" s="697" t="s">
        <v>303</v>
      </c>
      <c r="AQ25" s="698"/>
      <c r="AR25" s="698"/>
      <c r="AS25" s="698"/>
      <c r="AT25" s="698"/>
      <c r="AU25" s="698"/>
      <c r="AV25" s="698"/>
      <c r="AW25" s="698"/>
      <c r="AX25" s="698"/>
      <c r="AY25" s="698"/>
      <c r="AZ25" s="698"/>
      <c r="BA25" s="698"/>
      <c r="BB25" s="698"/>
      <c r="BC25" s="698"/>
      <c r="BD25" s="698"/>
      <c r="BE25" s="698"/>
      <c r="BF25" s="699"/>
      <c r="BG25" s="679" t="s">
        <v>252</v>
      </c>
      <c r="BH25" s="680"/>
      <c r="BI25" s="680"/>
      <c r="BJ25" s="680"/>
      <c r="BK25" s="680"/>
      <c r="BL25" s="680"/>
      <c r="BM25" s="680"/>
      <c r="BN25" s="681"/>
      <c r="BO25" s="682" t="s">
        <v>243</v>
      </c>
      <c r="BP25" s="682"/>
      <c r="BQ25" s="682"/>
      <c r="BR25" s="682"/>
      <c r="BS25" s="688" t="s">
        <v>191</v>
      </c>
      <c r="BT25" s="680"/>
      <c r="BU25" s="680"/>
      <c r="BV25" s="680"/>
      <c r="BW25" s="680"/>
      <c r="BX25" s="680"/>
      <c r="BY25" s="680"/>
      <c r="BZ25" s="680"/>
      <c r="CA25" s="680"/>
      <c r="CB25" s="689"/>
      <c r="CD25" s="694" t="s">
        <v>304</v>
      </c>
      <c r="CE25" s="695"/>
      <c r="CF25" s="695"/>
      <c r="CG25" s="695"/>
      <c r="CH25" s="695"/>
      <c r="CI25" s="695"/>
      <c r="CJ25" s="695"/>
      <c r="CK25" s="695"/>
      <c r="CL25" s="695"/>
      <c r="CM25" s="695"/>
      <c r="CN25" s="695"/>
      <c r="CO25" s="695"/>
      <c r="CP25" s="695"/>
      <c r="CQ25" s="696"/>
      <c r="CR25" s="679">
        <v>3374355</v>
      </c>
      <c r="CS25" s="715"/>
      <c r="CT25" s="715"/>
      <c r="CU25" s="715"/>
      <c r="CV25" s="715"/>
      <c r="CW25" s="715"/>
      <c r="CX25" s="715"/>
      <c r="CY25" s="716"/>
      <c r="CZ25" s="684">
        <v>13.8</v>
      </c>
      <c r="DA25" s="713"/>
      <c r="DB25" s="713"/>
      <c r="DC25" s="717"/>
      <c r="DD25" s="688">
        <v>3206983</v>
      </c>
      <c r="DE25" s="715"/>
      <c r="DF25" s="715"/>
      <c r="DG25" s="715"/>
      <c r="DH25" s="715"/>
      <c r="DI25" s="715"/>
      <c r="DJ25" s="715"/>
      <c r="DK25" s="716"/>
      <c r="DL25" s="688">
        <v>2989920</v>
      </c>
      <c r="DM25" s="715"/>
      <c r="DN25" s="715"/>
      <c r="DO25" s="715"/>
      <c r="DP25" s="715"/>
      <c r="DQ25" s="715"/>
      <c r="DR25" s="715"/>
      <c r="DS25" s="715"/>
      <c r="DT25" s="715"/>
      <c r="DU25" s="715"/>
      <c r="DV25" s="716"/>
      <c r="DW25" s="684">
        <v>22.3</v>
      </c>
      <c r="DX25" s="713"/>
      <c r="DY25" s="713"/>
      <c r="DZ25" s="713"/>
      <c r="EA25" s="713"/>
      <c r="EB25" s="713"/>
      <c r="EC25" s="714"/>
    </row>
    <row r="26" spans="2:133" ht="11.25" customHeight="1" x14ac:dyDescent="0.15">
      <c r="B26" s="676" t="s">
        <v>305</v>
      </c>
      <c r="C26" s="677"/>
      <c r="D26" s="677"/>
      <c r="E26" s="677"/>
      <c r="F26" s="677"/>
      <c r="G26" s="677"/>
      <c r="H26" s="677"/>
      <c r="I26" s="677"/>
      <c r="J26" s="677"/>
      <c r="K26" s="677"/>
      <c r="L26" s="677"/>
      <c r="M26" s="677"/>
      <c r="N26" s="677"/>
      <c r="O26" s="677"/>
      <c r="P26" s="677"/>
      <c r="Q26" s="678"/>
      <c r="R26" s="679">
        <v>86623</v>
      </c>
      <c r="S26" s="680"/>
      <c r="T26" s="680"/>
      <c r="U26" s="680"/>
      <c r="V26" s="680"/>
      <c r="W26" s="680"/>
      <c r="X26" s="680"/>
      <c r="Y26" s="681"/>
      <c r="Z26" s="682">
        <v>0.3</v>
      </c>
      <c r="AA26" s="682"/>
      <c r="AB26" s="682"/>
      <c r="AC26" s="682"/>
      <c r="AD26" s="683">
        <v>2471</v>
      </c>
      <c r="AE26" s="683"/>
      <c r="AF26" s="683"/>
      <c r="AG26" s="683"/>
      <c r="AH26" s="683"/>
      <c r="AI26" s="683"/>
      <c r="AJ26" s="683"/>
      <c r="AK26" s="683"/>
      <c r="AL26" s="684">
        <v>0</v>
      </c>
      <c r="AM26" s="685"/>
      <c r="AN26" s="685"/>
      <c r="AO26" s="686"/>
      <c r="AP26" s="697" t="s">
        <v>306</v>
      </c>
      <c r="AQ26" s="718"/>
      <c r="AR26" s="718"/>
      <c r="AS26" s="718"/>
      <c r="AT26" s="718"/>
      <c r="AU26" s="718"/>
      <c r="AV26" s="718"/>
      <c r="AW26" s="718"/>
      <c r="AX26" s="718"/>
      <c r="AY26" s="718"/>
      <c r="AZ26" s="718"/>
      <c r="BA26" s="718"/>
      <c r="BB26" s="718"/>
      <c r="BC26" s="718"/>
      <c r="BD26" s="718"/>
      <c r="BE26" s="718"/>
      <c r="BF26" s="699"/>
      <c r="BG26" s="679" t="s">
        <v>243</v>
      </c>
      <c r="BH26" s="680"/>
      <c r="BI26" s="680"/>
      <c r="BJ26" s="680"/>
      <c r="BK26" s="680"/>
      <c r="BL26" s="680"/>
      <c r="BM26" s="680"/>
      <c r="BN26" s="681"/>
      <c r="BO26" s="682" t="s">
        <v>252</v>
      </c>
      <c r="BP26" s="682"/>
      <c r="BQ26" s="682"/>
      <c r="BR26" s="682"/>
      <c r="BS26" s="688" t="s">
        <v>243</v>
      </c>
      <c r="BT26" s="680"/>
      <c r="BU26" s="680"/>
      <c r="BV26" s="680"/>
      <c r="BW26" s="680"/>
      <c r="BX26" s="680"/>
      <c r="BY26" s="680"/>
      <c r="BZ26" s="680"/>
      <c r="CA26" s="680"/>
      <c r="CB26" s="689"/>
      <c r="CD26" s="694" t="s">
        <v>307</v>
      </c>
      <c r="CE26" s="695"/>
      <c r="CF26" s="695"/>
      <c r="CG26" s="695"/>
      <c r="CH26" s="695"/>
      <c r="CI26" s="695"/>
      <c r="CJ26" s="695"/>
      <c r="CK26" s="695"/>
      <c r="CL26" s="695"/>
      <c r="CM26" s="695"/>
      <c r="CN26" s="695"/>
      <c r="CO26" s="695"/>
      <c r="CP26" s="695"/>
      <c r="CQ26" s="696"/>
      <c r="CR26" s="679">
        <v>2188879</v>
      </c>
      <c r="CS26" s="680"/>
      <c r="CT26" s="680"/>
      <c r="CU26" s="680"/>
      <c r="CV26" s="680"/>
      <c r="CW26" s="680"/>
      <c r="CX26" s="680"/>
      <c r="CY26" s="681"/>
      <c r="CZ26" s="684">
        <v>8.9</v>
      </c>
      <c r="DA26" s="713"/>
      <c r="DB26" s="713"/>
      <c r="DC26" s="717"/>
      <c r="DD26" s="688">
        <v>2098820</v>
      </c>
      <c r="DE26" s="680"/>
      <c r="DF26" s="680"/>
      <c r="DG26" s="680"/>
      <c r="DH26" s="680"/>
      <c r="DI26" s="680"/>
      <c r="DJ26" s="680"/>
      <c r="DK26" s="681"/>
      <c r="DL26" s="688" t="s">
        <v>191</v>
      </c>
      <c r="DM26" s="680"/>
      <c r="DN26" s="680"/>
      <c r="DO26" s="680"/>
      <c r="DP26" s="680"/>
      <c r="DQ26" s="680"/>
      <c r="DR26" s="680"/>
      <c r="DS26" s="680"/>
      <c r="DT26" s="680"/>
      <c r="DU26" s="680"/>
      <c r="DV26" s="681"/>
      <c r="DW26" s="684" t="s">
        <v>191</v>
      </c>
      <c r="DX26" s="713"/>
      <c r="DY26" s="713"/>
      <c r="DZ26" s="713"/>
      <c r="EA26" s="713"/>
      <c r="EB26" s="713"/>
      <c r="EC26" s="714"/>
    </row>
    <row r="27" spans="2:133" ht="11.25" customHeight="1" x14ac:dyDescent="0.15">
      <c r="B27" s="676" t="s">
        <v>308</v>
      </c>
      <c r="C27" s="677"/>
      <c r="D27" s="677"/>
      <c r="E27" s="677"/>
      <c r="F27" s="677"/>
      <c r="G27" s="677"/>
      <c r="H27" s="677"/>
      <c r="I27" s="677"/>
      <c r="J27" s="677"/>
      <c r="K27" s="677"/>
      <c r="L27" s="677"/>
      <c r="M27" s="677"/>
      <c r="N27" s="677"/>
      <c r="O27" s="677"/>
      <c r="P27" s="677"/>
      <c r="Q27" s="678"/>
      <c r="R27" s="679">
        <v>2791767</v>
      </c>
      <c r="S27" s="680"/>
      <c r="T27" s="680"/>
      <c r="U27" s="680"/>
      <c r="V27" s="680"/>
      <c r="W27" s="680"/>
      <c r="X27" s="680"/>
      <c r="Y27" s="681"/>
      <c r="Z27" s="682">
        <v>11.1</v>
      </c>
      <c r="AA27" s="682"/>
      <c r="AB27" s="682"/>
      <c r="AC27" s="682"/>
      <c r="AD27" s="683" t="s">
        <v>191</v>
      </c>
      <c r="AE27" s="683"/>
      <c r="AF27" s="683"/>
      <c r="AG27" s="683"/>
      <c r="AH27" s="683"/>
      <c r="AI27" s="683"/>
      <c r="AJ27" s="683"/>
      <c r="AK27" s="683"/>
      <c r="AL27" s="684" t="s">
        <v>252</v>
      </c>
      <c r="AM27" s="685"/>
      <c r="AN27" s="685"/>
      <c r="AO27" s="686"/>
      <c r="AP27" s="676" t="s">
        <v>309</v>
      </c>
      <c r="AQ27" s="677"/>
      <c r="AR27" s="677"/>
      <c r="AS27" s="677"/>
      <c r="AT27" s="677"/>
      <c r="AU27" s="677"/>
      <c r="AV27" s="677"/>
      <c r="AW27" s="677"/>
      <c r="AX27" s="677"/>
      <c r="AY27" s="677"/>
      <c r="AZ27" s="677"/>
      <c r="BA27" s="677"/>
      <c r="BB27" s="677"/>
      <c r="BC27" s="677"/>
      <c r="BD27" s="677"/>
      <c r="BE27" s="677"/>
      <c r="BF27" s="678"/>
      <c r="BG27" s="679">
        <v>2809406</v>
      </c>
      <c r="BH27" s="680"/>
      <c r="BI27" s="680"/>
      <c r="BJ27" s="680"/>
      <c r="BK27" s="680"/>
      <c r="BL27" s="680"/>
      <c r="BM27" s="680"/>
      <c r="BN27" s="681"/>
      <c r="BO27" s="682">
        <v>100</v>
      </c>
      <c r="BP27" s="682"/>
      <c r="BQ27" s="682"/>
      <c r="BR27" s="682"/>
      <c r="BS27" s="688">
        <v>21595</v>
      </c>
      <c r="BT27" s="680"/>
      <c r="BU27" s="680"/>
      <c r="BV27" s="680"/>
      <c r="BW27" s="680"/>
      <c r="BX27" s="680"/>
      <c r="BY27" s="680"/>
      <c r="BZ27" s="680"/>
      <c r="CA27" s="680"/>
      <c r="CB27" s="689"/>
      <c r="CD27" s="694" t="s">
        <v>310</v>
      </c>
      <c r="CE27" s="695"/>
      <c r="CF27" s="695"/>
      <c r="CG27" s="695"/>
      <c r="CH27" s="695"/>
      <c r="CI27" s="695"/>
      <c r="CJ27" s="695"/>
      <c r="CK27" s="695"/>
      <c r="CL27" s="695"/>
      <c r="CM27" s="695"/>
      <c r="CN27" s="695"/>
      <c r="CO27" s="695"/>
      <c r="CP27" s="695"/>
      <c r="CQ27" s="696"/>
      <c r="CR27" s="679">
        <v>4320156</v>
      </c>
      <c r="CS27" s="715"/>
      <c r="CT27" s="715"/>
      <c r="CU27" s="715"/>
      <c r="CV27" s="715"/>
      <c r="CW27" s="715"/>
      <c r="CX27" s="715"/>
      <c r="CY27" s="716"/>
      <c r="CZ27" s="684">
        <v>17.600000000000001</v>
      </c>
      <c r="DA27" s="713"/>
      <c r="DB27" s="713"/>
      <c r="DC27" s="717"/>
      <c r="DD27" s="688">
        <v>1384335</v>
      </c>
      <c r="DE27" s="715"/>
      <c r="DF27" s="715"/>
      <c r="DG27" s="715"/>
      <c r="DH27" s="715"/>
      <c r="DI27" s="715"/>
      <c r="DJ27" s="715"/>
      <c r="DK27" s="716"/>
      <c r="DL27" s="688">
        <v>1378902</v>
      </c>
      <c r="DM27" s="715"/>
      <c r="DN27" s="715"/>
      <c r="DO27" s="715"/>
      <c r="DP27" s="715"/>
      <c r="DQ27" s="715"/>
      <c r="DR27" s="715"/>
      <c r="DS27" s="715"/>
      <c r="DT27" s="715"/>
      <c r="DU27" s="715"/>
      <c r="DV27" s="716"/>
      <c r="DW27" s="684">
        <v>10.3</v>
      </c>
      <c r="DX27" s="713"/>
      <c r="DY27" s="713"/>
      <c r="DZ27" s="713"/>
      <c r="EA27" s="713"/>
      <c r="EB27" s="713"/>
      <c r="EC27" s="714"/>
    </row>
    <row r="28" spans="2:133" ht="11.25" customHeight="1" x14ac:dyDescent="0.15">
      <c r="B28" s="721" t="s">
        <v>311</v>
      </c>
      <c r="C28" s="722"/>
      <c r="D28" s="722"/>
      <c r="E28" s="722"/>
      <c r="F28" s="722"/>
      <c r="G28" s="722"/>
      <c r="H28" s="722"/>
      <c r="I28" s="722"/>
      <c r="J28" s="722"/>
      <c r="K28" s="722"/>
      <c r="L28" s="722"/>
      <c r="M28" s="722"/>
      <c r="N28" s="722"/>
      <c r="O28" s="722"/>
      <c r="P28" s="722"/>
      <c r="Q28" s="723"/>
      <c r="R28" s="679" t="s">
        <v>252</v>
      </c>
      <c r="S28" s="680"/>
      <c r="T28" s="680"/>
      <c r="U28" s="680"/>
      <c r="V28" s="680"/>
      <c r="W28" s="680"/>
      <c r="X28" s="680"/>
      <c r="Y28" s="681"/>
      <c r="Z28" s="682" t="s">
        <v>252</v>
      </c>
      <c r="AA28" s="682"/>
      <c r="AB28" s="682"/>
      <c r="AC28" s="682"/>
      <c r="AD28" s="683" t="s">
        <v>252</v>
      </c>
      <c r="AE28" s="683"/>
      <c r="AF28" s="683"/>
      <c r="AG28" s="683"/>
      <c r="AH28" s="683"/>
      <c r="AI28" s="683"/>
      <c r="AJ28" s="683"/>
      <c r="AK28" s="683"/>
      <c r="AL28" s="684" t="s">
        <v>252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312</v>
      </c>
      <c r="CE28" s="695"/>
      <c r="CF28" s="695"/>
      <c r="CG28" s="695"/>
      <c r="CH28" s="695"/>
      <c r="CI28" s="695"/>
      <c r="CJ28" s="695"/>
      <c r="CK28" s="695"/>
      <c r="CL28" s="695"/>
      <c r="CM28" s="695"/>
      <c r="CN28" s="695"/>
      <c r="CO28" s="695"/>
      <c r="CP28" s="695"/>
      <c r="CQ28" s="696"/>
      <c r="CR28" s="679">
        <v>3954487</v>
      </c>
      <c r="CS28" s="680"/>
      <c r="CT28" s="680"/>
      <c r="CU28" s="680"/>
      <c r="CV28" s="680"/>
      <c r="CW28" s="680"/>
      <c r="CX28" s="680"/>
      <c r="CY28" s="681"/>
      <c r="CZ28" s="684">
        <v>16.100000000000001</v>
      </c>
      <c r="DA28" s="713"/>
      <c r="DB28" s="713"/>
      <c r="DC28" s="717"/>
      <c r="DD28" s="688">
        <v>3905350</v>
      </c>
      <c r="DE28" s="680"/>
      <c r="DF28" s="680"/>
      <c r="DG28" s="680"/>
      <c r="DH28" s="680"/>
      <c r="DI28" s="680"/>
      <c r="DJ28" s="680"/>
      <c r="DK28" s="681"/>
      <c r="DL28" s="688">
        <v>3095508</v>
      </c>
      <c r="DM28" s="680"/>
      <c r="DN28" s="680"/>
      <c r="DO28" s="680"/>
      <c r="DP28" s="680"/>
      <c r="DQ28" s="680"/>
      <c r="DR28" s="680"/>
      <c r="DS28" s="680"/>
      <c r="DT28" s="680"/>
      <c r="DU28" s="680"/>
      <c r="DV28" s="681"/>
      <c r="DW28" s="684">
        <v>23.1</v>
      </c>
      <c r="DX28" s="713"/>
      <c r="DY28" s="713"/>
      <c r="DZ28" s="713"/>
      <c r="EA28" s="713"/>
      <c r="EB28" s="713"/>
      <c r="EC28" s="714"/>
    </row>
    <row r="29" spans="2:133" ht="11.25" customHeight="1" x14ac:dyDescent="0.15">
      <c r="B29" s="676" t="s">
        <v>313</v>
      </c>
      <c r="C29" s="677"/>
      <c r="D29" s="677"/>
      <c r="E29" s="677"/>
      <c r="F29" s="677"/>
      <c r="G29" s="677"/>
      <c r="H29" s="677"/>
      <c r="I29" s="677"/>
      <c r="J29" s="677"/>
      <c r="K29" s="677"/>
      <c r="L29" s="677"/>
      <c r="M29" s="677"/>
      <c r="N29" s="677"/>
      <c r="O29" s="677"/>
      <c r="P29" s="677"/>
      <c r="Q29" s="678"/>
      <c r="R29" s="679">
        <v>2102917</v>
      </c>
      <c r="S29" s="680"/>
      <c r="T29" s="680"/>
      <c r="U29" s="680"/>
      <c r="V29" s="680"/>
      <c r="W29" s="680"/>
      <c r="X29" s="680"/>
      <c r="Y29" s="681"/>
      <c r="Z29" s="682">
        <v>8.3000000000000007</v>
      </c>
      <c r="AA29" s="682"/>
      <c r="AB29" s="682"/>
      <c r="AC29" s="682"/>
      <c r="AD29" s="683" t="s">
        <v>252</v>
      </c>
      <c r="AE29" s="683"/>
      <c r="AF29" s="683"/>
      <c r="AG29" s="683"/>
      <c r="AH29" s="683"/>
      <c r="AI29" s="683"/>
      <c r="AJ29" s="683"/>
      <c r="AK29" s="683"/>
      <c r="AL29" s="684" t="s">
        <v>191</v>
      </c>
      <c r="AM29" s="685"/>
      <c r="AN29" s="685"/>
      <c r="AO29" s="686"/>
      <c r="AP29" s="658" t="s">
        <v>231</v>
      </c>
      <c r="AQ29" s="659"/>
      <c r="AR29" s="659"/>
      <c r="AS29" s="659"/>
      <c r="AT29" s="659"/>
      <c r="AU29" s="659"/>
      <c r="AV29" s="659"/>
      <c r="AW29" s="659"/>
      <c r="AX29" s="659"/>
      <c r="AY29" s="659"/>
      <c r="AZ29" s="659"/>
      <c r="BA29" s="659"/>
      <c r="BB29" s="659"/>
      <c r="BC29" s="659"/>
      <c r="BD29" s="659"/>
      <c r="BE29" s="659"/>
      <c r="BF29" s="660"/>
      <c r="BG29" s="658" t="s">
        <v>314</v>
      </c>
      <c r="BH29" s="719"/>
      <c r="BI29" s="719"/>
      <c r="BJ29" s="719"/>
      <c r="BK29" s="719"/>
      <c r="BL29" s="719"/>
      <c r="BM29" s="719"/>
      <c r="BN29" s="719"/>
      <c r="BO29" s="719"/>
      <c r="BP29" s="719"/>
      <c r="BQ29" s="720"/>
      <c r="BR29" s="658" t="s">
        <v>315</v>
      </c>
      <c r="BS29" s="719"/>
      <c r="BT29" s="719"/>
      <c r="BU29" s="719"/>
      <c r="BV29" s="719"/>
      <c r="BW29" s="719"/>
      <c r="BX29" s="719"/>
      <c r="BY29" s="719"/>
      <c r="BZ29" s="719"/>
      <c r="CA29" s="719"/>
      <c r="CB29" s="720"/>
      <c r="CD29" s="742" t="s">
        <v>316</v>
      </c>
      <c r="CE29" s="743"/>
      <c r="CF29" s="694" t="s">
        <v>317</v>
      </c>
      <c r="CG29" s="695"/>
      <c r="CH29" s="695"/>
      <c r="CI29" s="695"/>
      <c r="CJ29" s="695"/>
      <c r="CK29" s="695"/>
      <c r="CL29" s="695"/>
      <c r="CM29" s="695"/>
      <c r="CN29" s="695"/>
      <c r="CO29" s="695"/>
      <c r="CP29" s="695"/>
      <c r="CQ29" s="696"/>
      <c r="CR29" s="679">
        <v>3954301</v>
      </c>
      <c r="CS29" s="715"/>
      <c r="CT29" s="715"/>
      <c r="CU29" s="715"/>
      <c r="CV29" s="715"/>
      <c r="CW29" s="715"/>
      <c r="CX29" s="715"/>
      <c r="CY29" s="716"/>
      <c r="CZ29" s="684">
        <v>16.100000000000001</v>
      </c>
      <c r="DA29" s="713"/>
      <c r="DB29" s="713"/>
      <c r="DC29" s="717"/>
      <c r="DD29" s="688">
        <v>3905164</v>
      </c>
      <c r="DE29" s="715"/>
      <c r="DF29" s="715"/>
      <c r="DG29" s="715"/>
      <c r="DH29" s="715"/>
      <c r="DI29" s="715"/>
      <c r="DJ29" s="715"/>
      <c r="DK29" s="716"/>
      <c r="DL29" s="688">
        <v>3095322</v>
      </c>
      <c r="DM29" s="715"/>
      <c r="DN29" s="715"/>
      <c r="DO29" s="715"/>
      <c r="DP29" s="715"/>
      <c r="DQ29" s="715"/>
      <c r="DR29" s="715"/>
      <c r="DS29" s="715"/>
      <c r="DT29" s="715"/>
      <c r="DU29" s="715"/>
      <c r="DV29" s="716"/>
      <c r="DW29" s="684">
        <v>23.1</v>
      </c>
      <c r="DX29" s="713"/>
      <c r="DY29" s="713"/>
      <c r="DZ29" s="713"/>
      <c r="EA29" s="713"/>
      <c r="EB29" s="713"/>
      <c r="EC29" s="714"/>
    </row>
    <row r="30" spans="2:133" ht="11.25" customHeight="1" x14ac:dyDescent="0.15">
      <c r="B30" s="676" t="s">
        <v>318</v>
      </c>
      <c r="C30" s="677"/>
      <c r="D30" s="677"/>
      <c r="E30" s="677"/>
      <c r="F30" s="677"/>
      <c r="G30" s="677"/>
      <c r="H30" s="677"/>
      <c r="I30" s="677"/>
      <c r="J30" s="677"/>
      <c r="K30" s="677"/>
      <c r="L30" s="677"/>
      <c r="M30" s="677"/>
      <c r="N30" s="677"/>
      <c r="O30" s="677"/>
      <c r="P30" s="677"/>
      <c r="Q30" s="678"/>
      <c r="R30" s="679">
        <v>66059</v>
      </c>
      <c r="S30" s="680"/>
      <c r="T30" s="680"/>
      <c r="U30" s="680"/>
      <c r="V30" s="680"/>
      <c r="W30" s="680"/>
      <c r="X30" s="680"/>
      <c r="Y30" s="681"/>
      <c r="Z30" s="682">
        <v>0.3</v>
      </c>
      <c r="AA30" s="682"/>
      <c r="AB30" s="682"/>
      <c r="AC30" s="682"/>
      <c r="AD30" s="683">
        <v>15919</v>
      </c>
      <c r="AE30" s="683"/>
      <c r="AF30" s="683"/>
      <c r="AG30" s="683"/>
      <c r="AH30" s="683"/>
      <c r="AI30" s="683"/>
      <c r="AJ30" s="683"/>
      <c r="AK30" s="683"/>
      <c r="AL30" s="684">
        <v>0.1</v>
      </c>
      <c r="AM30" s="685"/>
      <c r="AN30" s="685"/>
      <c r="AO30" s="686"/>
      <c r="AP30" s="727" t="s">
        <v>319</v>
      </c>
      <c r="AQ30" s="728"/>
      <c r="AR30" s="728"/>
      <c r="AS30" s="728"/>
      <c r="AT30" s="733" t="s">
        <v>320</v>
      </c>
      <c r="AU30" s="230"/>
      <c r="AV30" s="230"/>
      <c r="AW30" s="230"/>
      <c r="AX30" s="665" t="s">
        <v>195</v>
      </c>
      <c r="AY30" s="666"/>
      <c r="AZ30" s="666"/>
      <c r="BA30" s="666"/>
      <c r="BB30" s="666"/>
      <c r="BC30" s="666"/>
      <c r="BD30" s="666"/>
      <c r="BE30" s="666"/>
      <c r="BF30" s="667"/>
      <c r="BG30" s="739">
        <v>99</v>
      </c>
      <c r="BH30" s="740"/>
      <c r="BI30" s="740"/>
      <c r="BJ30" s="740"/>
      <c r="BK30" s="740"/>
      <c r="BL30" s="740"/>
      <c r="BM30" s="674">
        <v>97.3</v>
      </c>
      <c r="BN30" s="740"/>
      <c r="BO30" s="740"/>
      <c r="BP30" s="740"/>
      <c r="BQ30" s="741"/>
      <c r="BR30" s="739">
        <v>99.2</v>
      </c>
      <c r="BS30" s="740"/>
      <c r="BT30" s="740"/>
      <c r="BU30" s="740"/>
      <c r="BV30" s="740"/>
      <c r="BW30" s="740"/>
      <c r="BX30" s="674">
        <v>97.7</v>
      </c>
      <c r="BY30" s="740"/>
      <c r="BZ30" s="740"/>
      <c r="CA30" s="740"/>
      <c r="CB30" s="741"/>
      <c r="CD30" s="744"/>
      <c r="CE30" s="745"/>
      <c r="CF30" s="694" t="s">
        <v>321</v>
      </c>
      <c r="CG30" s="695"/>
      <c r="CH30" s="695"/>
      <c r="CI30" s="695"/>
      <c r="CJ30" s="695"/>
      <c r="CK30" s="695"/>
      <c r="CL30" s="695"/>
      <c r="CM30" s="695"/>
      <c r="CN30" s="695"/>
      <c r="CO30" s="695"/>
      <c r="CP30" s="695"/>
      <c r="CQ30" s="696"/>
      <c r="CR30" s="679">
        <v>3774832</v>
      </c>
      <c r="CS30" s="680"/>
      <c r="CT30" s="680"/>
      <c r="CU30" s="680"/>
      <c r="CV30" s="680"/>
      <c r="CW30" s="680"/>
      <c r="CX30" s="680"/>
      <c r="CY30" s="681"/>
      <c r="CZ30" s="684">
        <v>15.4</v>
      </c>
      <c r="DA30" s="713"/>
      <c r="DB30" s="713"/>
      <c r="DC30" s="717"/>
      <c r="DD30" s="688">
        <v>3733913</v>
      </c>
      <c r="DE30" s="680"/>
      <c r="DF30" s="680"/>
      <c r="DG30" s="680"/>
      <c r="DH30" s="680"/>
      <c r="DI30" s="680"/>
      <c r="DJ30" s="680"/>
      <c r="DK30" s="681"/>
      <c r="DL30" s="688">
        <v>2924071</v>
      </c>
      <c r="DM30" s="680"/>
      <c r="DN30" s="680"/>
      <c r="DO30" s="680"/>
      <c r="DP30" s="680"/>
      <c r="DQ30" s="680"/>
      <c r="DR30" s="680"/>
      <c r="DS30" s="680"/>
      <c r="DT30" s="680"/>
      <c r="DU30" s="680"/>
      <c r="DV30" s="681"/>
      <c r="DW30" s="684">
        <v>21.8</v>
      </c>
      <c r="DX30" s="713"/>
      <c r="DY30" s="713"/>
      <c r="DZ30" s="713"/>
      <c r="EA30" s="713"/>
      <c r="EB30" s="713"/>
      <c r="EC30" s="714"/>
    </row>
    <row r="31" spans="2:133" ht="11.25" customHeight="1" x14ac:dyDescent="0.15">
      <c r="B31" s="676" t="s">
        <v>322</v>
      </c>
      <c r="C31" s="677"/>
      <c r="D31" s="677"/>
      <c r="E31" s="677"/>
      <c r="F31" s="677"/>
      <c r="G31" s="677"/>
      <c r="H31" s="677"/>
      <c r="I31" s="677"/>
      <c r="J31" s="677"/>
      <c r="K31" s="677"/>
      <c r="L31" s="677"/>
      <c r="M31" s="677"/>
      <c r="N31" s="677"/>
      <c r="O31" s="677"/>
      <c r="P31" s="677"/>
      <c r="Q31" s="678"/>
      <c r="R31" s="679">
        <v>638886</v>
      </c>
      <c r="S31" s="680"/>
      <c r="T31" s="680"/>
      <c r="U31" s="680"/>
      <c r="V31" s="680"/>
      <c r="W31" s="680"/>
      <c r="X31" s="680"/>
      <c r="Y31" s="681"/>
      <c r="Z31" s="682">
        <v>2.5</v>
      </c>
      <c r="AA31" s="682"/>
      <c r="AB31" s="682"/>
      <c r="AC31" s="682"/>
      <c r="AD31" s="683" t="s">
        <v>252</v>
      </c>
      <c r="AE31" s="683"/>
      <c r="AF31" s="683"/>
      <c r="AG31" s="683"/>
      <c r="AH31" s="683"/>
      <c r="AI31" s="683"/>
      <c r="AJ31" s="683"/>
      <c r="AK31" s="683"/>
      <c r="AL31" s="684" t="s">
        <v>252</v>
      </c>
      <c r="AM31" s="685"/>
      <c r="AN31" s="685"/>
      <c r="AO31" s="686"/>
      <c r="AP31" s="729"/>
      <c r="AQ31" s="730"/>
      <c r="AR31" s="730"/>
      <c r="AS31" s="730"/>
      <c r="AT31" s="734"/>
      <c r="AU31" s="229" t="s">
        <v>323</v>
      </c>
      <c r="AV31" s="229"/>
      <c r="AW31" s="229"/>
      <c r="AX31" s="676" t="s">
        <v>324</v>
      </c>
      <c r="AY31" s="677"/>
      <c r="AZ31" s="677"/>
      <c r="BA31" s="677"/>
      <c r="BB31" s="677"/>
      <c r="BC31" s="677"/>
      <c r="BD31" s="677"/>
      <c r="BE31" s="677"/>
      <c r="BF31" s="678"/>
      <c r="BG31" s="736">
        <v>99.3</v>
      </c>
      <c r="BH31" s="715"/>
      <c r="BI31" s="715"/>
      <c r="BJ31" s="715"/>
      <c r="BK31" s="715"/>
      <c r="BL31" s="715"/>
      <c r="BM31" s="685">
        <v>98.3</v>
      </c>
      <c r="BN31" s="737"/>
      <c r="BO31" s="737"/>
      <c r="BP31" s="737"/>
      <c r="BQ31" s="738"/>
      <c r="BR31" s="736">
        <v>99.3</v>
      </c>
      <c r="BS31" s="715"/>
      <c r="BT31" s="715"/>
      <c r="BU31" s="715"/>
      <c r="BV31" s="715"/>
      <c r="BW31" s="715"/>
      <c r="BX31" s="685">
        <v>98.5</v>
      </c>
      <c r="BY31" s="737"/>
      <c r="BZ31" s="737"/>
      <c r="CA31" s="737"/>
      <c r="CB31" s="738"/>
      <c r="CD31" s="744"/>
      <c r="CE31" s="745"/>
      <c r="CF31" s="694" t="s">
        <v>325</v>
      </c>
      <c r="CG31" s="695"/>
      <c r="CH31" s="695"/>
      <c r="CI31" s="695"/>
      <c r="CJ31" s="695"/>
      <c r="CK31" s="695"/>
      <c r="CL31" s="695"/>
      <c r="CM31" s="695"/>
      <c r="CN31" s="695"/>
      <c r="CO31" s="695"/>
      <c r="CP31" s="695"/>
      <c r="CQ31" s="696"/>
      <c r="CR31" s="679">
        <v>179469</v>
      </c>
      <c r="CS31" s="715"/>
      <c r="CT31" s="715"/>
      <c r="CU31" s="715"/>
      <c r="CV31" s="715"/>
      <c r="CW31" s="715"/>
      <c r="CX31" s="715"/>
      <c r="CY31" s="716"/>
      <c r="CZ31" s="684">
        <v>0.7</v>
      </c>
      <c r="DA31" s="713"/>
      <c r="DB31" s="713"/>
      <c r="DC31" s="717"/>
      <c r="DD31" s="688">
        <v>171251</v>
      </c>
      <c r="DE31" s="715"/>
      <c r="DF31" s="715"/>
      <c r="DG31" s="715"/>
      <c r="DH31" s="715"/>
      <c r="DI31" s="715"/>
      <c r="DJ31" s="715"/>
      <c r="DK31" s="716"/>
      <c r="DL31" s="688">
        <v>171251</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326</v>
      </c>
      <c r="C32" s="677"/>
      <c r="D32" s="677"/>
      <c r="E32" s="677"/>
      <c r="F32" s="677"/>
      <c r="G32" s="677"/>
      <c r="H32" s="677"/>
      <c r="I32" s="677"/>
      <c r="J32" s="677"/>
      <c r="K32" s="677"/>
      <c r="L32" s="677"/>
      <c r="M32" s="677"/>
      <c r="N32" s="677"/>
      <c r="O32" s="677"/>
      <c r="P32" s="677"/>
      <c r="Q32" s="678"/>
      <c r="R32" s="679">
        <v>1289228</v>
      </c>
      <c r="S32" s="680"/>
      <c r="T32" s="680"/>
      <c r="U32" s="680"/>
      <c r="V32" s="680"/>
      <c r="W32" s="680"/>
      <c r="X32" s="680"/>
      <c r="Y32" s="681"/>
      <c r="Z32" s="682">
        <v>5.0999999999999996</v>
      </c>
      <c r="AA32" s="682"/>
      <c r="AB32" s="682"/>
      <c r="AC32" s="682"/>
      <c r="AD32" s="683" t="s">
        <v>252</v>
      </c>
      <c r="AE32" s="683"/>
      <c r="AF32" s="683"/>
      <c r="AG32" s="683"/>
      <c r="AH32" s="683"/>
      <c r="AI32" s="683"/>
      <c r="AJ32" s="683"/>
      <c r="AK32" s="683"/>
      <c r="AL32" s="684" t="s">
        <v>252</v>
      </c>
      <c r="AM32" s="685"/>
      <c r="AN32" s="685"/>
      <c r="AO32" s="686"/>
      <c r="AP32" s="731"/>
      <c r="AQ32" s="732"/>
      <c r="AR32" s="732"/>
      <c r="AS32" s="732"/>
      <c r="AT32" s="735"/>
      <c r="AU32" s="231"/>
      <c r="AV32" s="231"/>
      <c r="AW32" s="231"/>
      <c r="AX32" s="724" t="s">
        <v>327</v>
      </c>
      <c r="AY32" s="725"/>
      <c r="AZ32" s="725"/>
      <c r="BA32" s="725"/>
      <c r="BB32" s="725"/>
      <c r="BC32" s="725"/>
      <c r="BD32" s="725"/>
      <c r="BE32" s="725"/>
      <c r="BF32" s="726"/>
      <c r="BG32" s="748">
        <v>98.7</v>
      </c>
      <c r="BH32" s="749"/>
      <c r="BI32" s="749"/>
      <c r="BJ32" s="749"/>
      <c r="BK32" s="749"/>
      <c r="BL32" s="749"/>
      <c r="BM32" s="750">
        <v>95.8</v>
      </c>
      <c r="BN32" s="749"/>
      <c r="BO32" s="749"/>
      <c r="BP32" s="749"/>
      <c r="BQ32" s="751"/>
      <c r="BR32" s="748">
        <v>98.9</v>
      </c>
      <c r="BS32" s="749"/>
      <c r="BT32" s="749"/>
      <c r="BU32" s="749"/>
      <c r="BV32" s="749"/>
      <c r="BW32" s="749"/>
      <c r="BX32" s="750">
        <v>96.5</v>
      </c>
      <c r="BY32" s="749"/>
      <c r="BZ32" s="749"/>
      <c r="CA32" s="749"/>
      <c r="CB32" s="751"/>
      <c r="CD32" s="746"/>
      <c r="CE32" s="747"/>
      <c r="CF32" s="694" t="s">
        <v>328</v>
      </c>
      <c r="CG32" s="695"/>
      <c r="CH32" s="695"/>
      <c r="CI32" s="695"/>
      <c r="CJ32" s="695"/>
      <c r="CK32" s="695"/>
      <c r="CL32" s="695"/>
      <c r="CM32" s="695"/>
      <c r="CN32" s="695"/>
      <c r="CO32" s="695"/>
      <c r="CP32" s="695"/>
      <c r="CQ32" s="696"/>
      <c r="CR32" s="679">
        <v>186</v>
      </c>
      <c r="CS32" s="680"/>
      <c r="CT32" s="680"/>
      <c r="CU32" s="680"/>
      <c r="CV32" s="680"/>
      <c r="CW32" s="680"/>
      <c r="CX32" s="680"/>
      <c r="CY32" s="681"/>
      <c r="CZ32" s="684">
        <v>0</v>
      </c>
      <c r="DA32" s="713"/>
      <c r="DB32" s="713"/>
      <c r="DC32" s="717"/>
      <c r="DD32" s="688">
        <v>186</v>
      </c>
      <c r="DE32" s="680"/>
      <c r="DF32" s="680"/>
      <c r="DG32" s="680"/>
      <c r="DH32" s="680"/>
      <c r="DI32" s="680"/>
      <c r="DJ32" s="680"/>
      <c r="DK32" s="681"/>
      <c r="DL32" s="688">
        <v>186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329</v>
      </c>
      <c r="C33" s="677"/>
      <c r="D33" s="677"/>
      <c r="E33" s="677"/>
      <c r="F33" s="677"/>
      <c r="G33" s="677"/>
      <c r="H33" s="677"/>
      <c r="I33" s="677"/>
      <c r="J33" s="677"/>
      <c r="K33" s="677"/>
      <c r="L33" s="677"/>
      <c r="M33" s="677"/>
      <c r="N33" s="677"/>
      <c r="O33" s="677"/>
      <c r="P33" s="677"/>
      <c r="Q33" s="678"/>
      <c r="R33" s="679">
        <v>520220</v>
      </c>
      <c r="S33" s="680"/>
      <c r="T33" s="680"/>
      <c r="U33" s="680"/>
      <c r="V33" s="680"/>
      <c r="W33" s="680"/>
      <c r="X33" s="680"/>
      <c r="Y33" s="681"/>
      <c r="Z33" s="682">
        <v>2.1</v>
      </c>
      <c r="AA33" s="682"/>
      <c r="AB33" s="682"/>
      <c r="AC33" s="682"/>
      <c r="AD33" s="683" t="s">
        <v>252</v>
      </c>
      <c r="AE33" s="683"/>
      <c r="AF33" s="683"/>
      <c r="AG33" s="683"/>
      <c r="AH33" s="683"/>
      <c r="AI33" s="683"/>
      <c r="AJ33" s="683"/>
      <c r="AK33" s="683"/>
      <c r="AL33" s="684" t="s">
        <v>191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330</v>
      </c>
      <c r="CE33" s="695"/>
      <c r="CF33" s="695"/>
      <c r="CG33" s="695"/>
      <c r="CH33" s="695"/>
      <c r="CI33" s="695"/>
      <c r="CJ33" s="695"/>
      <c r="CK33" s="695"/>
      <c r="CL33" s="695"/>
      <c r="CM33" s="695"/>
      <c r="CN33" s="695"/>
      <c r="CO33" s="695"/>
      <c r="CP33" s="695"/>
      <c r="CQ33" s="696"/>
      <c r="CR33" s="679">
        <v>9573085</v>
      </c>
      <c r="CS33" s="715"/>
      <c r="CT33" s="715"/>
      <c r="CU33" s="715"/>
      <c r="CV33" s="715"/>
      <c r="CW33" s="715"/>
      <c r="CX33" s="715"/>
      <c r="CY33" s="716"/>
      <c r="CZ33" s="684">
        <v>39</v>
      </c>
      <c r="DA33" s="713"/>
      <c r="DB33" s="713"/>
      <c r="DC33" s="717"/>
      <c r="DD33" s="688">
        <v>6268108</v>
      </c>
      <c r="DE33" s="715"/>
      <c r="DF33" s="715"/>
      <c r="DG33" s="715"/>
      <c r="DH33" s="715"/>
      <c r="DI33" s="715"/>
      <c r="DJ33" s="715"/>
      <c r="DK33" s="716"/>
      <c r="DL33" s="688">
        <v>4961094</v>
      </c>
      <c r="DM33" s="715"/>
      <c r="DN33" s="715"/>
      <c r="DO33" s="715"/>
      <c r="DP33" s="715"/>
      <c r="DQ33" s="715"/>
      <c r="DR33" s="715"/>
      <c r="DS33" s="715"/>
      <c r="DT33" s="715"/>
      <c r="DU33" s="715"/>
      <c r="DV33" s="716"/>
      <c r="DW33" s="684">
        <v>37</v>
      </c>
      <c r="DX33" s="713"/>
      <c r="DY33" s="713"/>
      <c r="DZ33" s="713"/>
      <c r="EA33" s="713"/>
      <c r="EB33" s="713"/>
      <c r="EC33" s="714"/>
    </row>
    <row r="34" spans="2:133" ht="11.25" customHeight="1" x14ac:dyDescent="0.15">
      <c r="B34" s="676" t="s">
        <v>331</v>
      </c>
      <c r="C34" s="677"/>
      <c r="D34" s="677"/>
      <c r="E34" s="677"/>
      <c r="F34" s="677"/>
      <c r="G34" s="677"/>
      <c r="H34" s="677"/>
      <c r="I34" s="677"/>
      <c r="J34" s="677"/>
      <c r="K34" s="677"/>
      <c r="L34" s="677"/>
      <c r="M34" s="677"/>
      <c r="N34" s="677"/>
      <c r="O34" s="677"/>
      <c r="P34" s="677"/>
      <c r="Q34" s="678"/>
      <c r="R34" s="679">
        <v>423036</v>
      </c>
      <c r="S34" s="680"/>
      <c r="T34" s="680"/>
      <c r="U34" s="680"/>
      <c r="V34" s="680"/>
      <c r="W34" s="680"/>
      <c r="X34" s="680"/>
      <c r="Y34" s="681"/>
      <c r="Z34" s="682">
        <v>1.7</v>
      </c>
      <c r="AA34" s="682"/>
      <c r="AB34" s="682"/>
      <c r="AC34" s="682"/>
      <c r="AD34" s="683">
        <v>9644</v>
      </c>
      <c r="AE34" s="683"/>
      <c r="AF34" s="683"/>
      <c r="AG34" s="683"/>
      <c r="AH34" s="683"/>
      <c r="AI34" s="683"/>
      <c r="AJ34" s="683"/>
      <c r="AK34" s="683"/>
      <c r="AL34" s="684">
        <v>0.1</v>
      </c>
      <c r="AM34" s="685"/>
      <c r="AN34" s="685"/>
      <c r="AO34" s="686"/>
      <c r="AP34" s="234"/>
      <c r="AQ34" s="658" t="s">
        <v>332</v>
      </c>
      <c r="AR34" s="659"/>
      <c r="AS34" s="659"/>
      <c r="AT34" s="659"/>
      <c r="AU34" s="659"/>
      <c r="AV34" s="659"/>
      <c r="AW34" s="659"/>
      <c r="AX34" s="659"/>
      <c r="AY34" s="659"/>
      <c r="AZ34" s="659"/>
      <c r="BA34" s="659"/>
      <c r="BB34" s="659"/>
      <c r="BC34" s="659"/>
      <c r="BD34" s="659"/>
      <c r="BE34" s="659"/>
      <c r="BF34" s="660"/>
      <c r="BG34" s="658" t="s">
        <v>333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334</v>
      </c>
      <c r="CE34" s="695"/>
      <c r="CF34" s="695"/>
      <c r="CG34" s="695"/>
      <c r="CH34" s="695"/>
      <c r="CI34" s="695"/>
      <c r="CJ34" s="695"/>
      <c r="CK34" s="695"/>
      <c r="CL34" s="695"/>
      <c r="CM34" s="695"/>
      <c r="CN34" s="695"/>
      <c r="CO34" s="695"/>
      <c r="CP34" s="695"/>
      <c r="CQ34" s="696"/>
      <c r="CR34" s="679">
        <v>3314756</v>
      </c>
      <c r="CS34" s="680"/>
      <c r="CT34" s="680"/>
      <c r="CU34" s="680"/>
      <c r="CV34" s="680"/>
      <c r="CW34" s="680"/>
      <c r="CX34" s="680"/>
      <c r="CY34" s="681"/>
      <c r="CZ34" s="684">
        <v>13.5</v>
      </c>
      <c r="DA34" s="713"/>
      <c r="DB34" s="713"/>
      <c r="DC34" s="717"/>
      <c r="DD34" s="688">
        <v>2010317</v>
      </c>
      <c r="DE34" s="680"/>
      <c r="DF34" s="680"/>
      <c r="DG34" s="680"/>
      <c r="DH34" s="680"/>
      <c r="DI34" s="680"/>
      <c r="DJ34" s="680"/>
      <c r="DK34" s="681"/>
      <c r="DL34" s="688">
        <v>1715665</v>
      </c>
      <c r="DM34" s="680"/>
      <c r="DN34" s="680"/>
      <c r="DO34" s="680"/>
      <c r="DP34" s="680"/>
      <c r="DQ34" s="680"/>
      <c r="DR34" s="680"/>
      <c r="DS34" s="680"/>
      <c r="DT34" s="680"/>
      <c r="DU34" s="680"/>
      <c r="DV34" s="681"/>
      <c r="DW34" s="684">
        <v>12.8</v>
      </c>
      <c r="DX34" s="713"/>
      <c r="DY34" s="713"/>
      <c r="DZ34" s="713"/>
      <c r="EA34" s="713"/>
      <c r="EB34" s="713"/>
      <c r="EC34" s="714"/>
    </row>
    <row r="35" spans="2:133" ht="11.25" customHeight="1" x14ac:dyDescent="0.15">
      <c r="B35" s="676" t="s">
        <v>335</v>
      </c>
      <c r="C35" s="677"/>
      <c r="D35" s="677"/>
      <c r="E35" s="677"/>
      <c r="F35" s="677"/>
      <c r="G35" s="677"/>
      <c r="H35" s="677"/>
      <c r="I35" s="677"/>
      <c r="J35" s="677"/>
      <c r="K35" s="677"/>
      <c r="L35" s="677"/>
      <c r="M35" s="677"/>
      <c r="N35" s="677"/>
      <c r="O35" s="677"/>
      <c r="P35" s="677"/>
      <c r="Q35" s="678"/>
      <c r="R35" s="679">
        <v>2492300</v>
      </c>
      <c r="S35" s="680"/>
      <c r="T35" s="680"/>
      <c r="U35" s="680"/>
      <c r="V35" s="680"/>
      <c r="W35" s="680"/>
      <c r="X35" s="680"/>
      <c r="Y35" s="681"/>
      <c r="Z35" s="682">
        <v>9.9</v>
      </c>
      <c r="AA35" s="682"/>
      <c r="AB35" s="682"/>
      <c r="AC35" s="682"/>
      <c r="AD35" s="683" t="s">
        <v>252</v>
      </c>
      <c r="AE35" s="683"/>
      <c r="AF35" s="683"/>
      <c r="AG35" s="683"/>
      <c r="AH35" s="683"/>
      <c r="AI35" s="683"/>
      <c r="AJ35" s="683"/>
      <c r="AK35" s="683"/>
      <c r="AL35" s="684" t="s">
        <v>191</v>
      </c>
      <c r="AM35" s="685"/>
      <c r="AN35" s="685"/>
      <c r="AO35" s="686"/>
      <c r="AP35" s="234"/>
      <c r="AQ35" s="752" t="s">
        <v>336</v>
      </c>
      <c r="AR35" s="753"/>
      <c r="AS35" s="753"/>
      <c r="AT35" s="753"/>
      <c r="AU35" s="753"/>
      <c r="AV35" s="753"/>
      <c r="AW35" s="753"/>
      <c r="AX35" s="753"/>
      <c r="AY35" s="754"/>
      <c r="AZ35" s="668">
        <v>2757818</v>
      </c>
      <c r="BA35" s="669"/>
      <c r="BB35" s="669"/>
      <c r="BC35" s="669"/>
      <c r="BD35" s="669"/>
      <c r="BE35" s="669"/>
      <c r="BF35" s="755"/>
      <c r="BG35" s="690" t="s">
        <v>337</v>
      </c>
      <c r="BH35" s="691"/>
      <c r="BI35" s="691"/>
      <c r="BJ35" s="691"/>
      <c r="BK35" s="691"/>
      <c r="BL35" s="691"/>
      <c r="BM35" s="691"/>
      <c r="BN35" s="691"/>
      <c r="BO35" s="691"/>
      <c r="BP35" s="691"/>
      <c r="BQ35" s="691"/>
      <c r="BR35" s="691"/>
      <c r="BS35" s="691"/>
      <c r="BT35" s="691"/>
      <c r="BU35" s="692"/>
      <c r="BV35" s="668">
        <v>5686</v>
      </c>
      <c r="BW35" s="669"/>
      <c r="BX35" s="669"/>
      <c r="BY35" s="669"/>
      <c r="BZ35" s="669"/>
      <c r="CA35" s="669"/>
      <c r="CB35" s="755"/>
      <c r="CD35" s="694" t="s">
        <v>338</v>
      </c>
      <c r="CE35" s="695"/>
      <c r="CF35" s="695"/>
      <c r="CG35" s="695"/>
      <c r="CH35" s="695"/>
      <c r="CI35" s="695"/>
      <c r="CJ35" s="695"/>
      <c r="CK35" s="695"/>
      <c r="CL35" s="695"/>
      <c r="CM35" s="695"/>
      <c r="CN35" s="695"/>
      <c r="CO35" s="695"/>
      <c r="CP35" s="695"/>
      <c r="CQ35" s="696"/>
      <c r="CR35" s="679">
        <v>282064</v>
      </c>
      <c r="CS35" s="715"/>
      <c r="CT35" s="715"/>
      <c r="CU35" s="715"/>
      <c r="CV35" s="715"/>
      <c r="CW35" s="715"/>
      <c r="CX35" s="715"/>
      <c r="CY35" s="716"/>
      <c r="CZ35" s="684">
        <v>1.2</v>
      </c>
      <c r="DA35" s="713"/>
      <c r="DB35" s="713"/>
      <c r="DC35" s="717"/>
      <c r="DD35" s="688">
        <v>206454</v>
      </c>
      <c r="DE35" s="715"/>
      <c r="DF35" s="715"/>
      <c r="DG35" s="715"/>
      <c r="DH35" s="715"/>
      <c r="DI35" s="715"/>
      <c r="DJ35" s="715"/>
      <c r="DK35" s="716"/>
      <c r="DL35" s="688">
        <v>155790</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15">
      <c r="B36" s="676" t="s">
        <v>339</v>
      </c>
      <c r="C36" s="677"/>
      <c r="D36" s="677"/>
      <c r="E36" s="677"/>
      <c r="F36" s="677"/>
      <c r="G36" s="677"/>
      <c r="H36" s="677"/>
      <c r="I36" s="677"/>
      <c r="J36" s="677"/>
      <c r="K36" s="677"/>
      <c r="L36" s="677"/>
      <c r="M36" s="677"/>
      <c r="N36" s="677"/>
      <c r="O36" s="677"/>
      <c r="P36" s="677"/>
      <c r="Q36" s="678"/>
      <c r="R36" s="679" t="s">
        <v>252</v>
      </c>
      <c r="S36" s="680"/>
      <c r="T36" s="680"/>
      <c r="U36" s="680"/>
      <c r="V36" s="680"/>
      <c r="W36" s="680"/>
      <c r="X36" s="680"/>
      <c r="Y36" s="681"/>
      <c r="Z36" s="682" t="s">
        <v>252</v>
      </c>
      <c r="AA36" s="682"/>
      <c r="AB36" s="682"/>
      <c r="AC36" s="682"/>
      <c r="AD36" s="683" t="s">
        <v>243</v>
      </c>
      <c r="AE36" s="683"/>
      <c r="AF36" s="683"/>
      <c r="AG36" s="683"/>
      <c r="AH36" s="683"/>
      <c r="AI36" s="683"/>
      <c r="AJ36" s="683"/>
      <c r="AK36" s="683"/>
      <c r="AL36" s="684" t="s">
        <v>252</v>
      </c>
      <c r="AM36" s="685"/>
      <c r="AN36" s="685"/>
      <c r="AO36" s="686"/>
      <c r="AQ36" s="756" t="s">
        <v>340</v>
      </c>
      <c r="AR36" s="757"/>
      <c r="AS36" s="757"/>
      <c r="AT36" s="757"/>
      <c r="AU36" s="757"/>
      <c r="AV36" s="757"/>
      <c r="AW36" s="757"/>
      <c r="AX36" s="757"/>
      <c r="AY36" s="758"/>
      <c r="AZ36" s="679">
        <v>542724</v>
      </c>
      <c r="BA36" s="680"/>
      <c r="BB36" s="680"/>
      <c r="BC36" s="680"/>
      <c r="BD36" s="715"/>
      <c r="BE36" s="715"/>
      <c r="BF36" s="738"/>
      <c r="BG36" s="694" t="s">
        <v>341</v>
      </c>
      <c r="BH36" s="695"/>
      <c r="BI36" s="695"/>
      <c r="BJ36" s="695"/>
      <c r="BK36" s="695"/>
      <c r="BL36" s="695"/>
      <c r="BM36" s="695"/>
      <c r="BN36" s="695"/>
      <c r="BO36" s="695"/>
      <c r="BP36" s="695"/>
      <c r="BQ36" s="695"/>
      <c r="BR36" s="695"/>
      <c r="BS36" s="695"/>
      <c r="BT36" s="695"/>
      <c r="BU36" s="696"/>
      <c r="BV36" s="679">
        <v>-58804</v>
      </c>
      <c r="BW36" s="680"/>
      <c r="BX36" s="680"/>
      <c r="BY36" s="680"/>
      <c r="BZ36" s="680"/>
      <c r="CA36" s="680"/>
      <c r="CB36" s="689"/>
      <c r="CD36" s="694" t="s">
        <v>342</v>
      </c>
      <c r="CE36" s="695"/>
      <c r="CF36" s="695"/>
      <c r="CG36" s="695"/>
      <c r="CH36" s="695"/>
      <c r="CI36" s="695"/>
      <c r="CJ36" s="695"/>
      <c r="CK36" s="695"/>
      <c r="CL36" s="695"/>
      <c r="CM36" s="695"/>
      <c r="CN36" s="695"/>
      <c r="CO36" s="695"/>
      <c r="CP36" s="695"/>
      <c r="CQ36" s="696"/>
      <c r="CR36" s="679">
        <v>3141721</v>
      </c>
      <c r="CS36" s="680"/>
      <c r="CT36" s="680"/>
      <c r="CU36" s="680"/>
      <c r="CV36" s="680"/>
      <c r="CW36" s="680"/>
      <c r="CX36" s="680"/>
      <c r="CY36" s="681"/>
      <c r="CZ36" s="684">
        <v>12.8</v>
      </c>
      <c r="DA36" s="713"/>
      <c r="DB36" s="713"/>
      <c r="DC36" s="717"/>
      <c r="DD36" s="688">
        <v>2372112</v>
      </c>
      <c r="DE36" s="680"/>
      <c r="DF36" s="680"/>
      <c r="DG36" s="680"/>
      <c r="DH36" s="680"/>
      <c r="DI36" s="680"/>
      <c r="DJ36" s="680"/>
      <c r="DK36" s="681"/>
      <c r="DL36" s="688">
        <v>1740366</v>
      </c>
      <c r="DM36" s="680"/>
      <c r="DN36" s="680"/>
      <c r="DO36" s="680"/>
      <c r="DP36" s="680"/>
      <c r="DQ36" s="680"/>
      <c r="DR36" s="680"/>
      <c r="DS36" s="680"/>
      <c r="DT36" s="680"/>
      <c r="DU36" s="680"/>
      <c r="DV36" s="681"/>
      <c r="DW36" s="684">
        <v>13</v>
      </c>
      <c r="DX36" s="713"/>
      <c r="DY36" s="713"/>
      <c r="DZ36" s="713"/>
      <c r="EA36" s="713"/>
      <c r="EB36" s="713"/>
      <c r="EC36" s="714"/>
    </row>
    <row r="37" spans="2:133" ht="11.25" customHeight="1" x14ac:dyDescent="0.15">
      <c r="B37" s="676" t="s">
        <v>343</v>
      </c>
      <c r="C37" s="677"/>
      <c r="D37" s="677"/>
      <c r="E37" s="677"/>
      <c r="F37" s="677"/>
      <c r="G37" s="677"/>
      <c r="H37" s="677"/>
      <c r="I37" s="677"/>
      <c r="J37" s="677"/>
      <c r="K37" s="677"/>
      <c r="L37" s="677"/>
      <c r="M37" s="677"/>
      <c r="N37" s="677"/>
      <c r="O37" s="677"/>
      <c r="P37" s="677"/>
      <c r="Q37" s="678"/>
      <c r="R37" s="679">
        <v>529200</v>
      </c>
      <c r="S37" s="680"/>
      <c r="T37" s="680"/>
      <c r="U37" s="680"/>
      <c r="V37" s="680"/>
      <c r="W37" s="680"/>
      <c r="X37" s="680"/>
      <c r="Y37" s="681"/>
      <c r="Z37" s="682">
        <v>2.1</v>
      </c>
      <c r="AA37" s="682"/>
      <c r="AB37" s="682"/>
      <c r="AC37" s="682"/>
      <c r="AD37" s="683" t="s">
        <v>243</v>
      </c>
      <c r="AE37" s="683"/>
      <c r="AF37" s="683"/>
      <c r="AG37" s="683"/>
      <c r="AH37" s="683"/>
      <c r="AI37" s="683"/>
      <c r="AJ37" s="683"/>
      <c r="AK37" s="683"/>
      <c r="AL37" s="684" t="s">
        <v>252</v>
      </c>
      <c r="AM37" s="685"/>
      <c r="AN37" s="685"/>
      <c r="AO37" s="686"/>
      <c r="AQ37" s="756" t="s">
        <v>344</v>
      </c>
      <c r="AR37" s="757"/>
      <c r="AS37" s="757"/>
      <c r="AT37" s="757"/>
      <c r="AU37" s="757"/>
      <c r="AV37" s="757"/>
      <c r="AW37" s="757"/>
      <c r="AX37" s="757"/>
      <c r="AY37" s="758"/>
      <c r="AZ37" s="679">
        <v>224041</v>
      </c>
      <c r="BA37" s="680"/>
      <c r="BB37" s="680"/>
      <c r="BC37" s="680"/>
      <c r="BD37" s="715"/>
      <c r="BE37" s="715"/>
      <c r="BF37" s="738"/>
      <c r="BG37" s="694" t="s">
        <v>345</v>
      </c>
      <c r="BH37" s="695"/>
      <c r="BI37" s="695"/>
      <c r="BJ37" s="695"/>
      <c r="BK37" s="695"/>
      <c r="BL37" s="695"/>
      <c r="BM37" s="695"/>
      <c r="BN37" s="695"/>
      <c r="BO37" s="695"/>
      <c r="BP37" s="695"/>
      <c r="BQ37" s="695"/>
      <c r="BR37" s="695"/>
      <c r="BS37" s="695"/>
      <c r="BT37" s="695"/>
      <c r="BU37" s="696"/>
      <c r="BV37" s="679">
        <v>5464</v>
      </c>
      <c r="BW37" s="680"/>
      <c r="BX37" s="680"/>
      <c r="BY37" s="680"/>
      <c r="BZ37" s="680"/>
      <c r="CA37" s="680"/>
      <c r="CB37" s="689"/>
      <c r="CD37" s="694" t="s">
        <v>346</v>
      </c>
      <c r="CE37" s="695"/>
      <c r="CF37" s="695"/>
      <c r="CG37" s="695"/>
      <c r="CH37" s="695"/>
      <c r="CI37" s="695"/>
      <c r="CJ37" s="695"/>
      <c r="CK37" s="695"/>
      <c r="CL37" s="695"/>
      <c r="CM37" s="695"/>
      <c r="CN37" s="695"/>
      <c r="CO37" s="695"/>
      <c r="CP37" s="695"/>
      <c r="CQ37" s="696"/>
      <c r="CR37" s="679">
        <v>1042517</v>
      </c>
      <c r="CS37" s="715"/>
      <c r="CT37" s="715"/>
      <c r="CU37" s="715"/>
      <c r="CV37" s="715"/>
      <c r="CW37" s="715"/>
      <c r="CX37" s="715"/>
      <c r="CY37" s="716"/>
      <c r="CZ37" s="684">
        <v>4.3</v>
      </c>
      <c r="DA37" s="713"/>
      <c r="DB37" s="713"/>
      <c r="DC37" s="717"/>
      <c r="DD37" s="688">
        <v>1042517</v>
      </c>
      <c r="DE37" s="715"/>
      <c r="DF37" s="715"/>
      <c r="DG37" s="715"/>
      <c r="DH37" s="715"/>
      <c r="DI37" s="715"/>
      <c r="DJ37" s="715"/>
      <c r="DK37" s="716"/>
      <c r="DL37" s="688">
        <v>969931</v>
      </c>
      <c r="DM37" s="715"/>
      <c r="DN37" s="715"/>
      <c r="DO37" s="715"/>
      <c r="DP37" s="715"/>
      <c r="DQ37" s="715"/>
      <c r="DR37" s="715"/>
      <c r="DS37" s="715"/>
      <c r="DT37" s="715"/>
      <c r="DU37" s="715"/>
      <c r="DV37" s="716"/>
      <c r="DW37" s="684">
        <v>7.2</v>
      </c>
      <c r="DX37" s="713"/>
      <c r="DY37" s="713"/>
      <c r="DZ37" s="713"/>
      <c r="EA37" s="713"/>
      <c r="EB37" s="713"/>
      <c r="EC37" s="714"/>
    </row>
    <row r="38" spans="2:133" ht="11.25" customHeight="1" x14ac:dyDescent="0.15">
      <c r="B38" s="724" t="s">
        <v>347</v>
      </c>
      <c r="C38" s="725"/>
      <c r="D38" s="725"/>
      <c r="E38" s="725"/>
      <c r="F38" s="725"/>
      <c r="G38" s="725"/>
      <c r="H38" s="725"/>
      <c r="I38" s="725"/>
      <c r="J38" s="725"/>
      <c r="K38" s="725"/>
      <c r="L38" s="725"/>
      <c r="M38" s="725"/>
      <c r="N38" s="725"/>
      <c r="O38" s="725"/>
      <c r="P38" s="725"/>
      <c r="Q38" s="726"/>
      <c r="R38" s="759">
        <v>25197743</v>
      </c>
      <c r="S38" s="760"/>
      <c r="T38" s="760"/>
      <c r="U38" s="760"/>
      <c r="V38" s="760"/>
      <c r="W38" s="760"/>
      <c r="X38" s="760"/>
      <c r="Y38" s="761"/>
      <c r="Z38" s="762">
        <v>100</v>
      </c>
      <c r="AA38" s="762"/>
      <c r="AB38" s="762"/>
      <c r="AC38" s="762"/>
      <c r="AD38" s="763">
        <v>12896645</v>
      </c>
      <c r="AE38" s="763"/>
      <c r="AF38" s="763"/>
      <c r="AG38" s="763"/>
      <c r="AH38" s="763"/>
      <c r="AI38" s="763"/>
      <c r="AJ38" s="763"/>
      <c r="AK38" s="763"/>
      <c r="AL38" s="764">
        <v>100</v>
      </c>
      <c r="AM38" s="750"/>
      <c r="AN38" s="750"/>
      <c r="AO38" s="765"/>
      <c r="AQ38" s="756" t="s">
        <v>348</v>
      </c>
      <c r="AR38" s="757"/>
      <c r="AS38" s="757"/>
      <c r="AT38" s="757"/>
      <c r="AU38" s="757"/>
      <c r="AV38" s="757"/>
      <c r="AW38" s="757"/>
      <c r="AX38" s="757"/>
      <c r="AY38" s="758"/>
      <c r="AZ38" s="679">
        <v>171490</v>
      </c>
      <c r="BA38" s="680"/>
      <c r="BB38" s="680"/>
      <c r="BC38" s="680"/>
      <c r="BD38" s="715"/>
      <c r="BE38" s="715"/>
      <c r="BF38" s="738"/>
      <c r="BG38" s="694" t="s">
        <v>349</v>
      </c>
      <c r="BH38" s="695"/>
      <c r="BI38" s="695"/>
      <c r="BJ38" s="695"/>
      <c r="BK38" s="695"/>
      <c r="BL38" s="695"/>
      <c r="BM38" s="695"/>
      <c r="BN38" s="695"/>
      <c r="BO38" s="695"/>
      <c r="BP38" s="695"/>
      <c r="BQ38" s="695"/>
      <c r="BR38" s="695"/>
      <c r="BS38" s="695"/>
      <c r="BT38" s="695"/>
      <c r="BU38" s="696"/>
      <c r="BV38" s="679">
        <v>9132</v>
      </c>
      <c r="BW38" s="680"/>
      <c r="BX38" s="680"/>
      <c r="BY38" s="680"/>
      <c r="BZ38" s="680"/>
      <c r="CA38" s="680"/>
      <c r="CB38" s="689"/>
      <c r="CD38" s="694" t="s">
        <v>350</v>
      </c>
      <c r="CE38" s="695"/>
      <c r="CF38" s="695"/>
      <c r="CG38" s="695"/>
      <c r="CH38" s="695"/>
      <c r="CI38" s="695"/>
      <c r="CJ38" s="695"/>
      <c r="CK38" s="695"/>
      <c r="CL38" s="695"/>
      <c r="CM38" s="695"/>
      <c r="CN38" s="695"/>
      <c r="CO38" s="695"/>
      <c r="CP38" s="695"/>
      <c r="CQ38" s="696"/>
      <c r="CR38" s="679">
        <v>1819563</v>
      </c>
      <c r="CS38" s="680"/>
      <c r="CT38" s="680"/>
      <c r="CU38" s="680"/>
      <c r="CV38" s="680"/>
      <c r="CW38" s="680"/>
      <c r="CX38" s="680"/>
      <c r="CY38" s="681"/>
      <c r="CZ38" s="684">
        <v>7.4</v>
      </c>
      <c r="DA38" s="713"/>
      <c r="DB38" s="713"/>
      <c r="DC38" s="717"/>
      <c r="DD38" s="688">
        <v>1518795</v>
      </c>
      <c r="DE38" s="680"/>
      <c r="DF38" s="680"/>
      <c r="DG38" s="680"/>
      <c r="DH38" s="680"/>
      <c r="DI38" s="680"/>
      <c r="DJ38" s="680"/>
      <c r="DK38" s="681"/>
      <c r="DL38" s="688">
        <v>1349273</v>
      </c>
      <c r="DM38" s="680"/>
      <c r="DN38" s="680"/>
      <c r="DO38" s="680"/>
      <c r="DP38" s="680"/>
      <c r="DQ38" s="680"/>
      <c r="DR38" s="680"/>
      <c r="DS38" s="680"/>
      <c r="DT38" s="680"/>
      <c r="DU38" s="680"/>
      <c r="DV38" s="681"/>
      <c r="DW38" s="684">
        <v>10</v>
      </c>
      <c r="DX38" s="713"/>
      <c r="DY38" s="713"/>
      <c r="DZ38" s="713"/>
      <c r="EA38" s="713"/>
      <c r="EB38" s="713"/>
      <c r="EC38" s="714"/>
    </row>
    <row r="39" spans="2:133" ht="11.25" customHeight="1" x14ac:dyDescent="0.15">
      <c r="AQ39" s="756" t="s">
        <v>351</v>
      </c>
      <c r="AR39" s="757"/>
      <c r="AS39" s="757"/>
      <c r="AT39" s="757"/>
      <c r="AU39" s="757"/>
      <c r="AV39" s="757"/>
      <c r="AW39" s="757"/>
      <c r="AX39" s="757"/>
      <c r="AY39" s="758"/>
      <c r="AZ39" s="679">
        <v>11851</v>
      </c>
      <c r="BA39" s="680"/>
      <c r="BB39" s="680"/>
      <c r="BC39" s="680"/>
      <c r="BD39" s="715"/>
      <c r="BE39" s="715"/>
      <c r="BF39" s="738"/>
      <c r="BG39" s="770" t="s">
        <v>352</v>
      </c>
      <c r="BH39" s="771"/>
      <c r="BI39" s="771"/>
      <c r="BJ39" s="771"/>
      <c r="BK39" s="771"/>
      <c r="BL39" s="235"/>
      <c r="BM39" s="695" t="s">
        <v>353</v>
      </c>
      <c r="BN39" s="695"/>
      <c r="BO39" s="695"/>
      <c r="BP39" s="695"/>
      <c r="BQ39" s="695"/>
      <c r="BR39" s="695"/>
      <c r="BS39" s="695"/>
      <c r="BT39" s="695"/>
      <c r="BU39" s="696"/>
      <c r="BV39" s="679">
        <v>90</v>
      </c>
      <c r="BW39" s="680"/>
      <c r="BX39" s="680"/>
      <c r="BY39" s="680"/>
      <c r="BZ39" s="680"/>
      <c r="CA39" s="680"/>
      <c r="CB39" s="689"/>
      <c r="CD39" s="694" t="s">
        <v>354</v>
      </c>
      <c r="CE39" s="695"/>
      <c r="CF39" s="695"/>
      <c r="CG39" s="695"/>
      <c r="CH39" s="695"/>
      <c r="CI39" s="695"/>
      <c r="CJ39" s="695"/>
      <c r="CK39" s="695"/>
      <c r="CL39" s="695"/>
      <c r="CM39" s="695"/>
      <c r="CN39" s="695"/>
      <c r="CO39" s="695"/>
      <c r="CP39" s="695"/>
      <c r="CQ39" s="696"/>
      <c r="CR39" s="679">
        <v>790331</v>
      </c>
      <c r="CS39" s="715"/>
      <c r="CT39" s="715"/>
      <c r="CU39" s="715"/>
      <c r="CV39" s="715"/>
      <c r="CW39" s="715"/>
      <c r="CX39" s="715"/>
      <c r="CY39" s="716"/>
      <c r="CZ39" s="684">
        <v>3.2</v>
      </c>
      <c r="DA39" s="713"/>
      <c r="DB39" s="713"/>
      <c r="DC39" s="717"/>
      <c r="DD39" s="688">
        <v>158280</v>
      </c>
      <c r="DE39" s="715"/>
      <c r="DF39" s="715"/>
      <c r="DG39" s="715"/>
      <c r="DH39" s="715"/>
      <c r="DI39" s="715"/>
      <c r="DJ39" s="715"/>
      <c r="DK39" s="716"/>
      <c r="DL39" s="688" t="s">
        <v>252</v>
      </c>
      <c r="DM39" s="715"/>
      <c r="DN39" s="715"/>
      <c r="DO39" s="715"/>
      <c r="DP39" s="715"/>
      <c r="DQ39" s="715"/>
      <c r="DR39" s="715"/>
      <c r="DS39" s="715"/>
      <c r="DT39" s="715"/>
      <c r="DU39" s="715"/>
      <c r="DV39" s="716"/>
      <c r="DW39" s="684" t="s">
        <v>243</v>
      </c>
      <c r="DX39" s="713"/>
      <c r="DY39" s="713"/>
      <c r="DZ39" s="713"/>
      <c r="EA39" s="713"/>
      <c r="EB39" s="713"/>
      <c r="EC39" s="714"/>
    </row>
    <row r="40" spans="2:133" ht="11.25" customHeight="1" x14ac:dyDescent="0.15">
      <c r="AQ40" s="756" t="s">
        <v>355</v>
      </c>
      <c r="AR40" s="757"/>
      <c r="AS40" s="757"/>
      <c r="AT40" s="757"/>
      <c r="AU40" s="757"/>
      <c r="AV40" s="757"/>
      <c r="AW40" s="757"/>
      <c r="AX40" s="757"/>
      <c r="AY40" s="758"/>
      <c r="AZ40" s="679">
        <v>488568</v>
      </c>
      <c r="BA40" s="680"/>
      <c r="BB40" s="680"/>
      <c r="BC40" s="680"/>
      <c r="BD40" s="715"/>
      <c r="BE40" s="715"/>
      <c r="BF40" s="738"/>
      <c r="BG40" s="770"/>
      <c r="BH40" s="771"/>
      <c r="BI40" s="771"/>
      <c r="BJ40" s="771"/>
      <c r="BK40" s="771"/>
      <c r="BL40" s="235"/>
      <c r="BM40" s="695" t="s">
        <v>356</v>
      </c>
      <c r="BN40" s="695"/>
      <c r="BO40" s="695"/>
      <c r="BP40" s="695"/>
      <c r="BQ40" s="695"/>
      <c r="BR40" s="695"/>
      <c r="BS40" s="695"/>
      <c r="BT40" s="695"/>
      <c r="BU40" s="696"/>
      <c r="BV40" s="679" t="s">
        <v>191</v>
      </c>
      <c r="BW40" s="680"/>
      <c r="BX40" s="680"/>
      <c r="BY40" s="680"/>
      <c r="BZ40" s="680"/>
      <c r="CA40" s="680"/>
      <c r="CB40" s="689"/>
      <c r="CD40" s="694" t="s">
        <v>357</v>
      </c>
      <c r="CE40" s="695"/>
      <c r="CF40" s="695"/>
      <c r="CG40" s="695"/>
      <c r="CH40" s="695"/>
      <c r="CI40" s="695"/>
      <c r="CJ40" s="695"/>
      <c r="CK40" s="695"/>
      <c r="CL40" s="695"/>
      <c r="CM40" s="695"/>
      <c r="CN40" s="695"/>
      <c r="CO40" s="695"/>
      <c r="CP40" s="695"/>
      <c r="CQ40" s="696"/>
      <c r="CR40" s="679">
        <v>224650</v>
      </c>
      <c r="CS40" s="680"/>
      <c r="CT40" s="680"/>
      <c r="CU40" s="680"/>
      <c r="CV40" s="680"/>
      <c r="CW40" s="680"/>
      <c r="CX40" s="680"/>
      <c r="CY40" s="681"/>
      <c r="CZ40" s="684">
        <v>0.9</v>
      </c>
      <c r="DA40" s="713"/>
      <c r="DB40" s="713"/>
      <c r="DC40" s="717"/>
      <c r="DD40" s="688">
        <v>2150</v>
      </c>
      <c r="DE40" s="680"/>
      <c r="DF40" s="680"/>
      <c r="DG40" s="680"/>
      <c r="DH40" s="680"/>
      <c r="DI40" s="680"/>
      <c r="DJ40" s="680"/>
      <c r="DK40" s="681"/>
      <c r="DL40" s="688" t="s">
        <v>252</v>
      </c>
      <c r="DM40" s="680"/>
      <c r="DN40" s="680"/>
      <c r="DO40" s="680"/>
      <c r="DP40" s="680"/>
      <c r="DQ40" s="680"/>
      <c r="DR40" s="680"/>
      <c r="DS40" s="680"/>
      <c r="DT40" s="680"/>
      <c r="DU40" s="680"/>
      <c r="DV40" s="681"/>
      <c r="DW40" s="684" t="s">
        <v>252</v>
      </c>
      <c r="DX40" s="713"/>
      <c r="DY40" s="713"/>
      <c r="DZ40" s="713"/>
      <c r="EA40" s="713"/>
      <c r="EB40" s="713"/>
      <c r="EC40" s="714"/>
    </row>
    <row r="41" spans="2:133" ht="11.25" customHeight="1" x14ac:dyDescent="0.15">
      <c r="AQ41" s="766" t="s">
        <v>358</v>
      </c>
      <c r="AR41" s="767"/>
      <c r="AS41" s="767"/>
      <c r="AT41" s="767"/>
      <c r="AU41" s="767"/>
      <c r="AV41" s="767"/>
      <c r="AW41" s="767"/>
      <c r="AX41" s="767"/>
      <c r="AY41" s="768"/>
      <c r="AZ41" s="759">
        <v>1319144</v>
      </c>
      <c r="BA41" s="760"/>
      <c r="BB41" s="760"/>
      <c r="BC41" s="760"/>
      <c r="BD41" s="749"/>
      <c r="BE41" s="749"/>
      <c r="BF41" s="751"/>
      <c r="BG41" s="772"/>
      <c r="BH41" s="773"/>
      <c r="BI41" s="773"/>
      <c r="BJ41" s="773"/>
      <c r="BK41" s="773"/>
      <c r="BL41" s="236"/>
      <c r="BM41" s="704" t="s">
        <v>359</v>
      </c>
      <c r="BN41" s="704"/>
      <c r="BO41" s="704"/>
      <c r="BP41" s="704"/>
      <c r="BQ41" s="704"/>
      <c r="BR41" s="704"/>
      <c r="BS41" s="704"/>
      <c r="BT41" s="704"/>
      <c r="BU41" s="705"/>
      <c r="BV41" s="759">
        <v>375</v>
      </c>
      <c r="BW41" s="760"/>
      <c r="BX41" s="760"/>
      <c r="BY41" s="760"/>
      <c r="BZ41" s="760"/>
      <c r="CA41" s="760"/>
      <c r="CB41" s="769"/>
      <c r="CD41" s="694" t="s">
        <v>360</v>
      </c>
      <c r="CE41" s="695"/>
      <c r="CF41" s="695"/>
      <c r="CG41" s="695"/>
      <c r="CH41" s="695"/>
      <c r="CI41" s="695"/>
      <c r="CJ41" s="695"/>
      <c r="CK41" s="695"/>
      <c r="CL41" s="695"/>
      <c r="CM41" s="695"/>
      <c r="CN41" s="695"/>
      <c r="CO41" s="695"/>
      <c r="CP41" s="695"/>
      <c r="CQ41" s="696"/>
      <c r="CR41" s="679" t="s">
        <v>243</v>
      </c>
      <c r="CS41" s="715"/>
      <c r="CT41" s="715"/>
      <c r="CU41" s="715"/>
      <c r="CV41" s="715"/>
      <c r="CW41" s="715"/>
      <c r="CX41" s="715"/>
      <c r="CY41" s="716"/>
      <c r="CZ41" s="684" t="s">
        <v>252</v>
      </c>
      <c r="DA41" s="713"/>
      <c r="DB41" s="713"/>
      <c r="DC41" s="717"/>
      <c r="DD41" s="688" t="s">
        <v>191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361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362</v>
      </c>
      <c r="CE42" s="677"/>
      <c r="CF42" s="677"/>
      <c r="CG42" s="677"/>
      <c r="CH42" s="677"/>
      <c r="CI42" s="677"/>
      <c r="CJ42" s="677"/>
      <c r="CK42" s="677"/>
      <c r="CL42" s="677"/>
      <c r="CM42" s="677"/>
      <c r="CN42" s="677"/>
      <c r="CO42" s="677"/>
      <c r="CP42" s="677"/>
      <c r="CQ42" s="678"/>
      <c r="CR42" s="679">
        <v>3294272</v>
      </c>
      <c r="CS42" s="680"/>
      <c r="CT42" s="680"/>
      <c r="CU42" s="680"/>
      <c r="CV42" s="680"/>
      <c r="CW42" s="680"/>
      <c r="CX42" s="680"/>
      <c r="CY42" s="681"/>
      <c r="CZ42" s="684">
        <v>13.4</v>
      </c>
      <c r="DA42" s="685"/>
      <c r="DB42" s="685"/>
      <c r="DC42" s="780"/>
      <c r="DD42" s="688">
        <v>519441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363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364</v>
      </c>
      <c r="CE43" s="677"/>
      <c r="CF43" s="677"/>
      <c r="CG43" s="677"/>
      <c r="CH43" s="677"/>
      <c r="CI43" s="677"/>
      <c r="CJ43" s="677"/>
      <c r="CK43" s="677"/>
      <c r="CL43" s="677"/>
      <c r="CM43" s="677"/>
      <c r="CN43" s="677"/>
      <c r="CO43" s="677"/>
      <c r="CP43" s="677"/>
      <c r="CQ43" s="678"/>
      <c r="CR43" s="679">
        <v>128193</v>
      </c>
      <c r="CS43" s="715"/>
      <c r="CT43" s="715"/>
      <c r="CU43" s="715"/>
      <c r="CV43" s="715"/>
      <c r="CW43" s="715"/>
      <c r="CX43" s="715"/>
      <c r="CY43" s="716"/>
      <c r="CZ43" s="684">
        <v>0.5</v>
      </c>
      <c r="DA43" s="713"/>
      <c r="DB43" s="713"/>
      <c r="DC43" s="717"/>
      <c r="DD43" s="688">
        <v>127561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365</v>
      </c>
      <c r="CD44" s="791" t="s">
        <v>316</v>
      </c>
      <c r="CE44" s="792"/>
      <c r="CF44" s="676" t="s">
        <v>366</v>
      </c>
      <c r="CG44" s="677"/>
      <c r="CH44" s="677"/>
      <c r="CI44" s="677"/>
      <c r="CJ44" s="677"/>
      <c r="CK44" s="677"/>
      <c r="CL44" s="677"/>
      <c r="CM44" s="677"/>
      <c r="CN44" s="677"/>
      <c r="CO44" s="677"/>
      <c r="CP44" s="677"/>
      <c r="CQ44" s="678"/>
      <c r="CR44" s="679">
        <v>3024835</v>
      </c>
      <c r="CS44" s="680"/>
      <c r="CT44" s="680"/>
      <c r="CU44" s="680"/>
      <c r="CV44" s="680"/>
      <c r="CW44" s="680"/>
      <c r="CX44" s="680"/>
      <c r="CY44" s="681"/>
      <c r="CZ44" s="684">
        <v>12.3</v>
      </c>
      <c r="DA44" s="685"/>
      <c r="DB44" s="685"/>
      <c r="DC44" s="780"/>
      <c r="DD44" s="688">
        <v>475932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367</v>
      </c>
      <c r="CG45" s="677"/>
      <c r="CH45" s="677"/>
      <c r="CI45" s="677"/>
      <c r="CJ45" s="677"/>
      <c r="CK45" s="677"/>
      <c r="CL45" s="677"/>
      <c r="CM45" s="677"/>
      <c r="CN45" s="677"/>
      <c r="CO45" s="677"/>
      <c r="CP45" s="677"/>
      <c r="CQ45" s="678"/>
      <c r="CR45" s="679">
        <v>1374525</v>
      </c>
      <c r="CS45" s="715"/>
      <c r="CT45" s="715"/>
      <c r="CU45" s="715"/>
      <c r="CV45" s="715"/>
      <c r="CW45" s="715"/>
      <c r="CX45" s="715"/>
      <c r="CY45" s="716"/>
      <c r="CZ45" s="684">
        <v>5.6</v>
      </c>
      <c r="DA45" s="713"/>
      <c r="DB45" s="713"/>
      <c r="DC45" s="717"/>
      <c r="DD45" s="688">
        <v>97569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368</v>
      </c>
      <c r="CG46" s="677"/>
      <c r="CH46" s="677"/>
      <c r="CI46" s="677"/>
      <c r="CJ46" s="677"/>
      <c r="CK46" s="677"/>
      <c r="CL46" s="677"/>
      <c r="CM46" s="677"/>
      <c r="CN46" s="677"/>
      <c r="CO46" s="677"/>
      <c r="CP46" s="677"/>
      <c r="CQ46" s="678"/>
      <c r="CR46" s="679">
        <v>1567524</v>
      </c>
      <c r="CS46" s="680"/>
      <c r="CT46" s="680"/>
      <c r="CU46" s="680"/>
      <c r="CV46" s="680"/>
      <c r="CW46" s="680"/>
      <c r="CX46" s="680"/>
      <c r="CY46" s="681"/>
      <c r="CZ46" s="684">
        <v>6.4</v>
      </c>
      <c r="DA46" s="685"/>
      <c r="DB46" s="685"/>
      <c r="DC46" s="780"/>
      <c r="DD46" s="688">
        <v>370902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369</v>
      </c>
      <c r="CG47" s="677"/>
      <c r="CH47" s="677"/>
      <c r="CI47" s="677"/>
      <c r="CJ47" s="677"/>
      <c r="CK47" s="677"/>
      <c r="CL47" s="677"/>
      <c r="CM47" s="677"/>
      <c r="CN47" s="677"/>
      <c r="CO47" s="677"/>
      <c r="CP47" s="677"/>
      <c r="CQ47" s="678"/>
      <c r="CR47" s="679">
        <v>269437</v>
      </c>
      <c r="CS47" s="715"/>
      <c r="CT47" s="715"/>
      <c r="CU47" s="715"/>
      <c r="CV47" s="715"/>
      <c r="CW47" s="715"/>
      <c r="CX47" s="715"/>
      <c r="CY47" s="716"/>
      <c r="CZ47" s="684">
        <v>1.1000000000000001</v>
      </c>
      <c r="DA47" s="713"/>
      <c r="DB47" s="713"/>
      <c r="DC47" s="717"/>
      <c r="DD47" s="688">
        <v>43509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370</v>
      </c>
      <c r="CG48" s="677"/>
      <c r="CH48" s="677"/>
      <c r="CI48" s="677"/>
      <c r="CJ48" s="677"/>
      <c r="CK48" s="677"/>
      <c r="CL48" s="677"/>
      <c r="CM48" s="677"/>
      <c r="CN48" s="677"/>
      <c r="CO48" s="677"/>
      <c r="CP48" s="677"/>
      <c r="CQ48" s="678"/>
      <c r="CR48" s="679" t="s">
        <v>252</v>
      </c>
      <c r="CS48" s="680"/>
      <c r="CT48" s="680"/>
      <c r="CU48" s="680"/>
      <c r="CV48" s="680"/>
      <c r="CW48" s="680"/>
      <c r="CX48" s="680"/>
      <c r="CY48" s="681"/>
      <c r="CZ48" s="684" t="s">
        <v>243</v>
      </c>
      <c r="DA48" s="685"/>
      <c r="DB48" s="685"/>
      <c r="DC48" s="780"/>
      <c r="DD48" s="688" t="s">
        <v>191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371</v>
      </c>
      <c r="CE49" s="725"/>
      <c r="CF49" s="725"/>
      <c r="CG49" s="725"/>
      <c r="CH49" s="725"/>
      <c r="CI49" s="725"/>
      <c r="CJ49" s="725"/>
      <c r="CK49" s="725"/>
      <c r="CL49" s="725"/>
      <c r="CM49" s="725"/>
      <c r="CN49" s="725"/>
      <c r="CO49" s="725"/>
      <c r="CP49" s="725"/>
      <c r="CQ49" s="726"/>
      <c r="CR49" s="759">
        <v>24516355</v>
      </c>
      <c r="CS49" s="749"/>
      <c r="CT49" s="749"/>
      <c r="CU49" s="749"/>
      <c r="CV49" s="749"/>
      <c r="CW49" s="749"/>
      <c r="CX49" s="749"/>
      <c r="CY49" s="781"/>
      <c r="CZ49" s="764">
        <v>100</v>
      </c>
      <c r="DA49" s="782"/>
      <c r="DB49" s="782"/>
      <c r="DC49" s="783"/>
      <c r="DD49" s="784">
        <v>15284217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4PayinO7wfb8lr1z0ma9W+hm2Ef9Qey/qhtcx2EUMjODtFRxQIKMcNZz4qa3GzyBjwtQxNmhs9x8ymFLbiC1g==" saltValue="FNq0HZzzfCP8a/zqc2C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373</v>
      </c>
      <c r="DK2" s="827"/>
      <c r="DL2" s="827"/>
      <c r="DM2" s="827"/>
      <c r="DN2" s="827"/>
      <c r="DO2" s="828"/>
      <c r="DP2" s="249"/>
      <c r="DQ2" s="826" t="s">
        <v>374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377</v>
      </c>
      <c r="B5" s="821"/>
      <c r="C5" s="821"/>
      <c r="D5" s="821"/>
      <c r="E5" s="821"/>
      <c r="F5" s="821"/>
      <c r="G5" s="821"/>
      <c r="H5" s="821"/>
      <c r="I5" s="821"/>
      <c r="J5" s="821"/>
      <c r="K5" s="821"/>
      <c r="L5" s="821"/>
      <c r="M5" s="821"/>
      <c r="N5" s="821"/>
      <c r="O5" s="821"/>
      <c r="P5" s="822"/>
      <c r="Q5" s="797" t="s">
        <v>378</v>
      </c>
      <c r="R5" s="798"/>
      <c r="S5" s="798"/>
      <c r="T5" s="798"/>
      <c r="U5" s="799"/>
      <c r="V5" s="797" t="s">
        <v>379</v>
      </c>
      <c r="W5" s="798"/>
      <c r="X5" s="798"/>
      <c r="Y5" s="798"/>
      <c r="Z5" s="799"/>
      <c r="AA5" s="797" t="s">
        <v>380</v>
      </c>
      <c r="AB5" s="798"/>
      <c r="AC5" s="798"/>
      <c r="AD5" s="798"/>
      <c r="AE5" s="798"/>
      <c r="AF5" s="830" t="s">
        <v>381</v>
      </c>
      <c r="AG5" s="798"/>
      <c r="AH5" s="798"/>
      <c r="AI5" s="798"/>
      <c r="AJ5" s="809"/>
      <c r="AK5" s="798" t="s">
        <v>382</v>
      </c>
      <c r="AL5" s="798"/>
      <c r="AM5" s="798"/>
      <c r="AN5" s="798"/>
      <c r="AO5" s="799"/>
      <c r="AP5" s="797" t="s">
        <v>383</v>
      </c>
      <c r="AQ5" s="798"/>
      <c r="AR5" s="798"/>
      <c r="AS5" s="798"/>
      <c r="AT5" s="799"/>
      <c r="AU5" s="797" t="s">
        <v>384</v>
      </c>
      <c r="AV5" s="798"/>
      <c r="AW5" s="798"/>
      <c r="AX5" s="798"/>
      <c r="AY5" s="809"/>
      <c r="AZ5" s="256"/>
      <c r="BA5" s="256"/>
      <c r="BB5" s="256"/>
      <c r="BC5" s="256"/>
      <c r="BD5" s="256"/>
      <c r="BE5" s="257"/>
      <c r="BF5" s="257"/>
      <c r="BG5" s="257"/>
      <c r="BH5" s="257"/>
      <c r="BI5" s="257"/>
      <c r="BJ5" s="257"/>
      <c r="BK5" s="257"/>
      <c r="BL5" s="257"/>
      <c r="BM5" s="257"/>
      <c r="BN5" s="257"/>
      <c r="BO5" s="257"/>
      <c r="BP5" s="257"/>
      <c r="BQ5" s="820" t="s">
        <v>385</v>
      </c>
      <c r="BR5" s="821"/>
      <c r="BS5" s="821"/>
      <c r="BT5" s="821"/>
      <c r="BU5" s="821"/>
      <c r="BV5" s="821"/>
      <c r="BW5" s="821"/>
      <c r="BX5" s="821"/>
      <c r="BY5" s="821"/>
      <c r="BZ5" s="821"/>
      <c r="CA5" s="821"/>
      <c r="CB5" s="821"/>
      <c r="CC5" s="821"/>
      <c r="CD5" s="821"/>
      <c r="CE5" s="821"/>
      <c r="CF5" s="821"/>
      <c r="CG5" s="822"/>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03" t="s">
        <v>391</v>
      </c>
      <c r="DH5" s="804"/>
      <c r="DI5" s="804"/>
      <c r="DJ5" s="804"/>
      <c r="DK5" s="805"/>
      <c r="DL5" s="803" t="s">
        <v>392</v>
      </c>
      <c r="DM5" s="804"/>
      <c r="DN5" s="804"/>
      <c r="DO5" s="804"/>
      <c r="DP5" s="805"/>
      <c r="DQ5" s="797" t="s">
        <v>393</v>
      </c>
      <c r="DR5" s="798"/>
      <c r="DS5" s="798"/>
      <c r="DT5" s="798"/>
      <c r="DU5" s="799"/>
      <c r="DV5" s="797" t="s">
        <v>384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394</v>
      </c>
      <c r="C7" s="812"/>
      <c r="D7" s="812"/>
      <c r="E7" s="812"/>
      <c r="F7" s="812"/>
      <c r="G7" s="812"/>
      <c r="H7" s="812"/>
      <c r="I7" s="812"/>
      <c r="J7" s="812"/>
      <c r="K7" s="812"/>
      <c r="L7" s="812"/>
      <c r="M7" s="812"/>
      <c r="N7" s="812"/>
      <c r="O7" s="812"/>
      <c r="P7" s="813"/>
      <c r="Q7" s="814">
        <v>25210</v>
      </c>
      <c r="R7" s="815"/>
      <c r="S7" s="815"/>
      <c r="T7" s="815"/>
      <c r="U7" s="815"/>
      <c r="V7" s="815">
        <v>24529</v>
      </c>
      <c r="W7" s="815"/>
      <c r="X7" s="815"/>
      <c r="Y7" s="815"/>
      <c r="Z7" s="815"/>
      <c r="AA7" s="815">
        <f>Q7-V7</f>
        <v>681</v>
      </c>
      <c r="AB7" s="815"/>
      <c r="AC7" s="815"/>
      <c r="AD7" s="815"/>
      <c r="AE7" s="816"/>
      <c r="AF7" s="817">
        <v>282</v>
      </c>
      <c r="AG7" s="818"/>
      <c r="AH7" s="818"/>
      <c r="AI7" s="818"/>
      <c r="AJ7" s="819"/>
      <c r="AK7" s="854">
        <v>1289</v>
      </c>
      <c r="AL7" s="855"/>
      <c r="AM7" s="855"/>
      <c r="AN7" s="855"/>
      <c r="AO7" s="855"/>
      <c r="AP7" s="855">
        <v>26734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2</v>
      </c>
      <c r="CI7" s="852"/>
      <c r="CJ7" s="852"/>
      <c r="CK7" s="852"/>
      <c r="CL7" s="853"/>
      <c r="CM7" s="851">
        <v>27</v>
      </c>
      <c r="CN7" s="852"/>
      <c r="CO7" s="852"/>
      <c r="CP7" s="852"/>
      <c r="CQ7" s="853"/>
      <c r="CR7" s="851">
        <v>5</v>
      </c>
      <c r="CS7" s="852"/>
      <c r="CT7" s="852"/>
      <c r="CU7" s="852"/>
      <c r="CV7" s="853"/>
      <c r="CW7" s="851" t="s">
        <v>588</v>
      </c>
      <c r="CX7" s="852"/>
      <c r="CY7" s="852"/>
      <c r="CZ7" s="852"/>
      <c r="DA7" s="853"/>
      <c r="DB7" s="851" t="s">
        <v>526</v>
      </c>
      <c r="DC7" s="852"/>
      <c r="DD7" s="852"/>
      <c r="DE7" s="852"/>
      <c r="DF7" s="853"/>
      <c r="DG7" s="851" t="s">
        <v>526</v>
      </c>
      <c r="DH7" s="852"/>
      <c r="DI7" s="852"/>
      <c r="DJ7" s="852"/>
      <c r="DK7" s="853"/>
      <c r="DL7" s="851" t="s">
        <v>526</v>
      </c>
      <c r="DM7" s="852"/>
      <c r="DN7" s="852"/>
      <c r="DO7" s="852"/>
      <c r="DP7" s="853"/>
      <c r="DQ7" s="851" t="s">
        <v>526</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595</v>
      </c>
      <c r="BT8" s="849"/>
      <c r="BU8" s="849"/>
      <c r="BV8" s="849"/>
      <c r="BW8" s="849"/>
      <c r="BX8" s="849"/>
      <c r="BY8" s="849"/>
      <c r="BZ8" s="849"/>
      <c r="CA8" s="849"/>
      <c r="CB8" s="849"/>
      <c r="CC8" s="849"/>
      <c r="CD8" s="849"/>
      <c r="CE8" s="849"/>
      <c r="CF8" s="849"/>
      <c r="CG8" s="850"/>
      <c r="CH8" s="861">
        <v>420</v>
      </c>
      <c r="CI8" s="862"/>
      <c r="CJ8" s="862"/>
      <c r="CK8" s="862"/>
      <c r="CL8" s="863"/>
      <c r="CM8" s="861">
        <v>1011</v>
      </c>
      <c r="CN8" s="862"/>
      <c r="CO8" s="862"/>
      <c r="CP8" s="862"/>
      <c r="CQ8" s="863"/>
      <c r="CR8" s="861">
        <v>3</v>
      </c>
      <c r="CS8" s="862"/>
      <c r="CT8" s="862"/>
      <c r="CU8" s="862"/>
      <c r="CV8" s="863"/>
      <c r="CW8" s="861" t="s">
        <v>526</v>
      </c>
      <c r="CX8" s="862"/>
      <c r="CY8" s="862"/>
      <c r="CZ8" s="862"/>
      <c r="DA8" s="863"/>
      <c r="DB8" s="861" t="s">
        <v>526</v>
      </c>
      <c r="DC8" s="862"/>
      <c r="DD8" s="862"/>
      <c r="DE8" s="862"/>
      <c r="DF8" s="863"/>
      <c r="DG8" s="861" t="s">
        <v>526</v>
      </c>
      <c r="DH8" s="862"/>
      <c r="DI8" s="862"/>
      <c r="DJ8" s="862"/>
      <c r="DK8" s="863"/>
      <c r="DL8" s="861" t="s">
        <v>526</v>
      </c>
      <c r="DM8" s="862"/>
      <c r="DN8" s="862"/>
      <c r="DO8" s="862"/>
      <c r="DP8" s="863"/>
      <c r="DQ8" s="861" t="s">
        <v>526</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596</v>
      </c>
      <c r="BT9" s="849"/>
      <c r="BU9" s="849"/>
      <c r="BV9" s="849"/>
      <c r="BW9" s="849"/>
      <c r="BX9" s="849"/>
      <c r="BY9" s="849"/>
      <c r="BZ9" s="849"/>
      <c r="CA9" s="849"/>
      <c r="CB9" s="849"/>
      <c r="CC9" s="849"/>
      <c r="CD9" s="849"/>
      <c r="CE9" s="849"/>
      <c r="CF9" s="849"/>
      <c r="CG9" s="850"/>
      <c r="CH9" s="861">
        <v>27</v>
      </c>
      <c r="CI9" s="862"/>
      <c r="CJ9" s="862"/>
      <c r="CK9" s="862"/>
      <c r="CL9" s="863"/>
      <c r="CM9" s="861">
        <v>102</v>
      </c>
      <c r="CN9" s="862"/>
      <c r="CO9" s="862"/>
      <c r="CP9" s="862"/>
      <c r="CQ9" s="863"/>
      <c r="CR9" s="861">
        <v>5</v>
      </c>
      <c r="CS9" s="862"/>
      <c r="CT9" s="862"/>
      <c r="CU9" s="862"/>
      <c r="CV9" s="863"/>
      <c r="CW9" s="861" t="s">
        <v>526</v>
      </c>
      <c r="CX9" s="862"/>
      <c r="CY9" s="862"/>
      <c r="CZ9" s="862"/>
      <c r="DA9" s="863"/>
      <c r="DB9" s="861" t="s">
        <v>526</v>
      </c>
      <c r="DC9" s="862"/>
      <c r="DD9" s="862"/>
      <c r="DE9" s="862"/>
      <c r="DF9" s="863"/>
      <c r="DG9" s="861" t="s">
        <v>526</v>
      </c>
      <c r="DH9" s="862"/>
      <c r="DI9" s="862"/>
      <c r="DJ9" s="862"/>
      <c r="DK9" s="863"/>
      <c r="DL9" s="861" t="s">
        <v>526</v>
      </c>
      <c r="DM9" s="862"/>
      <c r="DN9" s="862"/>
      <c r="DO9" s="862"/>
      <c r="DP9" s="863"/>
      <c r="DQ9" s="861" t="s">
        <v>526</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597</v>
      </c>
      <c r="BT10" s="849"/>
      <c r="BU10" s="849"/>
      <c r="BV10" s="849"/>
      <c r="BW10" s="849"/>
      <c r="BX10" s="849"/>
      <c r="BY10" s="849"/>
      <c r="BZ10" s="849"/>
      <c r="CA10" s="849"/>
      <c r="CB10" s="849"/>
      <c r="CC10" s="849"/>
      <c r="CD10" s="849"/>
      <c r="CE10" s="849"/>
      <c r="CF10" s="849"/>
      <c r="CG10" s="850"/>
      <c r="CH10" s="861">
        <v>4</v>
      </c>
      <c r="CI10" s="862"/>
      <c r="CJ10" s="862"/>
      <c r="CK10" s="862"/>
      <c r="CL10" s="863"/>
      <c r="CM10" s="861">
        <v>13</v>
      </c>
      <c r="CN10" s="862"/>
      <c r="CO10" s="862"/>
      <c r="CP10" s="862"/>
      <c r="CQ10" s="863"/>
      <c r="CR10" s="861">
        <v>5</v>
      </c>
      <c r="CS10" s="862"/>
      <c r="CT10" s="862"/>
      <c r="CU10" s="862"/>
      <c r="CV10" s="863"/>
      <c r="CW10" s="861" t="s">
        <v>599</v>
      </c>
      <c r="CX10" s="862"/>
      <c r="CY10" s="862"/>
      <c r="CZ10" s="862"/>
      <c r="DA10" s="863"/>
      <c r="DB10" s="861" t="s">
        <v>599</v>
      </c>
      <c r="DC10" s="862"/>
      <c r="DD10" s="862"/>
      <c r="DE10" s="862"/>
      <c r="DF10" s="863"/>
      <c r="DG10" s="861" t="s">
        <v>599</v>
      </c>
      <c r="DH10" s="862"/>
      <c r="DI10" s="862"/>
      <c r="DJ10" s="862"/>
      <c r="DK10" s="863"/>
      <c r="DL10" s="861" t="s">
        <v>599</v>
      </c>
      <c r="DM10" s="862"/>
      <c r="DN10" s="862"/>
      <c r="DO10" s="862"/>
      <c r="DP10" s="863"/>
      <c r="DQ10" s="861" t="s">
        <v>599</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598</v>
      </c>
      <c r="BT11" s="849"/>
      <c r="BU11" s="849"/>
      <c r="BV11" s="849"/>
      <c r="BW11" s="849"/>
      <c r="BX11" s="849"/>
      <c r="BY11" s="849"/>
      <c r="BZ11" s="849"/>
      <c r="CA11" s="849"/>
      <c r="CB11" s="849"/>
      <c r="CC11" s="849"/>
      <c r="CD11" s="849"/>
      <c r="CE11" s="849"/>
      <c r="CF11" s="849"/>
      <c r="CG11" s="850"/>
      <c r="CH11" s="861">
        <v>83</v>
      </c>
      <c r="CI11" s="862"/>
      <c r="CJ11" s="862"/>
      <c r="CK11" s="862"/>
      <c r="CL11" s="863"/>
      <c r="CM11" s="861" t="s">
        <v>599</v>
      </c>
      <c r="CN11" s="862"/>
      <c r="CO11" s="862"/>
      <c r="CP11" s="862"/>
      <c r="CQ11" s="863"/>
      <c r="CR11" s="861" t="s">
        <v>599</v>
      </c>
      <c r="CS11" s="862"/>
      <c r="CT11" s="862"/>
      <c r="CU11" s="862"/>
      <c r="CV11" s="863"/>
      <c r="CW11" s="861" t="s">
        <v>599</v>
      </c>
      <c r="CX11" s="862"/>
      <c r="CY11" s="862"/>
      <c r="CZ11" s="862"/>
      <c r="DA11" s="863"/>
      <c r="DB11" s="861">
        <v>208</v>
      </c>
      <c r="DC11" s="862"/>
      <c r="DD11" s="862"/>
      <c r="DE11" s="862"/>
      <c r="DF11" s="863"/>
      <c r="DG11" s="861" t="s">
        <v>599</v>
      </c>
      <c r="DH11" s="862"/>
      <c r="DI11" s="862"/>
      <c r="DJ11" s="862"/>
      <c r="DK11" s="863"/>
      <c r="DL11" s="861">
        <v>144</v>
      </c>
      <c r="DM11" s="862"/>
      <c r="DN11" s="862"/>
      <c r="DO11" s="862"/>
      <c r="DP11" s="863"/>
      <c r="DQ11" s="861">
        <v>14</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396</v>
      </c>
      <c r="B23" s="870" t="s">
        <v>397</v>
      </c>
      <c r="C23" s="871"/>
      <c r="D23" s="871"/>
      <c r="E23" s="871"/>
      <c r="F23" s="871"/>
      <c r="G23" s="871"/>
      <c r="H23" s="871"/>
      <c r="I23" s="871"/>
      <c r="J23" s="871"/>
      <c r="K23" s="871"/>
      <c r="L23" s="871"/>
      <c r="M23" s="871"/>
      <c r="N23" s="871"/>
      <c r="O23" s="871"/>
      <c r="P23" s="872"/>
      <c r="Q23" s="873">
        <v>25210</v>
      </c>
      <c r="R23" s="874"/>
      <c r="S23" s="874"/>
      <c r="T23" s="874"/>
      <c r="U23" s="874"/>
      <c r="V23" s="874">
        <v>24529</v>
      </c>
      <c r="W23" s="874"/>
      <c r="X23" s="874"/>
      <c r="Y23" s="874"/>
      <c r="Z23" s="874"/>
      <c r="AA23" s="874">
        <v>681</v>
      </c>
      <c r="AB23" s="874"/>
      <c r="AC23" s="874"/>
      <c r="AD23" s="874"/>
      <c r="AE23" s="875"/>
      <c r="AF23" s="876">
        <v>282</v>
      </c>
      <c r="AG23" s="874"/>
      <c r="AH23" s="874"/>
      <c r="AI23" s="874"/>
      <c r="AJ23" s="877"/>
      <c r="AK23" s="878"/>
      <c r="AL23" s="879"/>
      <c r="AM23" s="879"/>
      <c r="AN23" s="879"/>
      <c r="AO23" s="879"/>
      <c r="AP23" s="874">
        <v>26734</v>
      </c>
      <c r="AQ23" s="874"/>
      <c r="AR23" s="874"/>
      <c r="AS23" s="874"/>
      <c r="AT23" s="874"/>
      <c r="AU23" s="880"/>
      <c r="AV23" s="880"/>
      <c r="AW23" s="880"/>
      <c r="AX23" s="880"/>
      <c r="AY23" s="881"/>
      <c r="AZ23" s="889" t="s">
        <v>252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377</v>
      </c>
      <c r="B26" s="821"/>
      <c r="C26" s="821"/>
      <c r="D26" s="821"/>
      <c r="E26" s="821"/>
      <c r="F26" s="821"/>
      <c r="G26" s="821"/>
      <c r="H26" s="821"/>
      <c r="I26" s="821"/>
      <c r="J26" s="821"/>
      <c r="K26" s="821"/>
      <c r="L26" s="821"/>
      <c r="M26" s="821"/>
      <c r="N26" s="821"/>
      <c r="O26" s="821"/>
      <c r="P26" s="822"/>
      <c r="Q26" s="797" t="s">
        <v>400</v>
      </c>
      <c r="R26" s="798"/>
      <c r="S26" s="798"/>
      <c r="T26" s="798"/>
      <c r="U26" s="799"/>
      <c r="V26" s="797" t="s">
        <v>401</v>
      </c>
      <c r="W26" s="798"/>
      <c r="X26" s="798"/>
      <c r="Y26" s="798"/>
      <c r="Z26" s="799"/>
      <c r="AA26" s="797" t="s">
        <v>402</v>
      </c>
      <c r="AB26" s="798"/>
      <c r="AC26" s="798"/>
      <c r="AD26" s="798"/>
      <c r="AE26" s="798"/>
      <c r="AF26" s="892" t="s">
        <v>403</v>
      </c>
      <c r="AG26" s="893"/>
      <c r="AH26" s="893"/>
      <c r="AI26" s="893"/>
      <c r="AJ26" s="894"/>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408</v>
      </c>
      <c r="C28" s="812"/>
      <c r="D28" s="812"/>
      <c r="E28" s="812"/>
      <c r="F28" s="812"/>
      <c r="G28" s="812"/>
      <c r="H28" s="812"/>
      <c r="I28" s="812"/>
      <c r="J28" s="812"/>
      <c r="K28" s="812"/>
      <c r="L28" s="812"/>
      <c r="M28" s="812"/>
      <c r="N28" s="812"/>
      <c r="O28" s="812"/>
      <c r="P28" s="813"/>
      <c r="Q28" s="902">
        <v>4933</v>
      </c>
      <c r="R28" s="903"/>
      <c r="S28" s="903"/>
      <c r="T28" s="903"/>
      <c r="U28" s="903"/>
      <c r="V28" s="903">
        <v>4927</v>
      </c>
      <c r="W28" s="903"/>
      <c r="X28" s="903"/>
      <c r="Y28" s="903"/>
      <c r="Z28" s="903"/>
      <c r="AA28" s="903">
        <f>Q28-V28</f>
        <v>6</v>
      </c>
      <c r="AB28" s="903"/>
      <c r="AC28" s="903"/>
      <c r="AD28" s="903"/>
      <c r="AE28" s="904"/>
      <c r="AF28" s="905">
        <v>6</v>
      </c>
      <c r="AG28" s="903"/>
      <c r="AH28" s="903"/>
      <c r="AI28" s="903"/>
      <c r="AJ28" s="906"/>
      <c r="AK28" s="907">
        <v>489</v>
      </c>
      <c r="AL28" s="898"/>
      <c r="AM28" s="898"/>
      <c r="AN28" s="898"/>
      <c r="AO28" s="898"/>
      <c r="AP28" s="898">
        <v>89</v>
      </c>
      <c r="AQ28" s="898"/>
      <c r="AR28" s="898"/>
      <c r="AS28" s="898"/>
      <c r="AT28" s="898"/>
      <c r="AU28" s="898">
        <v>6</v>
      </c>
      <c r="AV28" s="898"/>
      <c r="AW28" s="898"/>
      <c r="AX28" s="898"/>
      <c r="AY28" s="898"/>
      <c r="AZ28" s="899" t="s">
        <v>589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409</v>
      </c>
      <c r="C29" s="836"/>
      <c r="D29" s="836"/>
      <c r="E29" s="836"/>
      <c r="F29" s="836"/>
      <c r="G29" s="836"/>
      <c r="H29" s="836"/>
      <c r="I29" s="836"/>
      <c r="J29" s="836"/>
      <c r="K29" s="836"/>
      <c r="L29" s="836"/>
      <c r="M29" s="836"/>
      <c r="N29" s="836"/>
      <c r="O29" s="836"/>
      <c r="P29" s="837"/>
      <c r="Q29" s="838">
        <v>4392</v>
      </c>
      <c r="R29" s="839"/>
      <c r="S29" s="839"/>
      <c r="T29" s="839"/>
      <c r="U29" s="839"/>
      <c r="V29" s="839">
        <v>4224</v>
      </c>
      <c r="W29" s="839"/>
      <c r="X29" s="839"/>
      <c r="Y29" s="839"/>
      <c r="Z29" s="839"/>
      <c r="AA29" s="839">
        <f>Q29-V29</f>
        <v>168</v>
      </c>
      <c r="AB29" s="839"/>
      <c r="AC29" s="839"/>
      <c r="AD29" s="839"/>
      <c r="AE29" s="840"/>
      <c r="AF29" s="841">
        <v>168</v>
      </c>
      <c r="AG29" s="842"/>
      <c r="AH29" s="842"/>
      <c r="AI29" s="842"/>
      <c r="AJ29" s="843"/>
      <c r="AK29" s="910">
        <v>608</v>
      </c>
      <c r="AL29" s="911"/>
      <c r="AM29" s="911"/>
      <c r="AN29" s="911"/>
      <c r="AO29" s="911"/>
      <c r="AP29" s="911" t="s">
        <v>588</v>
      </c>
      <c r="AQ29" s="911"/>
      <c r="AR29" s="911"/>
      <c r="AS29" s="911"/>
      <c r="AT29" s="911"/>
      <c r="AU29" s="911" t="s">
        <v>588</v>
      </c>
      <c r="AV29" s="911"/>
      <c r="AW29" s="911"/>
      <c r="AX29" s="911"/>
      <c r="AY29" s="911"/>
      <c r="AZ29" s="912" t="s">
        <v>588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410</v>
      </c>
      <c r="C30" s="836"/>
      <c r="D30" s="836"/>
      <c r="E30" s="836"/>
      <c r="F30" s="836"/>
      <c r="G30" s="836"/>
      <c r="H30" s="836"/>
      <c r="I30" s="836"/>
      <c r="J30" s="836"/>
      <c r="K30" s="836"/>
      <c r="L30" s="836"/>
      <c r="M30" s="836"/>
      <c r="N30" s="836"/>
      <c r="O30" s="836"/>
      <c r="P30" s="837"/>
      <c r="Q30" s="838">
        <v>441</v>
      </c>
      <c r="R30" s="839"/>
      <c r="S30" s="839"/>
      <c r="T30" s="839"/>
      <c r="U30" s="839"/>
      <c r="V30" s="839">
        <v>440</v>
      </c>
      <c r="W30" s="839"/>
      <c r="X30" s="839"/>
      <c r="Y30" s="839"/>
      <c r="Z30" s="839"/>
      <c r="AA30" s="839">
        <f>Q30-V30</f>
        <v>1</v>
      </c>
      <c r="AB30" s="839"/>
      <c r="AC30" s="839"/>
      <c r="AD30" s="839"/>
      <c r="AE30" s="840"/>
      <c r="AF30" s="841">
        <v>1</v>
      </c>
      <c r="AG30" s="842"/>
      <c r="AH30" s="842"/>
      <c r="AI30" s="842"/>
      <c r="AJ30" s="843"/>
      <c r="AK30" s="910">
        <v>163</v>
      </c>
      <c r="AL30" s="911"/>
      <c r="AM30" s="911"/>
      <c r="AN30" s="911"/>
      <c r="AO30" s="911"/>
      <c r="AP30" s="911" t="s">
        <v>588</v>
      </c>
      <c r="AQ30" s="911"/>
      <c r="AR30" s="911"/>
      <c r="AS30" s="911"/>
      <c r="AT30" s="911"/>
      <c r="AU30" s="911" t="s">
        <v>587</v>
      </c>
      <c r="AV30" s="911"/>
      <c r="AW30" s="911"/>
      <c r="AX30" s="911"/>
      <c r="AY30" s="911"/>
      <c r="AZ30" s="912" t="s">
        <v>588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411</v>
      </c>
      <c r="C31" s="836"/>
      <c r="D31" s="836"/>
      <c r="E31" s="836"/>
      <c r="F31" s="836"/>
      <c r="G31" s="836"/>
      <c r="H31" s="836"/>
      <c r="I31" s="836"/>
      <c r="J31" s="836"/>
      <c r="K31" s="836"/>
      <c r="L31" s="836"/>
      <c r="M31" s="836"/>
      <c r="N31" s="836"/>
      <c r="O31" s="836"/>
      <c r="P31" s="837"/>
      <c r="Q31" s="838">
        <v>5</v>
      </c>
      <c r="R31" s="839"/>
      <c r="S31" s="839"/>
      <c r="T31" s="839"/>
      <c r="U31" s="839"/>
      <c r="V31" s="839">
        <v>5</v>
      </c>
      <c r="W31" s="839"/>
      <c r="X31" s="839"/>
      <c r="Y31" s="839"/>
      <c r="Z31" s="839"/>
      <c r="AA31" s="839" t="s">
        <v>587</v>
      </c>
      <c r="AB31" s="839"/>
      <c r="AC31" s="839"/>
      <c r="AD31" s="839"/>
      <c r="AE31" s="840"/>
      <c r="AF31" s="841" t="s">
        <v>252</v>
      </c>
      <c r="AG31" s="842"/>
      <c r="AH31" s="842"/>
      <c r="AI31" s="842"/>
      <c r="AJ31" s="843"/>
      <c r="AK31" s="918" t="s">
        <v>526</v>
      </c>
      <c r="AL31" s="914"/>
      <c r="AM31" s="914"/>
      <c r="AN31" s="914"/>
      <c r="AO31" s="910"/>
      <c r="AP31" s="913" t="s">
        <v>526</v>
      </c>
      <c r="AQ31" s="914"/>
      <c r="AR31" s="914"/>
      <c r="AS31" s="914"/>
      <c r="AT31" s="910"/>
      <c r="AU31" s="913" t="s">
        <v>526</v>
      </c>
      <c r="AV31" s="914"/>
      <c r="AW31" s="914"/>
      <c r="AX31" s="914"/>
      <c r="AY31" s="910"/>
      <c r="AZ31" s="915" t="s">
        <v>526</v>
      </c>
      <c r="BA31" s="916"/>
      <c r="BB31" s="916"/>
      <c r="BC31" s="916"/>
      <c r="BD31" s="917"/>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412</v>
      </c>
      <c r="C32" s="836"/>
      <c r="D32" s="836"/>
      <c r="E32" s="836"/>
      <c r="F32" s="836"/>
      <c r="G32" s="836"/>
      <c r="H32" s="836"/>
      <c r="I32" s="836"/>
      <c r="J32" s="836"/>
      <c r="K32" s="836"/>
      <c r="L32" s="836"/>
      <c r="M32" s="836"/>
      <c r="N32" s="836"/>
      <c r="O32" s="836"/>
      <c r="P32" s="837"/>
      <c r="Q32" s="838">
        <v>1189</v>
      </c>
      <c r="R32" s="839"/>
      <c r="S32" s="839"/>
      <c r="T32" s="839"/>
      <c r="U32" s="839"/>
      <c r="V32" s="839">
        <v>116</v>
      </c>
      <c r="W32" s="839"/>
      <c r="X32" s="839"/>
      <c r="Y32" s="839"/>
      <c r="Z32" s="839"/>
      <c r="AA32" s="839">
        <f>Q32-V32</f>
        <v>1073</v>
      </c>
      <c r="AB32" s="839"/>
      <c r="AC32" s="839"/>
      <c r="AD32" s="839"/>
      <c r="AE32" s="840"/>
      <c r="AF32" s="841">
        <v>1073</v>
      </c>
      <c r="AG32" s="842"/>
      <c r="AH32" s="842"/>
      <c r="AI32" s="842"/>
      <c r="AJ32" s="843"/>
      <c r="AK32" s="910">
        <v>171</v>
      </c>
      <c r="AL32" s="911"/>
      <c r="AM32" s="911"/>
      <c r="AN32" s="911"/>
      <c r="AO32" s="911"/>
      <c r="AP32" s="911">
        <v>5792</v>
      </c>
      <c r="AQ32" s="911"/>
      <c r="AR32" s="911"/>
      <c r="AS32" s="911"/>
      <c r="AT32" s="911"/>
      <c r="AU32" s="911">
        <v>2317</v>
      </c>
      <c r="AV32" s="911"/>
      <c r="AW32" s="911"/>
      <c r="AX32" s="911"/>
      <c r="AY32" s="911"/>
      <c r="AZ32" s="912" t="s">
        <v>526</v>
      </c>
      <c r="BA32" s="912"/>
      <c r="BB32" s="912"/>
      <c r="BC32" s="912"/>
      <c r="BD32" s="912"/>
      <c r="BE32" s="908" t="s">
        <v>413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414</v>
      </c>
      <c r="C33" s="836"/>
      <c r="D33" s="836"/>
      <c r="E33" s="836"/>
      <c r="F33" s="836"/>
      <c r="G33" s="836"/>
      <c r="H33" s="836"/>
      <c r="I33" s="836"/>
      <c r="J33" s="836"/>
      <c r="K33" s="836"/>
      <c r="L33" s="836"/>
      <c r="M33" s="836"/>
      <c r="N33" s="836"/>
      <c r="O33" s="836"/>
      <c r="P33" s="837"/>
      <c r="Q33" s="838">
        <v>182</v>
      </c>
      <c r="R33" s="839"/>
      <c r="S33" s="839"/>
      <c r="T33" s="839"/>
      <c r="U33" s="839"/>
      <c r="V33" s="839">
        <v>15</v>
      </c>
      <c r="W33" s="839"/>
      <c r="X33" s="839"/>
      <c r="Y33" s="839"/>
      <c r="Z33" s="839"/>
      <c r="AA33" s="839">
        <f>Q33-V33</f>
        <v>167</v>
      </c>
      <c r="AB33" s="839"/>
      <c r="AC33" s="839"/>
      <c r="AD33" s="839"/>
      <c r="AE33" s="840"/>
      <c r="AF33" s="841">
        <v>167</v>
      </c>
      <c r="AG33" s="842"/>
      <c r="AH33" s="842"/>
      <c r="AI33" s="842"/>
      <c r="AJ33" s="843"/>
      <c r="AK33" s="910">
        <v>224</v>
      </c>
      <c r="AL33" s="911"/>
      <c r="AM33" s="911"/>
      <c r="AN33" s="911"/>
      <c r="AO33" s="911"/>
      <c r="AP33" s="911">
        <v>357</v>
      </c>
      <c r="AQ33" s="911"/>
      <c r="AR33" s="911"/>
      <c r="AS33" s="911"/>
      <c r="AT33" s="911"/>
      <c r="AU33" s="911" t="s">
        <v>588</v>
      </c>
      <c r="AV33" s="911"/>
      <c r="AW33" s="911"/>
      <c r="AX33" s="911"/>
      <c r="AY33" s="911"/>
      <c r="AZ33" s="912" t="s">
        <v>526</v>
      </c>
      <c r="BA33" s="912"/>
      <c r="BB33" s="912"/>
      <c r="BC33" s="912"/>
      <c r="BD33" s="912"/>
      <c r="BE33" s="908" t="s">
        <v>415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416</v>
      </c>
      <c r="C34" s="836"/>
      <c r="D34" s="836"/>
      <c r="E34" s="836"/>
      <c r="F34" s="836"/>
      <c r="G34" s="836"/>
      <c r="H34" s="836"/>
      <c r="I34" s="836"/>
      <c r="J34" s="836"/>
      <c r="K34" s="836"/>
      <c r="L34" s="836"/>
      <c r="M34" s="836"/>
      <c r="N34" s="836"/>
      <c r="O34" s="836"/>
      <c r="P34" s="837"/>
      <c r="Q34" s="838">
        <v>926</v>
      </c>
      <c r="R34" s="839"/>
      <c r="S34" s="839"/>
      <c r="T34" s="839"/>
      <c r="U34" s="839"/>
      <c r="V34" s="839">
        <v>190</v>
      </c>
      <c r="W34" s="839"/>
      <c r="X34" s="839"/>
      <c r="Y34" s="839"/>
      <c r="Z34" s="839"/>
      <c r="AA34" s="839">
        <f>Q34-V34</f>
        <v>736</v>
      </c>
      <c r="AB34" s="839"/>
      <c r="AC34" s="839"/>
      <c r="AD34" s="839"/>
      <c r="AE34" s="840"/>
      <c r="AF34" s="841">
        <v>736</v>
      </c>
      <c r="AG34" s="842"/>
      <c r="AH34" s="842"/>
      <c r="AI34" s="842"/>
      <c r="AJ34" s="843"/>
      <c r="AK34" s="910">
        <v>547</v>
      </c>
      <c r="AL34" s="911"/>
      <c r="AM34" s="911"/>
      <c r="AN34" s="911"/>
      <c r="AO34" s="911"/>
      <c r="AP34" s="911">
        <v>1003</v>
      </c>
      <c r="AQ34" s="911"/>
      <c r="AR34" s="911"/>
      <c r="AS34" s="911"/>
      <c r="AT34" s="911"/>
      <c r="AU34" s="911">
        <v>679</v>
      </c>
      <c r="AV34" s="911"/>
      <c r="AW34" s="911"/>
      <c r="AX34" s="911"/>
      <c r="AY34" s="911"/>
      <c r="AZ34" s="912" t="s">
        <v>526</v>
      </c>
      <c r="BA34" s="912"/>
      <c r="BB34" s="912"/>
      <c r="BC34" s="912"/>
      <c r="BD34" s="912"/>
      <c r="BE34" s="908" t="s">
        <v>413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417</v>
      </c>
      <c r="C35" s="836"/>
      <c r="D35" s="836"/>
      <c r="E35" s="836"/>
      <c r="F35" s="836"/>
      <c r="G35" s="836"/>
      <c r="H35" s="836"/>
      <c r="I35" s="836"/>
      <c r="J35" s="836"/>
      <c r="K35" s="836"/>
      <c r="L35" s="836"/>
      <c r="M35" s="836"/>
      <c r="N35" s="836"/>
      <c r="O35" s="836"/>
      <c r="P35" s="837"/>
      <c r="Q35" s="838">
        <v>16</v>
      </c>
      <c r="R35" s="839"/>
      <c r="S35" s="839"/>
      <c r="T35" s="839"/>
      <c r="U35" s="839"/>
      <c r="V35" s="839">
        <v>16</v>
      </c>
      <c r="W35" s="839"/>
      <c r="X35" s="839"/>
      <c r="Y35" s="839"/>
      <c r="Z35" s="839"/>
      <c r="AA35" s="839" t="s">
        <v>588</v>
      </c>
      <c r="AB35" s="839"/>
      <c r="AC35" s="839"/>
      <c r="AD35" s="839"/>
      <c r="AE35" s="840"/>
      <c r="AF35" s="841" t="s">
        <v>252</v>
      </c>
      <c r="AG35" s="842"/>
      <c r="AH35" s="842"/>
      <c r="AI35" s="842"/>
      <c r="AJ35" s="843"/>
      <c r="AK35" s="910">
        <v>11</v>
      </c>
      <c r="AL35" s="911"/>
      <c r="AM35" s="911"/>
      <c r="AN35" s="911"/>
      <c r="AO35" s="911"/>
      <c r="AP35" s="911">
        <v>68</v>
      </c>
      <c r="AQ35" s="911"/>
      <c r="AR35" s="911"/>
      <c r="AS35" s="911"/>
      <c r="AT35" s="911"/>
      <c r="AU35" s="911">
        <v>68</v>
      </c>
      <c r="AV35" s="911"/>
      <c r="AW35" s="911"/>
      <c r="AX35" s="911"/>
      <c r="AY35" s="911"/>
      <c r="AZ35" s="912" t="s">
        <v>526</v>
      </c>
      <c r="BA35" s="912"/>
      <c r="BB35" s="912"/>
      <c r="BC35" s="912"/>
      <c r="BD35" s="912"/>
      <c r="BE35" s="908" t="s">
        <v>418</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419</v>
      </c>
      <c r="C36" s="836"/>
      <c r="D36" s="836"/>
      <c r="E36" s="836"/>
      <c r="F36" s="836"/>
      <c r="G36" s="836"/>
      <c r="H36" s="836"/>
      <c r="I36" s="836"/>
      <c r="J36" s="836"/>
      <c r="K36" s="836"/>
      <c r="L36" s="836"/>
      <c r="M36" s="836"/>
      <c r="N36" s="836"/>
      <c r="O36" s="836"/>
      <c r="P36" s="837"/>
      <c r="Q36" s="838">
        <v>12</v>
      </c>
      <c r="R36" s="839"/>
      <c r="S36" s="839"/>
      <c r="T36" s="839"/>
      <c r="U36" s="839"/>
      <c r="V36" s="839">
        <v>12</v>
      </c>
      <c r="W36" s="839"/>
      <c r="X36" s="839"/>
      <c r="Y36" s="839"/>
      <c r="Z36" s="839"/>
      <c r="AA36" s="839" t="s">
        <v>588</v>
      </c>
      <c r="AB36" s="839"/>
      <c r="AC36" s="839"/>
      <c r="AD36" s="839"/>
      <c r="AE36" s="840"/>
      <c r="AF36" s="841" t="s">
        <v>252</v>
      </c>
      <c r="AG36" s="842"/>
      <c r="AH36" s="842"/>
      <c r="AI36" s="842"/>
      <c r="AJ36" s="843"/>
      <c r="AK36" s="910">
        <v>12</v>
      </c>
      <c r="AL36" s="911"/>
      <c r="AM36" s="911"/>
      <c r="AN36" s="911"/>
      <c r="AO36" s="911"/>
      <c r="AP36" s="911" t="s">
        <v>588</v>
      </c>
      <c r="AQ36" s="911"/>
      <c r="AR36" s="911"/>
      <c r="AS36" s="911"/>
      <c r="AT36" s="911"/>
      <c r="AU36" s="911" t="s">
        <v>588</v>
      </c>
      <c r="AV36" s="911"/>
      <c r="AW36" s="911"/>
      <c r="AX36" s="911"/>
      <c r="AY36" s="911"/>
      <c r="AZ36" s="912" t="s">
        <v>526</v>
      </c>
      <c r="BA36" s="912"/>
      <c r="BB36" s="912"/>
      <c r="BC36" s="912"/>
      <c r="BD36" s="912"/>
      <c r="BE36" s="908" t="s">
        <v>418</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420</v>
      </c>
      <c r="C37" s="836"/>
      <c r="D37" s="836"/>
      <c r="E37" s="836"/>
      <c r="F37" s="836"/>
      <c r="G37" s="836"/>
      <c r="H37" s="836"/>
      <c r="I37" s="836"/>
      <c r="J37" s="836"/>
      <c r="K37" s="836"/>
      <c r="L37" s="836"/>
      <c r="M37" s="836"/>
      <c r="N37" s="836"/>
      <c r="O37" s="836"/>
      <c r="P37" s="837"/>
      <c r="Q37" s="838">
        <v>15</v>
      </c>
      <c r="R37" s="839"/>
      <c r="S37" s="839"/>
      <c r="T37" s="839"/>
      <c r="U37" s="839"/>
      <c r="V37" s="839">
        <v>15</v>
      </c>
      <c r="W37" s="839"/>
      <c r="X37" s="839"/>
      <c r="Y37" s="839"/>
      <c r="Z37" s="839"/>
      <c r="AA37" s="839" t="s">
        <v>588</v>
      </c>
      <c r="AB37" s="839"/>
      <c r="AC37" s="839"/>
      <c r="AD37" s="839"/>
      <c r="AE37" s="840"/>
      <c r="AF37" s="841" t="s">
        <v>252</v>
      </c>
      <c r="AG37" s="842"/>
      <c r="AH37" s="842"/>
      <c r="AI37" s="842"/>
      <c r="AJ37" s="843"/>
      <c r="AK37" s="910" t="s">
        <v>589</v>
      </c>
      <c r="AL37" s="911"/>
      <c r="AM37" s="911"/>
      <c r="AN37" s="911"/>
      <c r="AO37" s="911"/>
      <c r="AP37" s="911" t="s">
        <v>588</v>
      </c>
      <c r="AQ37" s="911"/>
      <c r="AR37" s="911"/>
      <c r="AS37" s="911"/>
      <c r="AT37" s="911"/>
      <c r="AU37" s="911" t="s">
        <v>592</v>
      </c>
      <c r="AV37" s="911"/>
      <c r="AW37" s="911"/>
      <c r="AX37" s="911"/>
      <c r="AY37" s="911"/>
      <c r="AZ37" s="912" t="s">
        <v>526</v>
      </c>
      <c r="BA37" s="912"/>
      <c r="BB37" s="912"/>
      <c r="BC37" s="912"/>
      <c r="BD37" s="912"/>
      <c r="BE37" s="908" t="s">
        <v>418</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421</v>
      </c>
      <c r="C38" s="836"/>
      <c r="D38" s="836"/>
      <c r="E38" s="836"/>
      <c r="F38" s="836"/>
      <c r="G38" s="836"/>
      <c r="H38" s="836"/>
      <c r="I38" s="836"/>
      <c r="J38" s="836"/>
      <c r="K38" s="836"/>
      <c r="L38" s="836"/>
      <c r="M38" s="836"/>
      <c r="N38" s="836"/>
      <c r="O38" s="836"/>
      <c r="P38" s="837"/>
      <c r="Q38" s="838">
        <v>15</v>
      </c>
      <c r="R38" s="839"/>
      <c r="S38" s="839"/>
      <c r="T38" s="839"/>
      <c r="U38" s="839"/>
      <c r="V38" s="839">
        <v>15</v>
      </c>
      <c r="W38" s="839"/>
      <c r="X38" s="839"/>
      <c r="Y38" s="839"/>
      <c r="Z38" s="839"/>
      <c r="AA38" s="839" t="s">
        <v>588</v>
      </c>
      <c r="AB38" s="839"/>
      <c r="AC38" s="839"/>
      <c r="AD38" s="839"/>
      <c r="AE38" s="840"/>
      <c r="AF38" s="841">
        <v>72</v>
      </c>
      <c r="AG38" s="842"/>
      <c r="AH38" s="842"/>
      <c r="AI38" s="842"/>
      <c r="AJ38" s="843"/>
      <c r="AK38" s="910" t="s">
        <v>588</v>
      </c>
      <c r="AL38" s="911"/>
      <c r="AM38" s="911"/>
      <c r="AN38" s="911"/>
      <c r="AO38" s="911"/>
      <c r="AP38" s="911" t="s">
        <v>590</v>
      </c>
      <c r="AQ38" s="911"/>
      <c r="AR38" s="911"/>
      <c r="AS38" s="911"/>
      <c r="AT38" s="911"/>
      <c r="AU38" s="911" t="s">
        <v>591</v>
      </c>
      <c r="AV38" s="911"/>
      <c r="AW38" s="911"/>
      <c r="AX38" s="911"/>
      <c r="AY38" s="911"/>
      <c r="AZ38" s="912" t="s">
        <v>526</v>
      </c>
      <c r="BA38" s="912"/>
      <c r="BB38" s="912"/>
      <c r="BC38" s="912"/>
      <c r="BD38" s="912"/>
      <c r="BE38" s="908" t="s">
        <v>418</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422</v>
      </c>
      <c r="C39" s="836"/>
      <c r="D39" s="836"/>
      <c r="E39" s="836"/>
      <c r="F39" s="836"/>
      <c r="G39" s="836"/>
      <c r="H39" s="836"/>
      <c r="I39" s="836"/>
      <c r="J39" s="836"/>
      <c r="K39" s="836"/>
      <c r="L39" s="836"/>
      <c r="M39" s="836"/>
      <c r="N39" s="836"/>
      <c r="O39" s="836"/>
      <c r="P39" s="837"/>
      <c r="Q39" s="838">
        <v>297</v>
      </c>
      <c r="R39" s="839"/>
      <c r="S39" s="839"/>
      <c r="T39" s="839"/>
      <c r="U39" s="839"/>
      <c r="V39" s="839">
        <v>297</v>
      </c>
      <c r="W39" s="839"/>
      <c r="X39" s="839"/>
      <c r="Y39" s="839"/>
      <c r="Z39" s="839"/>
      <c r="AA39" s="839" t="s">
        <v>588</v>
      </c>
      <c r="AB39" s="839"/>
      <c r="AC39" s="839"/>
      <c r="AD39" s="839"/>
      <c r="AE39" s="840"/>
      <c r="AF39" s="841" t="s">
        <v>252</v>
      </c>
      <c r="AG39" s="842"/>
      <c r="AH39" s="842"/>
      <c r="AI39" s="842"/>
      <c r="AJ39" s="843"/>
      <c r="AK39" s="910" t="s">
        <v>593</v>
      </c>
      <c r="AL39" s="911"/>
      <c r="AM39" s="911"/>
      <c r="AN39" s="911"/>
      <c r="AO39" s="911"/>
      <c r="AP39" s="911">
        <v>416</v>
      </c>
      <c r="AQ39" s="911"/>
      <c r="AR39" s="911"/>
      <c r="AS39" s="911"/>
      <c r="AT39" s="911"/>
      <c r="AU39" s="911">
        <v>92</v>
      </c>
      <c r="AV39" s="911"/>
      <c r="AW39" s="911"/>
      <c r="AX39" s="911"/>
      <c r="AY39" s="911"/>
      <c r="AZ39" s="912" t="s">
        <v>526</v>
      </c>
      <c r="BA39" s="912"/>
      <c r="BB39" s="912"/>
      <c r="BC39" s="912"/>
      <c r="BD39" s="912"/>
      <c r="BE39" s="908" t="s">
        <v>418</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9"/>
      <c r="R50" s="920"/>
      <c r="S50" s="920"/>
      <c r="T50" s="920"/>
      <c r="U50" s="920"/>
      <c r="V50" s="920"/>
      <c r="W50" s="920"/>
      <c r="X50" s="920"/>
      <c r="Y50" s="920"/>
      <c r="Z50" s="920"/>
      <c r="AA50" s="920"/>
      <c r="AB50" s="920"/>
      <c r="AC50" s="920"/>
      <c r="AD50" s="920"/>
      <c r="AE50" s="921"/>
      <c r="AF50" s="841"/>
      <c r="AG50" s="842"/>
      <c r="AH50" s="842"/>
      <c r="AI50" s="842"/>
      <c r="AJ50" s="843"/>
      <c r="AK50" s="922"/>
      <c r="AL50" s="920"/>
      <c r="AM50" s="920"/>
      <c r="AN50" s="920"/>
      <c r="AO50" s="920"/>
      <c r="AP50" s="920"/>
      <c r="AQ50" s="920"/>
      <c r="AR50" s="920"/>
      <c r="AS50" s="920"/>
      <c r="AT50" s="920"/>
      <c r="AU50" s="920"/>
      <c r="AV50" s="920"/>
      <c r="AW50" s="920"/>
      <c r="AX50" s="920"/>
      <c r="AY50" s="920"/>
      <c r="AZ50" s="923"/>
      <c r="BA50" s="923"/>
      <c r="BB50" s="923"/>
      <c r="BC50" s="923"/>
      <c r="BD50" s="923"/>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9"/>
      <c r="R51" s="920"/>
      <c r="S51" s="920"/>
      <c r="T51" s="920"/>
      <c r="U51" s="920"/>
      <c r="V51" s="920"/>
      <c r="W51" s="920"/>
      <c r="X51" s="920"/>
      <c r="Y51" s="920"/>
      <c r="Z51" s="920"/>
      <c r="AA51" s="920"/>
      <c r="AB51" s="920"/>
      <c r="AC51" s="920"/>
      <c r="AD51" s="920"/>
      <c r="AE51" s="921"/>
      <c r="AF51" s="841"/>
      <c r="AG51" s="842"/>
      <c r="AH51" s="842"/>
      <c r="AI51" s="842"/>
      <c r="AJ51" s="843"/>
      <c r="AK51" s="922"/>
      <c r="AL51" s="920"/>
      <c r="AM51" s="920"/>
      <c r="AN51" s="920"/>
      <c r="AO51" s="920"/>
      <c r="AP51" s="920"/>
      <c r="AQ51" s="920"/>
      <c r="AR51" s="920"/>
      <c r="AS51" s="920"/>
      <c r="AT51" s="920"/>
      <c r="AU51" s="920"/>
      <c r="AV51" s="920"/>
      <c r="AW51" s="920"/>
      <c r="AX51" s="920"/>
      <c r="AY51" s="920"/>
      <c r="AZ51" s="923"/>
      <c r="BA51" s="923"/>
      <c r="BB51" s="923"/>
      <c r="BC51" s="923"/>
      <c r="BD51" s="923"/>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9"/>
      <c r="R52" s="920"/>
      <c r="S52" s="920"/>
      <c r="T52" s="920"/>
      <c r="U52" s="920"/>
      <c r="V52" s="920"/>
      <c r="W52" s="920"/>
      <c r="X52" s="920"/>
      <c r="Y52" s="920"/>
      <c r="Z52" s="920"/>
      <c r="AA52" s="920"/>
      <c r="AB52" s="920"/>
      <c r="AC52" s="920"/>
      <c r="AD52" s="920"/>
      <c r="AE52" s="921"/>
      <c r="AF52" s="841"/>
      <c r="AG52" s="842"/>
      <c r="AH52" s="842"/>
      <c r="AI52" s="842"/>
      <c r="AJ52" s="843"/>
      <c r="AK52" s="922"/>
      <c r="AL52" s="920"/>
      <c r="AM52" s="920"/>
      <c r="AN52" s="920"/>
      <c r="AO52" s="920"/>
      <c r="AP52" s="920"/>
      <c r="AQ52" s="920"/>
      <c r="AR52" s="920"/>
      <c r="AS52" s="920"/>
      <c r="AT52" s="920"/>
      <c r="AU52" s="920"/>
      <c r="AV52" s="920"/>
      <c r="AW52" s="920"/>
      <c r="AX52" s="920"/>
      <c r="AY52" s="920"/>
      <c r="AZ52" s="923"/>
      <c r="BA52" s="923"/>
      <c r="BB52" s="923"/>
      <c r="BC52" s="923"/>
      <c r="BD52" s="923"/>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9"/>
      <c r="R53" s="920"/>
      <c r="S53" s="920"/>
      <c r="T53" s="920"/>
      <c r="U53" s="920"/>
      <c r="V53" s="920"/>
      <c r="W53" s="920"/>
      <c r="X53" s="920"/>
      <c r="Y53" s="920"/>
      <c r="Z53" s="920"/>
      <c r="AA53" s="920"/>
      <c r="AB53" s="920"/>
      <c r="AC53" s="920"/>
      <c r="AD53" s="920"/>
      <c r="AE53" s="921"/>
      <c r="AF53" s="841"/>
      <c r="AG53" s="842"/>
      <c r="AH53" s="842"/>
      <c r="AI53" s="842"/>
      <c r="AJ53" s="843"/>
      <c r="AK53" s="922"/>
      <c r="AL53" s="920"/>
      <c r="AM53" s="920"/>
      <c r="AN53" s="920"/>
      <c r="AO53" s="920"/>
      <c r="AP53" s="920"/>
      <c r="AQ53" s="920"/>
      <c r="AR53" s="920"/>
      <c r="AS53" s="920"/>
      <c r="AT53" s="920"/>
      <c r="AU53" s="920"/>
      <c r="AV53" s="920"/>
      <c r="AW53" s="920"/>
      <c r="AX53" s="920"/>
      <c r="AY53" s="920"/>
      <c r="AZ53" s="923"/>
      <c r="BA53" s="923"/>
      <c r="BB53" s="923"/>
      <c r="BC53" s="923"/>
      <c r="BD53" s="923"/>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9"/>
      <c r="R54" s="920"/>
      <c r="S54" s="920"/>
      <c r="T54" s="920"/>
      <c r="U54" s="920"/>
      <c r="V54" s="920"/>
      <c r="W54" s="920"/>
      <c r="X54" s="920"/>
      <c r="Y54" s="920"/>
      <c r="Z54" s="920"/>
      <c r="AA54" s="920"/>
      <c r="AB54" s="920"/>
      <c r="AC54" s="920"/>
      <c r="AD54" s="920"/>
      <c r="AE54" s="921"/>
      <c r="AF54" s="841"/>
      <c r="AG54" s="842"/>
      <c r="AH54" s="842"/>
      <c r="AI54" s="842"/>
      <c r="AJ54" s="843"/>
      <c r="AK54" s="922"/>
      <c r="AL54" s="920"/>
      <c r="AM54" s="920"/>
      <c r="AN54" s="920"/>
      <c r="AO54" s="920"/>
      <c r="AP54" s="920"/>
      <c r="AQ54" s="920"/>
      <c r="AR54" s="920"/>
      <c r="AS54" s="920"/>
      <c r="AT54" s="920"/>
      <c r="AU54" s="920"/>
      <c r="AV54" s="920"/>
      <c r="AW54" s="920"/>
      <c r="AX54" s="920"/>
      <c r="AY54" s="920"/>
      <c r="AZ54" s="923"/>
      <c r="BA54" s="923"/>
      <c r="BB54" s="923"/>
      <c r="BC54" s="923"/>
      <c r="BD54" s="923"/>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9"/>
      <c r="R55" s="920"/>
      <c r="S55" s="920"/>
      <c r="T55" s="920"/>
      <c r="U55" s="920"/>
      <c r="V55" s="920"/>
      <c r="W55" s="920"/>
      <c r="X55" s="920"/>
      <c r="Y55" s="920"/>
      <c r="Z55" s="920"/>
      <c r="AA55" s="920"/>
      <c r="AB55" s="920"/>
      <c r="AC55" s="920"/>
      <c r="AD55" s="920"/>
      <c r="AE55" s="921"/>
      <c r="AF55" s="841"/>
      <c r="AG55" s="842"/>
      <c r="AH55" s="842"/>
      <c r="AI55" s="842"/>
      <c r="AJ55" s="843"/>
      <c r="AK55" s="922"/>
      <c r="AL55" s="920"/>
      <c r="AM55" s="920"/>
      <c r="AN55" s="920"/>
      <c r="AO55" s="920"/>
      <c r="AP55" s="920"/>
      <c r="AQ55" s="920"/>
      <c r="AR55" s="920"/>
      <c r="AS55" s="920"/>
      <c r="AT55" s="920"/>
      <c r="AU55" s="920"/>
      <c r="AV55" s="920"/>
      <c r="AW55" s="920"/>
      <c r="AX55" s="920"/>
      <c r="AY55" s="920"/>
      <c r="AZ55" s="923"/>
      <c r="BA55" s="923"/>
      <c r="BB55" s="923"/>
      <c r="BC55" s="923"/>
      <c r="BD55" s="923"/>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9"/>
      <c r="R56" s="920"/>
      <c r="S56" s="920"/>
      <c r="T56" s="920"/>
      <c r="U56" s="920"/>
      <c r="V56" s="920"/>
      <c r="W56" s="920"/>
      <c r="X56" s="920"/>
      <c r="Y56" s="920"/>
      <c r="Z56" s="920"/>
      <c r="AA56" s="920"/>
      <c r="AB56" s="920"/>
      <c r="AC56" s="920"/>
      <c r="AD56" s="920"/>
      <c r="AE56" s="921"/>
      <c r="AF56" s="841"/>
      <c r="AG56" s="842"/>
      <c r="AH56" s="842"/>
      <c r="AI56" s="842"/>
      <c r="AJ56" s="843"/>
      <c r="AK56" s="922"/>
      <c r="AL56" s="920"/>
      <c r="AM56" s="920"/>
      <c r="AN56" s="920"/>
      <c r="AO56" s="920"/>
      <c r="AP56" s="920"/>
      <c r="AQ56" s="920"/>
      <c r="AR56" s="920"/>
      <c r="AS56" s="920"/>
      <c r="AT56" s="920"/>
      <c r="AU56" s="920"/>
      <c r="AV56" s="920"/>
      <c r="AW56" s="920"/>
      <c r="AX56" s="920"/>
      <c r="AY56" s="920"/>
      <c r="AZ56" s="923"/>
      <c r="BA56" s="923"/>
      <c r="BB56" s="923"/>
      <c r="BC56" s="923"/>
      <c r="BD56" s="923"/>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9"/>
      <c r="R57" s="920"/>
      <c r="S57" s="920"/>
      <c r="T57" s="920"/>
      <c r="U57" s="920"/>
      <c r="V57" s="920"/>
      <c r="W57" s="920"/>
      <c r="X57" s="920"/>
      <c r="Y57" s="920"/>
      <c r="Z57" s="920"/>
      <c r="AA57" s="920"/>
      <c r="AB57" s="920"/>
      <c r="AC57" s="920"/>
      <c r="AD57" s="920"/>
      <c r="AE57" s="921"/>
      <c r="AF57" s="841"/>
      <c r="AG57" s="842"/>
      <c r="AH57" s="842"/>
      <c r="AI57" s="842"/>
      <c r="AJ57" s="843"/>
      <c r="AK57" s="922"/>
      <c r="AL57" s="920"/>
      <c r="AM57" s="920"/>
      <c r="AN57" s="920"/>
      <c r="AO57" s="920"/>
      <c r="AP57" s="920"/>
      <c r="AQ57" s="920"/>
      <c r="AR57" s="920"/>
      <c r="AS57" s="920"/>
      <c r="AT57" s="920"/>
      <c r="AU57" s="920"/>
      <c r="AV57" s="920"/>
      <c r="AW57" s="920"/>
      <c r="AX57" s="920"/>
      <c r="AY57" s="920"/>
      <c r="AZ57" s="923"/>
      <c r="BA57" s="923"/>
      <c r="BB57" s="923"/>
      <c r="BC57" s="923"/>
      <c r="BD57" s="923"/>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9"/>
      <c r="R58" s="920"/>
      <c r="S58" s="920"/>
      <c r="T58" s="920"/>
      <c r="U58" s="920"/>
      <c r="V58" s="920"/>
      <c r="W58" s="920"/>
      <c r="X58" s="920"/>
      <c r="Y58" s="920"/>
      <c r="Z58" s="920"/>
      <c r="AA58" s="920"/>
      <c r="AB58" s="920"/>
      <c r="AC58" s="920"/>
      <c r="AD58" s="920"/>
      <c r="AE58" s="921"/>
      <c r="AF58" s="841"/>
      <c r="AG58" s="842"/>
      <c r="AH58" s="842"/>
      <c r="AI58" s="842"/>
      <c r="AJ58" s="843"/>
      <c r="AK58" s="922"/>
      <c r="AL58" s="920"/>
      <c r="AM58" s="920"/>
      <c r="AN58" s="920"/>
      <c r="AO58" s="920"/>
      <c r="AP58" s="920"/>
      <c r="AQ58" s="920"/>
      <c r="AR58" s="920"/>
      <c r="AS58" s="920"/>
      <c r="AT58" s="920"/>
      <c r="AU58" s="920"/>
      <c r="AV58" s="920"/>
      <c r="AW58" s="920"/>
      <c r="AX58" s="920"/>
      <c r="AY58" s="920"/>
      <c r="AZ58" s="923"/>
      <c r="BA58" s="923"/>
      <c r="BB58" s="923"/>
      <c r="BC58" s="923"/>
      <c r="BD58" s="923"/>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9"/>
      <c r="R59" s="920"/>
      <c r="S59" s="920"/>
      <c r="T59" s="920"/>
      <c r="U59" s="920"/>
      <c r="V59" s="920"/>
      <c r="W59" s="920"/>
      <c r="X59" s="920"/>
      <c r="Y59" s="920"/>
      <c r="Z59" s="920"/>
      <c r="AA59" s="920"/>
      <c r="AB59" s="920"/>
      <c r="AC59" s="920"/>
      <c r="AD59" s="920"/>
      <c r="AE59" s="921"/>
      <c r="AF59" s="841"/>
      <c r="AG59" s="842"/>
      <c r="AH59" s="842"/>
      <c r="AI59" s="842"/>
      <c r="AJ59" s="843"/>
      <c r="AK59" s="922"/>
      <c r="AL59" s="920"/>
      <c r="AM59" s="920"/>
      <c r="AN59" s="920"/>
      <c r="AO59" s="920"/>
      <c r="AP59" s="920"/>
      <c r="AQ59" s="920"/>
      <c r="AR59" s="920"/>
      <c r="AS59" s="920"/>
      <c r="AT59" s="920"/>
      <c r="AU59" s="920"/>
      <c r="AV59" s="920"/>
      <c r="AW59" s="920"/>
      <c r="AX59" s="920"/>
      <c r="AY59" s="920"/>
      <c r="AZ59" s="923"/>
      <c r="BA59" s="923"/>
      <c r="BB59" s="923"/>
      <c r="BC59" s="923"/>
      <c r="BD59" s="923"/>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9"/>
      <c r="R60" s="920"/>
      <c r="S60" s="920"/>
      <c r="T60" s="920"/>
      <c r="U60" s="920"/>
      <c r="V60" s="920"/>
      <c r="W60" s="920"/>
      <c r="X60" s="920"/>
      <c r="Y60" s="920"/>
      <c r="Z60" s="920"/>
      <c r="AA60" s="920"/>
      <c r="AB60" s="920"/>
      <c r="AC60" s="920"/>
      <c r="AD60" s="920"/>
      <c r="AE60" s="921"/>
      <c r="AF60" s="841"/>
      <c r="AG60" s="842"/>
      <c r="AH60" s="842"/>
      <c r="AI60" s="842"/>
      <c r="AJ60" s="843"/>
      <c r="AK60" s="922"/>
      <c r="AL60" s="920"/>
      <c r="AM60" s="920"/>
      <c r="AN60" s="920"/>
      <c r="AO60" s="920"/>
      <c r="AP60" s="920"/>
      <c r="AQ60" s="920"/>
      <c r="AR60" s="920"/>
      <c r="AS60" s="920"/>
      <c r="AT60" s="920"/>
      <c r="AU60" s="920"/>
      <c r="AV60" s="920"/>
      <c r="AW60" s="920"/>
      <c r="AX60" s="920"/>
      <c r="AY60" s="920"/>
      <c r="AZ60" s="923"/>
      <c r="BA60" s="923"/>
      <c r="BB60" s="923"/>
      <c r="BC60" s="923"/>
      <c r="BD60" s="923"/>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9"/>
      <c r="R61" s="920"/>
      <c r="S61" s="920"/>
      <c r="T61" s="920"/>
      <c r="U61" s="920"/>
      <c r="V61" s="920"/>
      <c r="W61" s="920"/>
      <c r="X61" s="920"/>
      <c r="Y61" s="920"/>
      <c r="Z61" s="920"/>
      <c r="AA61" s="920"/>
      <c r="AB61" s="920"/>
      <c r="AC61" s="920"/>
      <c r="AD61" s="920"/>
      <c r="AE61" s="921"/>
      <c r="AF61" s="841"/>
      <c r="AG61" s="842"/>
      <c r="AH61" s="842"/>
      <c r="AI61" s="842"/>
      <c r="AJ61" s="843"/>
      <c r="AK61" s="922"/>
      <c r="AL61" s="920"/>
      <c r="AM61" s="920"/>
      <c r="AN61" s="920"/>
      <c r="AO61" s="920"/>
      <c r="AP61" s="920"/>
      <c r="AQ61" s="920"/>
      <c r="AR61" s="920"/>
      <c r="AS61" s="920"/>
      <c r="AT61" s="920"/>
      <c r="AU61" s="920"/>
      <c r="AV61" s="920"/>
      <c r="AW61" s="920"/>
      <c r="AX61" s="920"/>
      <c r="AY61" s="920"/>
      <c r="AZ61" s="923"/>
      <c r="BA61" s="923"/>
      <c r="BB61" s="923"/>
      <c r="BC61" s="923"/>
      <c r="BD61" s="923"/>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9"/>
      <c r="R62" s="920"/>
      <c r="S62" s="920"/>
      <c r="T62" s="920"/>
      <c r="U62" s="920"/>
      <c r="V62" s="920"/>
      <c r="W62" s="920"/>
      <c r="X62" s="920"/>
      <c r="Y62" s="920"/>
      <c r="Z62" s="920"/>
      <c r="AA62" s="920"/>
      <c r="AB62" s="920"/>
      <c r="AC62" s="920"/>
      <c r="AD62" s="920"/>
      <c r="AE62" s="921"/>
      <c r="AF62" s="841"/>
      <c r="AG62" s="842"/>
      <c r="AH62" s="842"/>
      <c r="AI62" s="842"/>
      <c r="AJ62" s="843"/>
      <c r="AK62" s="922"/>
      <c r="AL62" s="920"/>
      <c r="AM62" s="920"/>
      <c r="AN62" s="920"/>
      <c r="AO62" s="920"/>
      <c r="AP62" s="920"/>
      <c r="AQ62" s="920"/>
      <c r="AR62" s="920"/>
      <c r="AS62" s="920"/>
      <c r="AT62" s="920"/>
      <c r="AU62" s="920"/>
      <c r="AV62" s="920"/>
      <c r="AW62" s="920"/>
      <c r="AX62" s="920"/>
      <c r="AY62" s="920"/>
      <c r="AZ62" s="923"/>
      <c r="BA62" s="923"/>
      <c r="BB62" s="923"/>
      <c r="BC62" s="923"/>
      <c r="BD62" s="923"/>
      <c r="BE62" s="908"/>
      <c r="BF62" s="908"/>
      <c r="BG62" s="908"/>
      <c r="BH62" s="908"/>
      <c r="BI62" s="909"/>
      <c r="BJ62" s="931" t="s">
        <v>423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396</v>
      </c>
      <c r="B63" s="870" t="s">
        <v>424</v>
      </c>
      <c r="C63" s="871"/>
      <c r="D63" s="871"/>
      <c r="E63" s="871"/>
      <c r="F63" s="871"/>
      <c r="G63" s="871"/>
      <c r="H63" s="871"/>
      <c r="I63" s="871"/>
      <c r="J63" s="871"/>
      <c r="K63" s="871"/>
      <c r="L63" s="871"/>
      <c r="M63" s="871"/>
      <c r="N63" s="871"/>
      <c r="O63" s="871"/>
      <c r="P63" s="872"/>
      <c r="Q63" s="924"/>
      <c r="R63" s="925"/>
      <c r="S63" s="925"/>
      <c r="T63" s="925"/>
      <c r="U63" s="925"/>
      <c r="V63" s="925"/>
      <c r="W63" s="925"/>
      <c r="X63" s="925"/>
      <c r="Y63" s="925"/>
      <c r="Z63" s="925"/>
      <c r="AA63" s="925"/>
      <c r="AB63" s="925"/>
      <c r="AC63" s="925"/>
      <c r="AD63" s="925"/>
      <c r="AE63" s="926"/>
      <c r="AF63" s="927">
        <v>2223</v>
      </c>
      <c r="AG63" s="928"/>
      <c r="AH63" s="928"/>
      <c r="AI63" s="928"/>
      <c r="AJ63" s="929"/>
      <c r="AK63" s="930"/>
      <c r="AL63" s="925"/>
      <c r="AM63" s="925"/>
      <c r="AN63" s="925"/>
      <c r="AO63" s="925"/>
      <c r="AP63" s="928">
        <v>7725</v>
      </c>
      <c r="AQ63" s="928"/>
      <c r="AR63" s="928"/>
      <c r="AS63" s="928"/>
      <c r="AT63" s="928"/>
      <c r="AU63" s="928">
        <v>3162</v>
      </c>
      <c r="AV63" s="928"/>
      <c r="AW63" s="928"/>
      <c r="AX63" s="928"/>
      <c r="AY63" s="928"/>
      <c r="AZ63" s="932"/>
      <c r="BA63" s="932"/>
      <c r="BB63" s="932"/>
      <c r="BC63" s="932"/>
      <c r="BD63" s="932"/>
      <c r="BE63" s="933"/>
      <c r="BF63" s="933"/>
      <c r="BG63" s="933"/>
      <c r="BH63" s="933"/>
      <c r="BI63" s="934"/>
      <c r="BJ63" s="935" t="s">
        <v>252</v>
      </c>
      <c r="BK63" s="936"/>
      <c r="BL63" s="936"/>
      <c r="BM63" s="936"/>
      <c r="BN63" s="937"/>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426</v>
      </c>
      <c r="B66" s="821"/>
      <c r="C66" s="821"/>
      <c r="D66" s="821"/>
      <c r="E66" s="821"/>
      <c r="F66" s="821"/>
      <c r="G66" s="821"/>
      <c r="H66" s="821"/>
      <c r="I66" s="821"/>
      <c r="J66" s="821"/>
      <c r="K66" s="821"/>
      <c r="L66" s="821"/>
      <c r="M66" s="821"/>
      <c r="N66" s="821"/>
      <c r="O66" s="821"/>
      <c r="P66" s="822"/>
      <c r="Q66" s="797" t="s">
        <v>400</v>
      </c>
      <c r="R66" s="798"/>
      <c r="S66" s="798"/>
      <c r="T66" s="798"/>
      <c r="U66" s="799"/>
      <c r="V66" s="797" t="s">
        <v>401</v>
      </c>
      <c r="W66" s="798"/>
      <c r="X66" s="798"/>
      <c r="Y66" s="798"/>
      <c r="Z66" s="799"/>
      <c r="AA66" s="797" t="s">
        <v>427</v>
      </c>
      <c r="AB66" s="798"/>
      <c r="AC66" s="798"/>
      <c r="AD66" s="798"/>
      <c r="AE66" s="799"/>
      <c r="AF66" s="938" t="s">
        <v>403</v>
      </c>
      <c r="AG66" s="893"/>
      <c r="AH66" s="893"/>
      <c r="AI66" s="893"/>
      <c r="AJ66" s="939"/>
      <c r="AK66" s="797" t="s">
        <v>404</v>
      </c>
      <c r="AL66" s="821"/>
      <c r="AM66" s="821"/>
      <c r="AN66" s="821"/>
      <c r="AO66" s="822"/>
      <c r="AP66" s="797" t="s">
        <v>428</v>
      </c>
      <c r="AQ66" s="798"/>
      <c r="AR66" s="798"/>
      <c r="AS66" s="798"/>
      <c r="AT66" s="799"/>
      <c r="AU66" s="797" t="s">
        <v>429</v>
      </c>
      <c r="AV66" s="798"/>
      <c r="AW66" s="798"/>
      <c r="AX66" s="798"/>
      <c r="AY66" s="799"/>
      <c r="AZ66" s="797" t="s">
        <v>384</v>
      </c>
      <c r="BA66" s="798"/>
      <c r="BB66" s="798"/>
      <c r="BC66" s="798"/>
      <c r="BD66" s="809"/>
      <c r="BE66" s="265"/>
      <c r="BF66" s="265"/>
      <c r="BG66" s="265"/>
      <c r="BH66" s="265"/>
      <c r="BI66" s="265"/>
      <c r="BJ66" s="265"/>
      <c r="BK66" s="265"/>
      <c r="BL66" s="265"/>
      <c r="BM66" s="265"/>
      <c r="BN66" s="265"/>
      <c r="BO66" s="265"/>
      <c r="BP66" s="265"/>
      <c r="BQ66" s="262">
        <v>60</v>
      </c>
      <c r="BR66" s="267"/>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40"/>
      <c r="AG67" s="896"/>
      <c r="AH67" s="896"/>
      <c r="AI67" s="896"/>
      <c r="AJ67" s="941"/>
      <c r="AK67" s="942"/>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6"/>
    </row>
    <row r="68" spans="1:131" s="247" customFormat="1" ht="26.25" customHeight="1" thickTop="1" x14ac:dyDescent="0.15">
      <c r="A68" s="258">
        <v>1</v>
      </c>
      <c r="B68" s="955" t="s">
        <v>600</v>
      </c>
      <c r="C68" s="956"/>
      <c r="D68" s="956"/>
      <c r="E68" s="956"/>
      <c r="F68" s="956"/>
      <c r="G68" s="956"/>
      <c r="H68" s="956"/>
      <c r="I68" s="956"/>
      <c r="J68" s="956"/>
      <c r="K68" s="956"/>
      <c r="L68" s="956"/>
      <c r="M68" s="956"/>
      <c r="N68" s="956"/>
      <c r="O68" s="956"/>
      <c r="P68" s="957"/>
      <c r="Q68" s="958">
        <v>3180</v>
      </c>
      <c r="R68" s="952"/>
      <c r="S68" s="952"/>
      <c r="T68" s="952"/>
      <c r="U68" s="952"/>
      <c r="V68" s="952">
        <v>3157</v>
      </c>
      <c r="W68" s="952"/>
      <c r="X68" s="952"/>
      <c r="Y68" s="952"/>
      <c r="Z68" s="952"/>
      <c r="AA68" s="952">
        <f>Q68-V68</f>
        <v>23</v>
      </c>
      <c r="AB68" s="952"/>
      <c r="AC68" s="952"/>
      <c r="AD68" s="952"/>
      <c r="AE68" s="952"/>
      <c r="AF68" s="952">
        <v>23</v>
      </c>
      <c r="AG68" s="952"/>
      <c r="AH68" s="952"/>
      <c r="AI68" s="952"/>
      <c r="AJ68" s="952"/>
      <c r="AK68" s="952" t="s">
        <v>588</v>
      </c>
      <c r="AL68" s="952"/>
      <c r="AM68" s="952"/>
      <c r="AN68" s="952"/>
      <c r="AO68" s="952"/>
      <c r="AP68" s="952">
        <v>1448</v>
      </c>
      <c r="AQ68" s="952"/>
      <c r="AR68" s="952"/>
      <c r="AS68" s="952"/>
      <c r="AT68" s="952"/>
      <c r="AU68" s="952">
        <v>816</v>
      </c>
      <c r="AV68" s="952"/>
      <c r="AW68" s="952"/>
      <c r="AX68" s="952"/>
      <c r="AY68" s="952"/>
      <c r="AZ68" s="953"/>
      <c r="BA68" s="953"/>
      <c r="BB68" s="953"/>
      <c r="BC68" s="953"/>
      <c r="BD68" s="954"/>
      <c r="BE68" s="265"/>
      <c r="BF68" s="265"/>
      <c r="BG68" s="265"/>
      <c r="BH68" s="265"/>
      <c r="BI68" s="265"/>
      <c r="BJ68" s="265"/>
      <c r="BK68" s="265"/>
      <c r="BL68" s="265"/>
      <c r="BM68" s="265"/>
      <c r="BN68" s="265"/>
      <c r="BO68" s="265"/>
      <c r="BP68" s="265"/>
      <c r="BQ68" s="262">
        <v>62</v>
      </c>
      <c r="BR68" s="267"/>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6"/>
    </row>
    <row r="69" spans="1:131" s="247" customFormat="1" ht="26.25" customHeight="1" x14ac:dyDescent="0.15">
      <c r="A69" s="261">
        <v>2</v>
      </c>
      <c r="B69" s="959" t="s">
        <v>601</v>
      </c>
      <c r="C69" s="960"/>
      <c r="D69" s="960"/>
      <c r="E69" s="960"/>
      <c r="F69" s="960"/>
      <c r="G69" s="960"/>
      <c r="H69" s="960"/>
      <c r="I69" s="960"/>
      <c r="J69" s="960"/>
      <c r="K69" s="960"/>
      <c r="L69" s="960"/>
      <c r="M69" s="960"/>
      <c r="N69" s="960"/>
      <c r="O69" s="960"/>
      <c r="P69" s="961"/>
      <c r="Q69" s="962">
        <v>12760</v>
      </c>
      <c r="R69" s="911"/>
      <c r="S69" s="911"/>
      <c r="T69" s="911"/>
      <c r="U69" s="911"/>
      <c r="V69" s="911">
        <v>10853</v>
      </c>
      <c r="W69" s="911"/>
      <c r="X69" s="911"/>
      <c r="Y69" s="911"/>
      <c r="Z69" s="911"/>
      <c r="AA69" s="911">
        <v>1907</v>
      </c>
      <c r="AB69" s="911"/>
      <c r="AC69" s="911"/>
      <c r="AD69" s="911"/>
      <c r="AE69" s="911"/>
      <c r="AF69" s="911">
        <v>1907</v>
      </c>
      <c r="AG69" s="911"/>
      <c r="AH69" s="911"/>
      <c r="AI69" s="911"/>
      <c r="AJ69" s="911"/>
      <c r="AK69" s="911">
        <v>625</v>
      </c>
      <c r="AL69" s="911"/>
      <c r="AM69" s="911"/>
      <c r="AN69" s="911"/>
      <c r="AO69" s="911"/>
      <c r="AP69" s="911" t="s">
        <v>610</v>
      </c>
      <c r="AQ69" s="911"/>
      <c r="AR69" s="911"/>
      <c r="AS69" s="911"/>
      <c r="AT69" s="911"/>
      <c r="AU69" s="911" t="s">
        <v>610</v>
      </c>
      <c r="AV69" s="911"/>
      <c r="AW69" s="911"/>
      <c r="AX69" s="911"/>
      <c r="AY69" s="911"/>
      <c r="AZ69" s="963"/>
      <c r="BA69" s="963"/>
      <c r="BB69" s="963"/>
      <c r="BC69" s="963"/>
      <c r="BD69" s="964"/>
      <c r="BE69" s="265"/>
      <c r="BF69" s="265"/>
      <c r="BG69" s="265"/>
      <c r="BH69" s="265"/>
      <c r="BI69" s="265"/>
      <c r="BJ69" s="265"/>
      <c r="BK69" s="265"/>
      <c r="BL69" s="265"/>
      <c r="BM69" s="265"/>
      <c r="BN69" s="265"/>
      <c r="BO69" s="265"/>
      <c r="BP69" s="265"/>
      <c r="BQ69" s="262">
        <v>63</v>
      </c>
      <c r="BR69" s="267"/>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6"/>
    </row>
    <row r="70" spans="1:131" s="247" customFormat="1" ht="26.25" customHeight="1" x14ac:dyDescent="0.15">
      <c r="A70" s="261">
        <v>3</v>
      </c>
      <c r="B70" s="959" t="s">
        <v>602</v>
      </c>
      <c r="C70" s="960"/>
      <c r="D70" s="960"/>
      <c r="E70" s="960"/>
      <c r="F70" s="960"/>
      <c r="G70" s="960"/>
      <c r="H70" s="960"/>
      <c r="I70" s="960"/>
      <c r="J70" s="960"/>
      <c r="K70" s="960"/>
      <c r="L70" s="960"/>
      <c r="M70" s="960"/>
      <c r="N70" s="960"/>
      <c r="O70" s="960"/>
      <c r="P70" s="961"/>
      <c r="Q70" s="962">
        <v>237085</v>
      </c>
      <c r="R70" s="911"/>
      <c r="S70" s="911"/>
      <c r="T70" s="911"/>
      <c r="U70" s="911"/>
      <c r="V70" s="911">
        <v>228318</v>
      </c>
      <c r="W70" s="911"/>
      <c r="X70" s="911"/>
      <c r="Y70" s="911"/>
      <c r="Z70" s="911"/>
      <c r="AA70" s="911">
        <v>8767</v>
      </c>
      <c r="AB70" s="911"/>
      <c r="AC70" s="911"/>
      <c r="AD70" s="911"/>
      <c r="AE70" s="911"/>
      <c r="AF70" s="911">
        <v>8767</v>
      </c>
      <c r="AG70" s="911"/>
      <c r="AH70" s="911"/>
      <c r="AI70" s="911"/>
      <c r="AJ70" s="911"/>
      <c r="AK70" s="911">
        <v>980</v>
      </c>
      <c r="AL70" s="911"/>
      <c r="AM70" s="911"/>
      <c r="AN70" s="911"/>
      <c r="AO70" s="911"/>
      <c r="AP70" s="911" t="s">
        <v>611</v>
      </c>
      <c r="AQ70" s="911"/>
      <c r="AR70" s="911"/>
      <c r="AS70" s="911"/>
      <c r="AT70" s="911"/>
      <c r="AU70" s="911" t="s">
        <v>611</v>
      </c>
      <c r="AV70" s="911"/>
      <c r="AW70" s="911"/>
      <c r="AX70" s="911"/>
      <c r="AY70" s="911"/>
      <c r="AZ70" s="963"/>
      <c r="BA70" s="963"/>
      <c r="BB70" s="963"/>
      <c r="BC70" s="963"/>
      <c r="BD70" s="964"/>
      <c r="BE70" s="265"/>
      <c r="BF70" s="265"/>
      <c r="BG70" s="265"/>
      <c r="BH70" s="265"/>
      <c r="BI70" s="265"/>
      <c r="BJ70" s="265"/>
      <c r="BK70" s="265"/>
      <c r="BL70" s="265"/>
      <c r="BM70" s="265"/>
      <c r="BN70" s="265"/>
      <c r="BO70" s="265"/>
      <c r="BP70" s="265"/>
      <c r="BQ70" s="262">
        <v>64</v>
      </c>
      <c r="BR70" s="267"/>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6"/>
    </row>
    <row r="71" spans="1:131" s="247" customFormat="1" ht="26.25" customHeight="1" x14ac:dyDescent="0.15">
      <c r="A71" s="261">
        <v>4</v>
      </c>
      <c r="B71" s="959"/>
      <c r="C71" s="960"/>
      <c r="D71" s="960"/>
      <c r="E71" s="960"/>
      <c r="F71" s="960"/>
      <c r="G71" s="960"/>
      <c r="H71" s="960"/>
      <c r="I71" s="960"/>
      <c r="J71" s="960"/>
      <c r="K71" s="960"/>
      <c r="L71" s="960"/>
      <c r="M71" s="960"/>
      <c r="N71" s="960"/>
      <c r="O71" s="960"/>
      <c r="P71" s="961"/>
      <c r="Q71" s="962"/>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63"/>
      <c r="BA71" s="963"/>
      <c r="BB71" s="963"/>
      <c r="BC71" s="963"/>
      <c r="BD71" s="964"/>
      <c r="BE71" s="265"/>
      <c r="BF71" s="265"/>
      <c r="BG71" s="265"/>
      <c r="BH71" s="265"/>
      <c r="BI71" s="265"/>
      <c r="BJ71" s="265"/>
      <c r="BK71" s="265"/>
      <c r="BL71" s="265"/>
      <c r="BM71" s="265"/>
      <c r="BN71" s="265"/>
      <c r="BO71" s="265"/>
      <c r="BP71" s="265"/>
      <c r="BQ71" s="262">
        <v>65</v>
      </c>
      <c r="BR71" s="267"/>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6"/>
    </row>
    <row r="72" spans="1:131" s="247" customFormat="1" ht="26.25" customHeight="1" x14ac:dyDescent="0.15">
      <c r="A72" s="261">
        <v>5</v>
      </c>
      <c r="B72" s="959"/>
      <c r="C72" s="960"/>
      <c r="D72" s="960"/>
      <c r="E72" s="960"/>
      <c r="F72" s="960"/>
      <c r="G72" s="960"/>
      <c r="H72" s="960"/>
      <c r="I72" s="960"/>
      <c r="J72" s="960"/>
      <c r="K72" s="960"/>
      <c r="L72" s="960"/>
      <c r="M72" s="960"/>
      <c r="N72" s="960"/>
      <c r="O72" s="960"/>
      <c r="P72" s="961"/>
      <c r="Q72" s="962"/>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63"/>
      <c r="BA72" s="963"/>
      <c r="BB72" s="963"/>
      <c r="BC72" s="963"/>
      <c r="BD72" s="964"/>
      <c r="BE72" s="265"/>
      <c r="BF72" s="265"/>
      <c r="BG72" s="265"/>
      <c r="BH72" s="265"/>
      <c r="BI72" s="265"/>
      <c r="BJ72" s="265"/>
      <c r="BK72" s="265"/>
      <c r="BL72" s="265"/>
      <c r="BM72" s="265"/>
      <c r="BN72" s="265"/>
      <c r="BO72" s="265"/>
      <c r="BP72" s="265"/>
      <c r="BQ72" s="262">
        <v>66</v>
      </c>
      <c r="BR72" s="267"/>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6"/>
    </row>
    <row r="73" spans="1:131" s="247" customFormat="1" ht="26.25" customHeight="1" x14ac:dyDescent="0.15">
      <c r="A73" s="261">
        <v>6</v>
      </c>
      <c r="B73" s="959"/>
      <c r="C73" s="960"/>
      <c r="D73" s="960"/>
      <c r="E73" s="960"/>
      <c r="F73" s="960"/>
      <c r="G73" s="960"/>
      <c r="H73" s="960"/>
      <c r="I73" s="960"/>
      <c r="J73" s="960"/>
      <c r="K73" s="960"/>
      <c r="L73" s="960"/>
      <c r="M73" s="960"/>
      <c r="N73" s="960"/>
      <c r="O73" s="960"/>
      <c r="P73" s="961"/>
      <c r="Q73" s="962"/>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63"/>
      <c r="BA73" s="963"/>
      <c r="BB73" s="963"/>
      <c r="BC73" s="963"/>
      <c r="BD73" s="964"/>
      <c r="BE73" s="265"/>
      <c r="BF73" s="265"/>
      <c r="BG73" s="265"/>
      <c r="BH73" s="265"/>
      <c r="BI73" s="265"/>
      <c r="BJ73" s="265"/>
      <c r="BK73" s="265"/>
      <c r="BL73" s="265"/>
      <c r="BM73" s="265"/>
      <c r="BN73" s="265"/>
      <c r="BO73" s="265"/>
      <c r="BP73" s="265"/>
      <c r="BQ73" s="262">
        <v>67</v>
      </c>
      <c r="BR73" s="267"/>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6"/>
    </row>
    <row r="74" spans="1:131" s="247" customFormat="1" ht="26.25" customHeight="1" x14ac:dyDescent="0.15">
      <c r="A74" s="261">
        <v>7</v>
      </c>
      <c r="B74" s="959"/>
      <c r="C74" s="960"/>
      <c r="D74" s="960"/>
      <c r="E74" s="960"/>
      <c r="F74" s="960"/>
      <c r="G74" s="960"/>
      <c r="H74" s="960"/>
      <c r="I74" s="960"/>
      <c r="J74" s="960"/>
      <c r="K74" s="960"/>
      <c r="L74" s="960"/>
      <c r="M74" s="960"/>
      <c r="N74" s="960"/>
      <c r="O74" s="960"/>
      <c r="P74" s="961"/>
      <c r="Q74" s="962"/>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63"/>
      <c r="BA74" s="963"/>
      <c r="BB74" s="963"/>
      <c r="BC74" s="963"/>
      <c r="BD74" s="964"/>
      <c r="BE74" s="265"/>
      <c r="BF74" s="265"/>
      <c r="BG74" s="265"/>
      <c r="BH74" s="265"/>
      <c r="BI74" s="265"/>
      <c r="BJ74" s="265"/>
      <c r="BK74" s="265"/>
      <c r="BL74" s="265"/>
      <c r="BM74" s="265"/>
      <c r="BN74" s="265"/>
      <c r="BO74" s="265"/>
      <c r="BP74" s="265"/>
      <c r="BQ74" s="262">
        <v>68</v>
      </c>
      <c r="BR74" s="267"/>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6"/>
    </row>
    <row r="75" spans="1:131" s="247" customFormat="1" ht="26.25" customHeight="1" x14ac:dyDescent="0.15">
      <c r="A75" s="261">
        <v>8</v>
      </c>
      <c r="B75" s="959"/>
      <c r="C75" s="960"/>
      <c r="D75" s="960"/>
      <c r="E75" s="960"/>
      <c r="F75" s="960"/>
      <c r="G75" s="960"/>
      <c r="H75" s="960"/>
      <c r="I75" s="960"/>
      <c r="J75" s="960"/>
      <c r="K75" s="960"/>
      <c r="L75" s="960"/>
      <c r="M75" s="960"/>
      <c r="N75" s="960"/>
      <c r="O75" s="960"/>
      <c r="P75" s="961"/>
      <c r="Q75" s="965"/>
      <c r="R75" s="914"/>
      <c r="S75" s="914"/>
      <c r="T75" s="914"/>
      <c r="U75" s="910"/>
      <c r="V75" s="913"/>
      <c r="W75" s="914"/>
      <c r="X75" s="914"/>
      <c r="Y75" s="914"/>
      <c r="Z75" s="910"/>
      <c r="AA75" s="913"/>
      <c r="AB75" s="914"/>
      <c r="AC75" s="914"/>
      <c r="AD75" s="914"/>
      <c r="AE75" s="910"/>
      <c r="AF75" s="913"/>
      <c r="AG75" s="914"/>
      <c r="AH75" s="914"/>
      <c r="AI75" s="914"/>
      <c r="AJ75" s="910"/>
      <c r="AK75" s="913"/>
      <c r="AL75" s="914"/>
      <c r="AM75" s="914"/>
      <c r="AN75" s="914"/>
      <c r="AO75" s="910"/>
      <c r="AP75" s="913"/>
      <c r="AQ75" s="914"/>
      <c r="AR75" s="914"/>
      <c r="AS75" s="914"/>
      <c r="AT75" s="910"/>
      <c r="AU75" s="913"/>
      <c r="AV75" s="914"/>
      <c r="AW75" s="914"/>
      <c r="AX75" s="914"/>
      <c r="AY75" s="910"/>
      <c r="AZ75" s="963"/>
      <c r="BA75" s="963"/>
      <c r="BB75" s="963"/>
      <c r="BC75" s="963"/>
      <c r="BD75" s="964"/>
      <c r="BE75" s="265"/>
      <c r="BF75" s="265"/>
      <c r="BG75" s="265"/>
      <c r="BH75" s="265"/>
      <c r="BI75" s="265"/>
      <c r="BJ75" s="265"/>
      <c r="BK75" s="265"/>
      <c r="BL75" s="265"/>
      <c r="BM75" s="265"/>
      <c r="BN75" s="265"/>
      <c r="BO75" s="265"/>
      <c r="BP75" s="265"/>
      <c r="BQ75" s="262">
        <v>69</v>
      </c>
      <c r="BR75" s="267"/>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6"/>
    </row>
    <row r="76" spans="1:131" s="247" customFormat="1" ht="26.25" customHeight="1" x14ac:dyDescent="0.15">
      <c r="A76" s="261">
        <v>9</v>
      </c>
      <c r="B76" s="959"/>
      <c r="C76" s="960"/>
      <c r="D76" s="960"/>
      <c r="E76" s="960"/>
      <c r="F76" s="960"/>
      <c r="G76" s="960"/>
      <c r="H76" s="960"/>
      <c r="I76" s="960"/>
      <c r="J76" s="960"/>
      <c r="K76" s="960"/>
      <c r="L76" s="960"/>
      <c r="M76" s="960"/>
      <c r="N76" s="960"/>
      <c r="O76" s="960"/>
      <c r="P76" s="961"/>
      <c r="Q76" s="965"/>
      <c r="R76" s="914"/>
      <c r="S76" s="914"/>
      <c r="T76" s="914"/>
      <c r="U76" s="910"/>
      <c r="V76" s="913"/>
      <c r="W76" s="914"/>
      <c r="X76" s="914"/>
      <c r="Y76" s="914"/>
      <c r="Z76" s="910"/>
      <c r="AA76" s="913"/>
      <c r="AB76" s="914"/>
      <c r="AC76" s="914"/>
      <c r="AD76" s="914"/>
      <c r="AE76" s="910"/>
      <c r="AF76" s="913"/>
      <c r="AG76" s="914"/>
      <c r="AH76" s="914"/>
      <c r="AI76" s="914"/>
      <c r="AJ76" s="910"/>
      <c r="AK76" s="913"/>
      <c r="AL76" s="914"/>
      <c r="AM76" s="914"/>
      <c r="AN76" s="914"/>
      <c r="AO76" s="910"/>
      <c r="AP76" s="913"/>
      <c r="AQ76" s="914"/>
      <c r="AR76" s="914"/>
      <c r="AS76" s="914"/>
      <c r="AT76" s="910"/>
      <c r="AU76" s="913"/>
      <c r="AV76" s="914"/>
      <c r="AW76" s="914"/>
      <c r="AX76" s="914"/>
      <c r="AY76" s="910"/>
      <c r="AZ76" s="963"/>
      <c r="BA76" s="963"/>
      <c r="BB76" s="963"/>
      <c r="BC76" s="963"/>
      <c r="BD76" s="964"/>
      <c r="BE76" s="265"/>
      <c r="BF76" s="265"/>
      <c r="BG76" s="265"/>
      <c r="BH76" s="265"/>
      <c r="BI76" s="265"/>
      <c r="BJ76" s="265"/>
      <c r="BK76" s="265"/>
      <c r="BL76" s="265"/>
      <c r="BM76" s="265"/>
      <c r="BN76" s="265"/>
      <c r="BO76" s="265"/>
      <c r="BP76" s="265"/>
      <c r="BQ76" s="262">
        <v>70</v>
      </c>
      <c r="BR76" s="267"/>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6"/>
    </row>
    <row r="77" spans="1:131" s="247" customFormat="1" ht="26.25" customHeight="1" x14ac:dyDescent="0.15">
      <c r="A77" s="261">
        <v>10</v>
      </c>
      <c r="B77" s="959"/>
      <c r="C77" s="960"/>
      <c r="D77" s="960"/>
      <c r="E77" s="960"/>
      <c r="F77" s="960"/>
      <c r="G77" s="960"/>
      <c r="H77" s="960"/>
      <c r="I77" s="960"/>
      <c r="J77" s="960"/>
      <c r="K77" s="960"/>
      <c r="L77" s="960"/>
      <c r="M77" s="960"/>
      <c r="N77" s="960"/>
      <c r="O77" s="960"/>
      <c r="P77" s="961"/>
      <c r="Q77" s="965"/>
      <c r="R77" s="914"/>
      <c r="S77" s="914"/>
      <c r="T77" s="914"/>
      <c r="U77" s="910"/>
      <c r="V77" s="913"/>
      <c r="W77" s="914"/>
      <c r="X77" s="914"/>
      <c r="Y77" s="914"/>
      <c r="Z77" s="910"/>
      <c r="AA77" s="913"/>
      <c r="AB77" s="914"/>
      <c r="AC77" s="914"/>
      <c r="AD77" s="914"/>
      <c r="AE77" s="910"/>
      <c r="AF77" s="913"/>
      <c r="AG77" s="914"/>
      <c r="AH77" s="914"/>
      <c r="AI77" s="914"/>
      <c r="AJ77" s="910"/>
      <c r="AK77" s="913"/>
      <c r="AL77" s="914"/>
      <c r="AM77" s="914"/>
      <c r="AN77" s="914"/>
      <c r="AO77" s="910"/>
      <c r="AP77" s="913"/>
      <c r="AQ77" s="914"/>
      <c r="AR77" s="914"/>
      <c r="AS77" s="914"/>
      <c r="AT77" s="910"/>
      <c r="AU77" s="913"/>
      <c r="AV77" s="914"/>
      <c r="AW77" s="914"/>
      <c r="AX77" s="914"/>
      <c r="AY77" s="910"/>
      <c r="AZ77" s="963"/>
      <c r="BA77" s="963"/>
      <c r="BB77" s="963"/>
      <c r="BC77" s="963"/>
      <c r="BD77" s="964"/>
      <c r="BE77" s="265"/>
      <c r="BF77" s="265"/>
      <c r="BG77" s="265"/>
      <c r="BH77" s="265"/>
      <c r="BI77" s="265"/>
      <c r="BJ77" s="265"/>
      <c r="BK77" s="265"/>
      <c r="BL77" s="265"/>
      <c r="BM77" s="265"/>
      <c r="BN77" s="265"/>
      <c r="BO77" s="265"/>
      <c r="BP77" s="265"/>
      <c r="BQ77" s="262">
        <v>71</v>
      </c>
      <c r="BR77" s="267"/>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6"/>
    </row>
    <row r="78" spans="1:131" s="247" customFormat="1" ht="26.25" customHeight="1" x14ac:dyDescent="0.15">
      <c r="A78" s="261">
        <v>11</v>
      </c>
      <c r="B78" s="959"/>
      <c r="C78" s="960"/>
      <c r="D78" s="960"/>
      <c r="E78" s="960"/>
      <c r="F78" s="960"/>
      <c r="G78" s="960"/>
      <c r="H78" s="960"/>
      <c r="I78" s="960"/>
      <c r="J78" s="960"/>
      <c r="K78" s="960"/>
      <c r="L78" s="960"/>
      <c r="M78" s="960"/>
      <c r="N78" s="960"/>
      <c r="O78" s="960"/>
      <c r="P78" s="961"/>
      <c r="Q78" s="962"/>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3"/>
      <c r="BA78" s="963"/>
      <c r="BB78" s="963"/>
      <c r="BC78" s="963"/>
      <c r="BD78" s="964"/>
      <c r="BE78" s="265"/>
      <c r="BF78" s="265"/>
      <c r="BG78" s="265"/>
      <c r="BH78" s="265"/>
      <c r="BI78" s="265"/>
      <c r="BJ78" s="268"/>
      <c r="BK78" s="268"/>
      <c r="BL78" s="268"/>
      <c r="BM78" s="268"/>
      <c r="BN78" s="268"/>
      <c r="BO78" s="265"/>
      <c r="BP78" s="265"/>
      <c r="BQ78" s="262">
        <v>72</v>
      </c>
      <c r="BR78" s="267"/>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6"/>
    </row>
    <row r="79" spans="1:131" s="247" customFormat="1" ht="26.25" customHeight="1" x14ac:dyDescent="0.15">
      <c r="A79" s="261">
        <v>12</v>
      </c>
      <c r="B79" s="959"/>
      <c r="C79" s="960"/>
      <c r="D79" s="960"/>
      <c r="E79" s="960"/>
      <c r="F79" s="960"/>
      <c r="G79" s="960"/>
      <c r="H79" s="960"/>
      <c r="I79" s="960"/>
      <c r="J79" s="960"/>
      <c r="K79" s="960"/>
      <c r="L79" s="960"/>
      <c r="M79" s="960"/>
      <c r="N79" s="960"/>
      <c r="O79" s="960"/>
      <c r="P79" s="961"/>
      <c r="Q79" s="962"/>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3"/>
      <c r="BA79" s="963"/>
      <c r="BB79" s="963"/>
      <c r="BC79" s="963"/>
      <c r="BD79" s="964"/>
      <c r="BE79" s="265"/>
      <c r="BF79" s="265"/>
      <c r="BG79" s="265"/>
      <c r="BH79" s="265"/>
      <c r="BI79" s="265"/>
      <c r="BJ79" s="268"/>
      <c r="BK79" s="268"/>
      <c r="BL79" s="268"/>
      <c r="BM79" s="268"/>
      <c r="BN79" s="268"/>
      <c r="BO79" s="265"/>
      <c r="BP79" s="265"/>
      <c r="BQ79" s="262">
        <v>73</v>
      </c>
      <c r="BR79" s="267"/>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6"/>
    </row>
    <row r="80" spans="1:131" s="247" customFormat="1" ht="26.25" customHeight="1" x14ac:dyDescent="0.15">
      <c r="A80" s="261">
        <v>13</v>
      </c>
      <c r="B80" s="959"/>
      <c r="C80" s="960"/>
      <c r="D80" s="960"/>
      <c r="E80" s="960"/>
      <c r="F80" s="960"/>
      <c r="G80" s="960"/>
      <c r="H80" s="960"/>
      <c r="I80" s="960"/>
      <c r="J80" s="960"/>
      <c r="K80" s="960"/>
      <c r="L80" s="960"/>
      <c r="M80" s="960"/>
      <c r="N80" s="960"/>
      <c r="O80" s="960"/>
      <c r="P80" s="961"/>
      <c r="Q80" s="962"/>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3"/>
      <c r="BA80" s="963"/>
      <c r="BB80" s="963"/>
      <c r="BC80" s="963"/>
      <c r="BD80" s="964"/>
      <c r="BE80" s="265"/>
      <c r="BF80" s="265"/>
      <c r="BG80" s="265"/>
      <c r="BH80" s="265"/>
      <c r="BI80" s="265"/>
      <c r="BJ80" s="265"/>
      <c r="BK80" s="265"/>
      <c r="BL80" s="265"/>
      <c r="BM80" s="265"/>
      <c r="BN80" s="265"/>
      <c r="BO80" s="265"/>
      <c r="BP80" s="265"/>
      <c r="BQ80" s="262">
        <v>74</v>
      </c>
      <c r="BR80" s="267"/>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6"/>
    </row>
    <row r="81" spans="1:131" s="247" customFormat="1" ht="26.25" customHeight="1" x14ac:dyDescent="0.15">
      <c r="A81" s="261">
        <v>14</v>
      </c>
      <c r="B81" s="959"/>
      <c r="C81" s="960"/>
      <c r="D81" s="960"/>
      <c r="E81" s="960"/>
      <c r="F81" s="960"/>
      <c r="G81" s="960"/>
      <c r="H81" s="960"/>
      <c r="I81" s="960"/>
      <c r="J81" s="960"/>
      <c r="K81" s="960"/>
      <c r="L81" s="960"/>
      <c r="M81" s="960"/>
      <c r="N81" s="960"/>
      <c r="O81" s="960"/>
      <c r="P81" s="961"/>
      <c r="Q81" s="962"/>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3"/>
      <c r="BA81" s="963"/>
      <c r="BB81" s="963"/>
      <c r="BC81" s="963"/>
      <c r="BD81" s="964"/>
      <c r="BE81" s="265"/>
      <c r="BF81" s="265"/>
      <c r="BG81" s="265"/>
      <c r="BH81" s="265"/>
      <c r="BI81" s="265"/>
      <c r="BJ81" s="265"/>
      <c r="BK81" s="265"/>
      <c r="BL81" s="265"/>
      <c r="BM81" s="265"/>
      <c r="BN81" s="265"/>
      <c r="BO81" s="265"/>
      <c r="BP81" s="265"/>
      <c r="BQ81" s="262">
        <v>75</v>
      </c>
      <c r="BR81" s="267"/>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6"/>
    </row>
    <row r="82" spans="1:131" s="247" customFormat="1" ht="26.25" customHeight="1" x14ac:dyDescent="0.15">
      <c r="A82" s="261">
        <v>15</v>
      </c>
      <c r="B82" s="959"/>
      <c r="C82" s="960"/>
      <c r="D82" s="960"/>
      <c r="E82" s="960"/>
      <c r="F82" s="960"/>
      <c r="G82" s="960"/>
      <c r="H82" s="960"/>
      <c r="I82" s="960"/>
      <c r="J82" s="960"/>
      <c r="K82" s="960"/>
      <c r="L82" s="960"/>
      <c r="M82" s="960"/>
      <c r="N82" s="960"/>
      <c r="O82" s="960"/>
      <c r="P82" s="961"/>
      <c r="Q82" s="962"/>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3"/>
      <c r="BA82" s="963"/>
      <c r="BB82" s="963"/>
      <c r="BC82" s="963"/>
      <c r="BD82" s="964"/>
      <c r="BE82" s="265"/>
      <c r="BF82" s="265"/>
      <c r="BG82" s="265"/>
      <c r="BH82" s="265"/>
      <c r="BI82" s="265"/>
      <c r="BJ82" s="265"/>
      <c r="BK82" s="265"/>
      <c r="BL82" s="265"/>
      <c r="BM82" s="265"/>
      <c r="BN82" s="265"/>
      <c r="BO82" s="265"/>
      <c r="BP82" s="265"/>
      <c r="BQ82" s="262">
        <v>76</v>
      </c>
      <c r="BR82" s="267"/>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6"/>
    </row>
    <row r="83" spans="1:131" s="247" customFormat="1" ht="26.25" customHeight="1" x14ac:dyDescent="0.15">
      <c r="A83" s="261">
        <v>16</v>
      </c>
      <c r="B83" s="959"/>
      <c r="C83" s="960"/>
      <c r="D83" s="960"/>
      <c r="E83" s="960"/>
      <c r="F83" s="960"/>
      <c r="G83" s="960"/>
      <c r="H83" s="960"/>
      <c r="I83" s="960"/>
      <c r="J83" s="960"/>
      <c r="K83" s="960"/>
      <c r="L83" s="960"/>
      <c r="M83" s="960"/>
      <c r="N83" s="960"/>
      <c r="O83" s="960"/>
      <c r="P83" s="961"/>
      <c r="Q83" s="962"/>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3"/>
      <c r="BA83" s="963"/>
      <c r="BB83" s="963"/>
      <c r="BC83" s="963"/>
      <c r="BD83" s="964"/>
      <c r="BE83" s="265"/>
      <c r="BF83" s="265"/>
      <c r="BG83" s="265"/>
      <c r="BH83" s="265"/>
      <c r="BI83" s="265"/>
      <c r="BJ83" s="265"/>
      <c r="BK83" s="265"/>
      <c r="BL83" s="265"/>
      <c r="BM83" s="265"/>
      <c r="BN83" s="265"/>
      <c r="BO83" s="265"/>
      <c r="BP83" s="265"/>
      <c r="BQ83" s="262">
        <v>77</v>
      </c>
      <c r="BR83" s="267"/>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6"/>
    </row>
    <row r="84" spans="1:131" s="247" customFormat="1" ht="26.25" customHeight="1" x14ac:dyDescent="0.15">
      <c r="A84" s="261">
        <v>17</v>
      </c>
      <c r="B84" s="959"/>
      <c r="C84" s="960"/>
      <c r="D84" s="960"/>
      <c r="E84" s="960"/>
      <c r="F84" s="960"/>
      <c r="G84" s="960"/>
      <c r="H84" s="960"/>
      <c r="I84" s="960"/>
      <c r="J84" s="960"/>
      <c r="K84" s="960"/>
      <c r="L84" s="960"/>
      <c r="M84" s="960"/>
      <c r="N84" s="960"/>
      <c r="O84" s="960"/>
      <c r="P84" s="961"/>
      <c r="Q84" s="962"/>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3"/>
      <c r="BA84" s="963"/>
      <c r="BB84" s="963"/>
      <c r="BC84" s="963"/>
      <c r="BD84" s="964"/>
      <c r="BE84" s="265"/>
      <c r="BF84" s="265"/>
      <c r="BG84" s="265"/>
      <c r="BH84" s="265"/>
      <c r="BI84" s="265"/>
      <c r="BJ84" s="265"/>
      <c r="BK84" s="265"/>
      <c r="BL84" s="265"/>
      <c r="BM84" s="265"/>
      <c r="BN84" s="265"/>
      <c r="BO84" s="265"/>
      <c r="BP84" s="265"/>
      <c r="BQ84" s="262">
        <v>78</v>
      </c>
      <c r="BR84" s="267"/>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6"/>
    </row>
    <row r="85" spans="1:131" s="247" customFormat="1" ht="26.25" customHeight="1" x14ac:dyDescent="0.15">
      <c r="A85" s="261">
        <v>18</v>
      </c>
      <c r="B85" s="959"/>
      <c r="C85" s="960"/>
      <c r="D85" s="960"/>
      <c r="E85" s="960"/>
      <c r="F85" s="960"/>
      <c r="G85" s="960"/>
      <c r="H85" s="960"/>
      <c r="I85" s="960"/>
      <c r="J85" s="960"/>
      <c r="K85" s="960"/>
      <c r="L85" s="960"/>
      <c r="M85" s="960"/>
      <c r="N85" s="960"/>
      <c r="O85" s="960"/>
      <c r="P85" s="961"/>
      <c r="Q85" s="962"/>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3"/>
      <c r="BA85" s="963"/>
      <c r="BB85" s="963"/>
      <c r="BC85" s="963"/>
      <c r="BD85" s="964"/>
      <c r="BE85" s="265"/>
      <c r="BF85" s="265"/>
      <c r="BG85" s="265"/>
      <c r="BH85" s="265"/>
      <c r="BI85" s="265"/>
      <c r="BJ85" s="265"/>
      <c r="BK85" s="265"/>
      <c r="BL85" s="265"/>
      <c r="BM85" s="265"/>
      <c r="BN85" s="265"/>
      <c r="BO85" s="265"/>
      <c r="BP85" s="265"/>
      <c r="BQ85" s="262">
        <v>79</v>
      </c>
      <c r="BR85" s="267"/>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6"/>
    </row>
    <row r="86" spans="1:131" s="247" customFormat="1" ht="26.25" customHeight="1" x14ac:dyDescent="0.15">
      <c r="A86" s="261">
        <v>19</v>
      </c>
      <c r="B86" s="959"/>
      <c r="C86" s="960"/>
      <c r="D86" s="960"/>
      <c r="E86" s="960"/>
      <c r="F86" s="960"/>
      <c r="G86" s="960"/>
      <c r="H86" s="960"/>
      <c r="I86" s="960"/>
      <c r="J86" s="960"/>
      <c r="K86" s="960"/>
      <c r="L86" s="960"/>
      <c r="M86" s="960"/>
      <c r="N86" s="960"/>
      <c r="O86" s="960"/>
      <c r="P86" s="961"/>
      <c r="Q86" s="962"/>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3"/>
      <c r="BA86" s="963"/>
      <c r="BB86" s="963"/>
      <c r="BC86" s="963"/>
      <c r="BD86" s="964"/>
      <c r="BE86" s="265"/>
      <c r="BF86" s="265"/>
      <c r="BG86" s="265"/>
      <c r="BH86" s="265"/>
      <c r="BI86" s="265"/>
      <c r="BJ86" s="265"/>
      <c r="BK86" s="265"/>
      <c r="BL86" s="265"/>
      <c r="BM86" s="265"/>
      <c r="BN86" s="265"/>
      <c r="BO86" s="265"/>
      <c r="BP86" s="265"/>
      <c r="BQ86" s="262">
        <v>80</v>
      </c>
      <c r="BR86" s="267"/>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6"/>
    </row>
    <row r="87" spans="1:131" s="247" customFormat="1" ht="26.25" customHeight="1" x14ac:dyDescent="0.15">
      <c r="A87" s="269">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5"/>
      <c r="BF87" s="265"/>
      <c r="BG87" s="265"/>
      <c r="BH87" s="265"/>
      <c r="BI87" s="265"/>
      <c r="BJ87" s="265"/>
      <c r="BK87" s="265"/>
      <c r="BL87" s="265"/>
      <c r="BM87" s="265"/>
      <c r="BN87" s="265"/>
      <c r="BO87" s="265"/>
      <c r="BP87" s="265"/>
      <c r="BQ87" s="262">
        <v>81</v>
      </c>
      <c r="BR87" s="267"/>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6"/>
    </row>
    <row r="88" spans="1:131" s="247" customFormat="1" ht="26.25" customHeight="1" thickBot="1" x14ac:dyDescent="0.2">
      <c r="A88" s="264" t="s">
        <v>396</v>
      </c>
      <c r="B88" s="870" t="s">
        <v>430</v>
      </c>
      <c r="C88" s="871"/>
      <c r="D88" s="871"/>
      <c r="E88" s="871"/>
      <c r="F88" s="871"/>
      <c r="G88" s="871"/>
      <c r="H88" s="871"/>
      <c r="I88" s="871"/>
      <c r="J88" s="871"/>
      <c r="K88" s="871"/>
      <c r="L88" s="871"/>
      <c r="M88" s="871"/>
      <c r="N88" s="871"/>
      <c r="O88" s="871"/>
      <c r="P88" s="872"/>
      <c r="Q88" s="924"/>
      <c r="R88" s="925"/>
      <c r="S88" s="925"/>
      <c r="T88" s="925"/>
      <c r="U88" s="925"/>
      <c r="V88" s="925"/>
      <c r="W88" s="925"/>
      <c r="X88" s="925"/>
      <c r="Y88" s="925"/>
      <c r="Z88" s="925"/>
      <c r="AA88" s="925"/>
      <c r="AB88" s="925"/>
      <c r="AC88" s="925"/>
      <c r="AD88" s="925"/>
      <c r="AE88" s="925"/>
      <c r="AF88" s="928">
        <f>AF68+AF69+AF70</f>
        <v>10697</v>
      </c>
      <c r="AG88" s="928"/>
      <c r="AH88" s="928"/>
      <c r="AI88" s="928"/>
      <c r="AJ88" s="928"/>
      <c r="AK88" s="925"/>
      <c r="AL88" s="925"/>
      <c r="AM88" s="925"/>
      <c r="AN88" s="925"/>
      <c r="AO88" s="925"/>
      <c r="AP88" s="928">
        <f>AP68</f>
        <v>1448</v>
      </c>
      <c r="AQ88" s="928"/>
      <c r="AR88" s="928"/>
      <c r="AS88" s="928"/>
      <c r="AT88" s="928"/>
      <c r="AU88" s="928">
        <f>AU68</f>
        <v>816</v>
      </c>
      <c r="AV88" s="928"/>
      <c r="AW88" s="928"/>
      <c r="AX88" s="928"/>
      <c r="AY88" s="928"/>
      <c r="AZ88" s="933"/>
      <c r="BA88" s="933"/>
      <c r="BB88" s="933"/>
      <c r="BC88" s="933"/>
      <c r="BD88" s="934"/>
      <c r="BE88" s="265"/>
      <c r="BF88" s="265"/>
      <c r="BG88" s="265"/>
      <c r="BH88" s="265"/>
      <c r="BI88" s="265"/>
      <c r="BJ88" s="265"/>
      <c r="BK88" s="265"/>
      <c r="BL88" s="265"/>
      <c r="BM88" s="265"/>
      <c r="BN88" s="265"/>
      <c r="BO88" s="265"/>
      <c r="BP88" s="265"/>
      <c r="BQ88" s="262">
        <v>82</v>
      </c>
      <c r="BR88" s="267"/>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870" t="s">
        <v>431</v>
      </c>
      <c r="BS102" s="871"/>
      <c r="BT102" s="871"/>
      <c r="BU102" s="871"/>
      <c r="BV102" s="871"/>
      <c r="BW102" s="871"/>
      <c r="BX102" s="871"/>
      <c r="BY102" s="871"/>
      <c r="BZ102" s="871"/>
      <c r="CA102" s="871"/>
      <c r="CB102" s="871"/>
      <c r="CC102" s="871"/>
      <c r="CD102" s="871"/>
      <c r="CE102" s="871"/>
      <c r="CF102" s="871"/>
      <c r="CG102" s="872"/>
      <c r="CH102" s="973"/>
      <c r="CI102" s="974"/>
      <c r="CJ102" s="974"/>
      <c r="CK102" s="974"/>
      <c r="CL102" s="975"/>
      <c r="CM102" s="973"/>
      <c r="CN102" s="974"/>
      <c r="CO102" s="974"/>
      <c r="CP102" s="974"/>
      <c r="CQ102" s="975"/>
      <c r="CR102" s="976">
        <v>18</v>
      </c>
      <c r="CS102" s="936"/>
      <c r="CT102" s="936"/>
      <c r="CU102" s="936"/>
      <c r="CV102" s="977"/>
      <c r="CW102" s="976" t="s">
        <v>603</v>
      </c>
      <c r="CX102" s="936"/>
      <c r="CY102" s="936"/>
      <c r="CZ102" s="936"/>
      <c r="DA102" s="977"/>
      <c r="DB102" s="976">
        <v>208</v>
      </c>
      <c r="DC102" s="936"/>
      <c r="DD102" s="936"/>
      <c r="DE102" s="936"/>
      <c r="DF102" s="977"/>
      <c r="DG102" s="976" t="s">
        <v>588</v>
      </c>
      <c r="DH102" s="936"/>
      <c r="DI102" s="936"/>
      <c r="DJ102" s="936"/>
      <c r="DK102" s="977"/>
      <c r="DL102" s="976">
        <v>144</v>
      </c>
      <c r="DM102" s="936"/>
      <c r="DN102" s="936"/>
      <c r="DO102" s="936"/>
      <c r="DP102" s="977"/>
      <c r="DQ102" s="976">
        <v>14</v>
      </c>
      <c r="DR102" s="936"/>
      <c r="DS102" s="936"/>
      <c r="DT102" s="936"/>
      <c r="DU102" s="977"/>
      <c r="DV102" s="1000"/>
      <c r="DW102" s="1001"/>
      <c r="DX102" s="1001"/>
      <c r="DY102" s="1001"/>
      <c r="DZ102" s="1002"/>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3" t="s">
        <v>432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4" t="s">
        <v>433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5" t="s">
        <v>436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6" customFormat="1" ht="26.25" customHeight="1" x14ac:dyDescent="0.15">
      <c r="A109" s="998" t="s">
        <v>438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439</v>
      </c>
      <c r="AB109" s="979"/>
      <c r="AC109" s="979"/>
      <c r="AD109" s="979"/>
      <c r="AE109" s="980"/>
      <c r="AF109" s="978" t="s">
        <v>315</v>
      </c>
      <c r="AG109" s="979"/>
      <c r="AH109" s="979"/>
      <c r="AI109" s="979"/>
      <c r="AJ109" s="980"/>
      <c r="AK109" s="978" t="s">
        <v>314</v>
      </c>
      <c r="AL109" s="979"/>
      <c r="AM109" s="979"/>
      <c r="AN109" s="979"/>
      <c r="AO109" s="980"/>
      <c r="AP109" s="978" t="s">
        <v>440</v>
      </c>
      <c r="AQ109" s="979"/>
      <c r="AR109" s="979"/>
      <c r="AS109" s="979"/>
      <c r="AT109" s="981"/>
      <c r="AU109" s="998" t="s">
        <v>438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439</v>
      </c>
      <c r="BR109" s="979"/>
      <c r="BS109" s="979"/>
      <c r="BT109" s="979"/>
      <c r="BU109" s="980"/>
      <c r="BV109" s="978" t="s">
        <v>315</v>
      </c>
      <c r="BW109" s="979"/>
      <c r="BX109" s="979"/>
      <c r="BY109" s="979"/>
      <c r="BZ109" s="980"/>
      <c r="CA109" s="978" t="s">
        <v>314</v>
      </c>
      <c r="CB109" s="979"/>
      <c r="CC109" s="979"/>
      <c r="CD109" s="979"/>
      <c r="CE109" s="980"/>
      <c r="CF109" s="999" t="s">
        <v>440</v>
      </c>
      <c r="CG109" s="999"/>
      <c r="CH109" s="999"/>
      <c r="CI109" s="999"/>
      <c r="CJ109" s="999"/>
      <c r="CK109" s="978" t="s">
        <v>441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439</v>
      </c>
      <c r="DH109" s="979"/>
      <c r="DI109" s="979"/>
      <c r="DJ109" s="979"/>
      <c r="DK109" s="980"/>
      <c r="DL109" s="978" t="s">
        <v>315</v>
      </c>
      <c r="DM109" s="979"/>
      <c r="DN109" s="979"/>
      <c r="DO109" s="979"/>
      <c r="DP109" s="980"/>
      <c r="DQ109" s="978" t="s">
        <v>314</v>
      </c>
      <c r="DR109" s="979"/>
      <c r="DS109" s="979"/>
      <c r="DT109" s="979"/>
      <c r="DU109" s="980"/>
      <c r="DV109" s="978" t="s">
        <v>440</v>
      </c>
      <c r="DW109" s="979"/>
      <c r="DX109" s="979"/>
      <c r="DY109" s="979"/>
      <c r="DZ109" s="981"/>
    </row>
    <row r="110" spans="1:131" s="246" customFormat="1" ht="26.25" customHeight="1" x14ac:dyDescent="0.15">
      <c r="A110" s="982" t="s">
        <v>442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3132314</v>
      </c>
      <c r="AB110" s="986"/>
      <c r="AC110" s="986"/>
      <c r="AD110" s="986"/>
      <c r="AE110" s="987"/>
      <c r="AF110" s="988">
        <v>3102804</v>
      </c>
      <c r="AG110" s="986"/>
      <c r="AH110" s="986"/>
      <c r="AI110" s="986"/>
      <c r="AJ110" s="987"/>
      <c r="AK110" s="988">
        <v>3144459</v>
      </c>
      <c r="AL110" s="986"/>
      <c r="AM110" s="986"/>
      <c r="AN110" s="986"/>
      <c r="AO110" s="987"/>
      <c r="AP110" s="989">
        <v>30.9</v>
      </c>
      <c r="AQ110" s="990"/>
      <c r="AR110" s="990"/>
      <c r="AS110" s="990"/>
      <c r="AT110" s="991"/>
      <c r="AU110" s="992" t="s">
        <v>73</v>
      </c>
      <c r="AV110" s="993"/>
      <c r="AW110" s="993"/>
      <c r="AX110" s="993"/>
      <c r="AY110" s="993"/>
      <c r="AZ110" s="1034" t="s">
        <v>443</v>
      </c>
      <c r="BA110" s="983"/>
      <c r="BB110" s="983"/>
      <c r="BC110" s="983"/>
      <c r="BD110" s="983"/>
      <c r="BE110" s="983"/>
      <c r="BF110" s="983"/>
      <c r="BG110" s="983"/>
      <c r="BH110" s="983"/>
      <c r="BI110" s="983"/>
      <c r="BJ110" s="983"/>
      <c r="BK110" s="983"/>
      <c r="BL110" s="983"/>
      <c r="BM110" s="983"/>
      <c r="BN110" s="983"/>
      <c r="BO110" s="983"/>
      <c r="BP110" s="984"/>
      <c r="BQ110" s="1020">
        <v>28335726</v>
      </c>
      <c r="BR110" s="1021"/>
      <c r="BS110" s="1021"/>
      <c r="BT110" s="1021"/>
      <c r="BU110" s="1021"/>
      <c r="BV110" s="1021">
        <v>28016477</v>
      </c>
      <c r="BW110" s="1021"/>
      <c r="BX110" s="1021"/>
      <c r="BY110" s="1021"/>
      <c r="BZ110" s="1021"/>
      <c r="CA110" s="1021">
        <v>26733945</v>
      </c>
      <c r="CB110" s="1021"/>
      <c r="CC110" s="1021"/>
      <c r="CD110" s="1021"/>
      <c r="CE110" s="1021"/>
      <c r="CF110" s="1035">
        <v>262.39999999999998</v>
      </c>
      <c r="CG110" s="1036"/>
      <c r="CH110" s="1036"/>
      <c r="CI110" s="1036"/>
      <c r="CJ110" s="1036"/>
      <c r="CK110" s="1037" t="s">
        <v>444</v>
      </c>
      <c r="CL110" s="1038"/>
      <c r="CM110" s="1017" t="s">
        <v>445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252</v>
      </c>
      <c r="DH110" s="1021"/>
      <c r="DI110" s="1021"/>
      <c r="DJ110" s="1021"/>
      <c r="DK110" s="1021"/>
      <c r="DL110" s="1021" t="s">
        <v>252</v>
      </c>
      <c r="DM110" s="1021"/>
      <c r="DN110" s="1021"/>
      <c r="DO110" s="1021"/>
      <c r="DP110" s="1021"/>
      <c r="DQ110" s="1021" t="s">
        <v>252</v>
      </c>
      <c r="DR110" s="1021"/>
      <c r="DS110" s="1021"/>
      <c r="DT110" s="1021"/>
      <c r="DU110" s="1021"/>
      <c r="DV110" s="1022" t="s">
        <v>252</v>
      </c>
      <c r="DW110" s="1022"/>
      <c r="DX110" s="1022"/>
      <c r="DY110" s="1022"/>
      <c r="DZ110" s="1023"/>
    </row>
    <row r="111" spans="1:131" s="246" customFormat="1" ht="26.25" customHeight="1" x14ac:dyDescent="0.15">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447</v>
      </c>
      <c r="AB111" s="1028"/>
      <c r="AC111" s="1028"/>
      <c r="AD111" s="1028"/>
      <c r="AE111" s="1029"/>
      <c r="AF111" s="1030" t="s">
        <v>447</v>
      </c>
      <c r="AG111" s="1028"/>
      <c r="AH111" s="1028"/>
      <c r="AI111" s="1028"/>
      <c r="AJ111" s="1029"/>
      <c r="AK111" s="1030" t="s">
        <v>252</v>
      </c>
      <c r="AL111" s="1028"/>
      <c r="AM111" s="1028"/>
      <c r="AN111" s="1028"/>
      <c r="AO111" s="1029"/>
      <c r="AP111" s="1031" t="s">
        <v>252</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t="s">
        <v>252</v>
      </c>
      <c r="BR111" s="1014"/>
      <c r="BS111" s="1014"/>
      <c r="BT111" s="1014"/>
      <c r="BU111" s="1014"/>
      <c r="BV111" s="1014" t="s">
        <v>449</v>
      </c>
      <c r="BW111" s="1014"/>
      <c r="BX111" s="1014"/>
      <c r="BY111" s="1014"/>
      <c r="BZ111" s="1014"/>
      <c r="CA111" s="1014" t="s">
        <v>252</v>
      </c>
      <c r="CB111" s="1014"/>
      <c r="CC111" s="1014"/>
      <c r="CD111" s="1014"/>
      <c r="CE111" s="1014"/>
      <c r="CF111" s="1008" t="s">
        <v>252</v>
      </c>
      <c r="CG111" s="1009"/>
      <c r="CH111" s="1009"/>
      <c r="CI111" s="1009"/>
      <c r="CJ111" s="1009"/>
      <c r="CK111" s="1039"/>
      <c r="CL111" s="1040"/>
      <c r="CM111" s="1010" t="s">
        <v>450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449</v>
      </c>
      <c r="DH111" s="1014"/>
      <c r="DI111" s="1014"/>
      <c r="DJ111" s="1014"/>
      <c r="DK111" s="1014"/>
      <c r="DL111" s="1014" t="s">
        <v>447</v>
      </c>
      <c r="DM111" s="1014"/>
      <c r="DN111" s="1014"/>
      <c r="DO111" s="1014"/>
      <c r="DP111" s="1014"/>
      <c r="DQ111" s="1014" t="s">
        <v>252</v>
      </c>
      <c r="DR111" s="1014"/>
      <c r="DS111" s="1014"/>
      <c r="DT111" s="1014"/>
      <c r="DU111" s="1014"/>
      <c r="DV111" s="1015" t="s">
        <v>252</v>
      </c>
      <c r="DW111" s="1015"/>
      <c r="DX111" s="1015"/>
      <c r="DY111" s="1015"/>
      <c r="DZ111" s="1016"/>
    </row>
    <row r="112" spans="1:131" s="246" customFormat="1" ht="26.25" customHeight="1" x14ac:dyDescent="0.15">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449</v>
      </c>
      <c r="AB112" s="1053"/>
      <c r="AC112" s="1053"/>
      <c r="AD112" s="1053"/>
      <c r="AE112" s="1054"/>
      <c r="AF112" s="1055" t="s">
        <v>447</v>
      </c>
      <c r="AG112" s="1053"/>
      <c r="AH112" s="1053"/>
      <c r="AI112" s="1053"/>
      <c r="AJ112" s="1054"/>
      <c r="AK112" s="1055" t="s">
        <v>449</v>
      </c>
      <c r="AL112" s="1053"/>
      <c r="AM112" s="1053"/>
      <c r="AN112" s="1053"/>
      <c r="AO112" s="1054"/>
      <c r="AP112" s="1056" t="s">
        <v>449</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3597540</v>
      </c>
      <c r="BR112" s="1014"/>
      <c r="BS112" s="1014"/>
      <c r="BT112" s="1014"/>
      <c r="BU112" s="1014"/>
      <c r="BV112" s="1014">
        <v>3445402</v>
      </c>
      <c r="BW112" s="1014"/>
      <c r="BX112" s="1014"/>
      <c r="BY112" s="1014"/>
      <c r="BZ112" s="1014"/>
      <c r="CA112" s="1014">
        <v>3162331</v>
      </c>
      <c r="CB112" s="1014"/>
      <c r="CC112" s="1014"/>
      <c r="CD112" s="1014"/>
      <c r="CE112" s="1014"/>
      <c r="CF112" s="1008">
        <v>31</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447</v>
      </c>
      <c r="DH112" s="1014"/>
      <c r="DI112" s="1014"/>
      <c r="DJ112" s="1014"/>
      <c r="DK112" s="1014"/>
      <c r="DL112" s="1014" t="s">
        <v>447</v>
      </c>
      <c r="DM112" s="1014"/>
      <c r="DN112" s="1014"/>
      <c r="DO112" s="1014"/>
      <c r="DP112" s="1014"/>
      <c r="DQ112" s="1014" t="s">
        <v>447</v>
      </c>
      <c r="DR112" s="1014"/>
      <c r="DS112" s="1014"/>
      <c r="DT112" s="1014"/>
      <c r="DU112" s="1014"/>
      <c r="DV112" s="1015" t="s">
        <v>449</v>
      </c>
      <c r="DW112" s="1015"/>
      <c r="DX112" s="1015"/>
      <c r="DY112" s="1015"/>
      <c r="DZ112" s="1016"/>
    </row>
    <row r="113" spans="1:130" s="246" customFormat="1" ht="26.25" customHeight="1" x14ac:dyDescent="0.15">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328232</v>
      </c>
      <c r="AB113" s="1028"/>
      <c r="AC113" s="1028"/>
      <c r="AD113" s="1028"/>
      <c r="AE113" s="1029"/>
      <c r="AF113" s="1030">
        <v>323408</v>
      </c>
      <c r="AG113" s="1028"/>
      <c r="AH113" s="1028"/>
      <c r="AI113" s="1028"/>
      <c r="AJ113" s="1029"/>
      <c r="AK113" s="1030">
        <v>321371</v>
      </c>
      <c r="AL113" s="1028"/>
      <c r="AM113" s="1028"/>
      <c r="AN113" s="1028"/>
      <c r="AO113" s="1029"/>
      <c r="AP113" s="1031">
        <v>3.2</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v>753955</v>
      </c>
      <c r="BR113" s="1014"/>
      <c r="BS113" s="1014"/>
      <c r="BT113" s="1014"/>
      <c r="BU113" s="1014"/>
      <c r="BV113" s="1014">
        <v>589447</v>
      </c>
      <c r="BW113" s="1014"/>
      <c r="BX113" s="1014"/>
      <c r="BY113" s="1014"/>
      <c r="BZ113" s="1014"/>
      <c r="CA113" s="1014">
        <v>816202</v>
      </c>
      <c r="CB113" s="1014"/>
      <c r="CC113" s="1014"/>
      <c r="CD113" s="1014"/>
      <c r="CE113" s="1014"/>
      <c r="CF113" s="1008">
        <v>8</v>
      </c>
      <c r="CG113" s="1009"/>
      <c r="CH113" s="1009"/>
      <c r="CI113" s="1009"/>
      <c r="CJ113" s="1009"/>
      <c r="CK113" s="1039"/>
      <c r="CL113" s="1040"/>
      <c r="CM113" s="1010" t="s">
        <v>457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252</v>
      </c>
      <c r="DH113" s="1053"/>
      <c r="DI113" s="1053"/>
      <c r="DJ113" s="1053"/>
      <c r="DK113" s="1054"/>
      <c r="DL113" s="1055" t="s">
        <v>447</v>
      </c>
      <c r="DM113" s="1053"/>
      <c r="DN113" s="1053"/>
      <c r="DO113" s="1053"/>
      <c r="DP113" s="1054"/>
      <c r="DQ113" s="1055" t="s">
        <v>447</v>
      </c>
      <c r="DR113" s="1053"/>
      <c r="DS113" s="1053"/>
      <c r="DT113" s="1053"/>
      <c r="DU113" s="1054"/>
      <c r="DV113" s="1056" t="s">
        <v>447</v>
      </c>
      <c r="DW113" s="1057"/>
      <c r="DX113" s="1057"/>
      <c r="DY113" s="1057"/>
      <c r="DZ113" s="1058"/>
    </row>
    <row r="114" spans="1:130" s="246" customFormat="1" ht="26.25" customHeight="1" x14ac:dyDescent="0.15">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408436</v>
      </c>
      <c r="AB114" s="1053"/>
      <c r="AC114" s="1053"/>
      <c r="AD114" s="1053"/>
      <c r="AE114" s="1054"/>
      <c r="AF114" s="1055">
        <v>408436</v>
      </c>
      <c r="AG114" s="1053"/>
      <c r="AH114" s="1053"/>
      <c r="AI114" s="1053"/>
      <c r="AJ114" s="1054"/>
      <c r="AK114" s="1055">
        <v>304520</v>
      </c>
      <c r="AL114" s="1053"/>
      <c r="AM114" s="1053"/>
      <c r="AN114" s="1053"/>
      <c r="AO114" s="1054"/>
      <c r="AP114" s="1056">
        <v>3</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v>3462404</v>
      </c>
      <c r="BR114" s="1014"/>
      <c r="BS114" s="1014"/>
      <c r="BT114" s="1014"/>
      <c r="BU114" s="1014"/>
      <c r="BV114" s="1014">
        <v>3480826</v>
      </c>
      <c r="BW114" s="1014"/>
      <c r="BX114" s="1014"/>
      <c r="BY114" s="1014"/>
      <c r="BZ114" s="1014"/>
      <c r="CA114" s="1014">
        <v>3273214</v>
      </c>
      <c r="CB114" s="1014"/>
      <c r="CC114" s="1014"/>
      <c r="CD114" s="1014"/>
      <c r="CE114" s="1014"/>
      <c r="CF114" s="1008">
        <v>32.1</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252</v>
      </c>
      <c r="DH114" s="1053"/>
      <c r="DI114" s="1053"/>
      <c r="DJ114" s="1053"/>
      <c r="DK114" s="1054"/>
      <c r="DL114" s="1055" t="s">
        <v>449</v>
      </c>
      <c r="DM114" s="1053"/>
      <c r="DN114" s="1053"/>
      <c r="DO114" s="1053"/>
      <c r="DP114" s="1054"/>
      <c r="DQ114" s="1055" t="s">
        <v>447</v>
      </c>
      <c r="DR114" s="1053"/>
      <c r="DS114" s="1053"/>
      <c r="DT114" s="1053"/>
      <c r="DU114" s="1054"/>
      <c r="DV114" s="1056" t="s">
        <v>449</v>
      </c>
      <c r="DW114" s="1057"/>
      <c r="DX114" s="1057"/>
      <c r="DY114" s="1057"/>
      <c r="DZ114" s="1058"/>
    </row>
    <row r="115" spans="1:130" s="246" customFormat="1" ht="26.25" customHeight="1" x14ac:dyDescent="0.15">
      <c r="A115" s="1048"/>
      <c r="B115" s="1049"/>
      <c r="C115" s="1044" t="s">
        <v>461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2170</v>
      </c>
      <c r="AB115" s="1028"/>
      <c r="AC115" s="1028"/>
      <c r="AD115" s="1028"/>
      <c r="AE115" s="1029"/>
      <c r="AF115" s="1030">
        <v>1608</v>
      </c>
      <c r="AG115" s="1028"/>
      <c r="AH115" s="1028"/>
      <c r="AI115" s="1028"/>
      <c r="AJ115" s="1029"/>
      <c r="AK115" s="1030">
        <v>1441</v>
      </c>
      <c r="AL115" s="1028"/>
      <c r="AM115" s="1028"/>
      <c r="AN115" s="1028"/>
      <c r="AO115" s="1029"/>
      <c r="AP115" s="1031">
        <v>0</v>
      </c>
      <c r="AQ115" s="1032"/>
      <c r="AR115" s="1032"/>
      <c r="AS115" s="1032"/>
      <c r="AT115" s="1033"/>
      <c r="AU115" s="994"/>
      <c r="AV115" s="995"/>
      <c r="AW115" s="995"/>
      <c r="AX115" s="995"/>
      <c r="AY115" s="995"/>
      <c r="AZ115" s="1043" t="s">
        <v>462</v>
      </c>
      <c r="BA115" s="1044"/>
      <c r="BB115" s="1044"/>
      <c r="BC115" s="1044"/>
      <c r="BD115" s="1044"/>
      <c r="BE115" s="1044"/>
      <c r="BF115" s="1044"/>
      <c r="BG115" s="1044"/>
      <c r="BH115" s="1044"/>
      <c r="BI115" s="1044"/>
      <c r="BJ115" s="1044"/>
      <c r="BK115" s="1044"/>
      <c r="BL115" s="1044"/>
      <c r="BM115" s="1044"/>
      <c r="BN115" s="1044"/>
      <c r="BO115" s="1044"/>
      <c r="BP115" s="1045"/>
      <c r="BQ115" s="1013">
        <v>16990</v>
      </c>
      <c r="BR115" s="1014"/>
      <c r="BS115" s="1014"/>
      <c r="BT115" s="1014"/>
      <c r="BU115" s="1014"/>
      <c r="BV115" s="1014">
        <v>109768</v>
      </c>
      <c r="BW115" s="1014"/>
      <c r="BX115" s="1014"/>
      <c r="BY115" s="1014"/>
      <c r="BZ115" s="1014"/>
      <c r="CA115" s="1014">
        <v>14402</v>
      </c>
      <c r="CB115" s="1014"/>
      <c r="CC115" s="1014"/>
      <c r="CD115" s="1014"/>
      <c r="CE115" s="1014"/>
      <c r="CF115" s="1008">
        <v>0.1</v>
      </c>
      <c r="CG115" s="1009"/>
      <c r="CH115" s="1009"/>
      <c r="CI115" s="1009"/>
      <c r="CJ115" s="1009"/>
      <c r="CK115" s="1039"/>
      <c r="CL115" s="1040"/>
      <c r="CM115" s="1043" t="s">
        <v>463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252</v>
      </c>
      <c r="DH115" s="1053"/>
      <c r="DI115" s="1053"/>
      <c r="DJ115" s="1053"/>
      <c r="DK115" s="1054"/>
      <c r="DL115" s="1055" t="s">
        <v>447</v>
      </c>
      <c r="DM115" s="1053"/>
      <c r="DN115" s="1053"/>
      <c r="DO115" s="1053"/>
      <c r="DP115" s="1054"/>
      <c r="DQ115" s="1055" t="s">
        <v>447</v>
      </c>
      <c r="DR115" s="1053"/>
      <c r="DS115" s="1053"/>
      <c r="DT115" s="1053"/>
      <c r="DU115" s="1054"/>
      <c r="DV115" s="1056" t="s">
        <v>447</v>
      </c>
      <c r="DW115" s="1057"/>
      <c r="DX115" s="1057"/>
      <c r="DY115" s="1057"/>
      <c r="DZ115" s="1058"/>
    </row>
    <row r="116" spans="1:130" s="246" customFormat="1" ht="26.25" customHeight="1" x14ac:dyDescent="0.15">
      <c r="A116" s="1050"/>
      <c r="B116" s="1051"/>
      <c r="C116" s="1059" t="s">
        <v>464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282</v>
      </c>
      <c r="AB116" s="1053"/>
      <c r="AC116" s="1053"/>
      <c r="AD116" s="1053"/>
      <c r="AE116" s="1054"/>
      <c r="AF116" s="1055">
        <v>597</v>
      </c>
      <c r="AG116" s="1053"/>
      <c r="AH116" s="1053"/>
      <c r="AI116" s="1053"/>
      <c r="AJ116" s="1054"/>
      <c r="AK116" s="1055">
        <v>186</v>
      </c>
      <c r="AL116" s="1053"/>
      <c r="AM116" s="1053"/>
      <c r="AN116" s="1053"/>
      <c r="AO116" s="1054"/>
      <c r="AP116" s="1056">
        <v>0</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447</v>
      </c>
      <c r="BR116" s="1014"/>
      <c r="BS116" s="1014"/>
      <c r="BT116" s="1014"/>
      <c r="BU116" s="1014"/>
      <c r="BV116" s="1014" t="s">
        <v>447</v>
      </c>
      <c r="BW116" s="1014"/>
      <c r="BX116" s="1014"/>
      <c r="BY116" s="1014"/>
      <c r="BZ116" s="1014"/>
      <c r="CA116" s="1014" t="s">
        <v>252</v>
      </c>
      <c r="CB116" s="1014"/>
      <c r="CC116" s="1014"/>
      <c r="CD116" s="1014"/>
      <c r="CE116" s="1014"/>
      <c r="CF116" s="1008" t="s">
        <v>449</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447</v>
      </c>
      <c r="DH116" s="1053"/>
      <c r="DI116" s="1053"/>
      <c r="DJ116" s="1053"/>
      <c r="DK116" s="1054"/>
      <c r="DL116" s="1055" t="s">
        <v>449</v>
      </c>
      <c r="DM116" s="1053"/>
      <c r="DN116" s="1053"/>
      <c r="DO116" s="1053"/>
      <c r="DP116" s="1054"/>
      <c r="DQ116" s="1055" t="s">
        <v>252</v>
      </c>
      <c r="DR116" s="1053"/>
      <c r="DS116" s="1053"/>
      <c r="DT116" s="1053"/>
      <c r="DU116" s="1054"/>
      <c r="DV116" s="1056" t="s">
        <v>449</v>
      </c>
      <c r="DW116" s="1057"/>
      <c r="DX116" s="1057"/>
      <c r="DY116" s="1057"/>
      <c r="DZ116" s="1058"/>
    </row>
    <row r="117" spans="1:130" s="246" customFormat="1" ht="26.25" customHeight="1" x14ac:dyDescent="0.15">
      <c r="A117" s="998" t="s">
        <v>195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3871434</v>
      </c>
      <c r="AB117" s="1071"/>
      <c r="AC117" s="1071"/>
      <c r="AD117" s="1071"/>
      <c r="AE117" s="1072"/>
      <c r="AF117" s="1073">
        <v>3836853</v>
      </c>
      <c r="AG117" s="1071"/>
      <c r="AH117" s="1071"/>
      <c r="AI117" s="1071"/>
      <c r="AJ117" s="1072"/>
      <c r="AK117" s="1073">
        <v>3771977</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469</v>
      </c>
      <c r="BR117" s="1014"/>
      <c r="BS117" s="1014"/>
      <c r="BT117" s="1014"/>
      <c r="BU117" s="1014"/>
      <c r="BV117" s="1014" t="s">
        <v>252</v>
      </c>
      <c r="BW117" s="1014"/>
      <c r="BX117" s="1014"/>
      <c r="BY117" s="1014"/>
      <c r="BZ117" s="1014"/>
      <c r="CA117" s="1014" t="s">
        <v>252</v>
      </c>
      <c r="CB117" s="1014"/>
      <c r="CC117" s="1014"/>
      <c r="CD117" s="1014"/>
      <c r="CE117" s="1014"/>
      <c r="CF117" s="1008" t="s">
        <v>252</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469</v>
      </c>
      <c r="DH117" s="1053"/>
      <c r="DI117" s="1053"/>
      <c r="DJ117" s="1053"/>
      <c r="DK117" s="1054"/>
      <c r="DL117" s="1055" t="s">
        <v>252</v>
      </c>
      <c r="DM117" s="1053"/>
      <c r="DN117" s="1053"/>
      <c r="DO117" s="1053"/>
      <c r="DP117" s="1054"/>
      <c r="DQ117" s="1055" t="s">
        <v>252</v>
      </c>
      <c r="DR117" s="1053"/>
      <c r="DS117" s="1053"/>
      <c r="DT117" s="1053"/>
      <c r="DU117" s="1054"/>
      <c r="DV117" s="1056" t="s">
        <v>469</v>
      </c>
      <c r="DW117" s="1057"/>
      <c r="DX117" s="1057"/>
      <c r="DY117" s="1057"/>
      <c r="DZ117" s="1058"/>
    </row>
    <row r="118" spans="1:130" s="246" customFormat="1" ht="26.25" customHeight="1" x14ac:dyDescent="0.15">
      <c r="A118" s="998" t="s">
        <v>441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439</v>
      </c>
      <c r="AB118" s="979"/>
      <c r="AC118" s="979"/>
      <c r="AD118" s="979"/>
      <c r="AE118" s="980"/>
      <c r="AF118" s="978" t="s">
        <v>315</v>
      </c>
      <c r="AG118" s="979"/>
      <c r="AH118" s="979"/>
      <c r="AI118" s="979"/>
      <c r="AJ118" s="980"/>
      <c r="AK118" s="978" t="s">
        <v>314</v>
      </c>
      <c r="AL118" s="979"/>
      <c r="AM118" s="979"/>
      <c r="AN118" s="979"/>
      <c r="AO118" s="980"/>
      <c r="AP118" s="1065" t="s">
        <v>440</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469</v>
      </c>
      <c r="BR118" s="1092"/>
      <c r="BS118" s="1092"/>
      <c r="BT118" s="1092"/>
      <c r="BU118" s="1092"/>
      <c r="BV118" s="1092" t="s">
        <v>252</v>
      </c>
      <c r="BW118" s="1092"/>
      <c r="BX118" s="1092"/>
      <c r="BY118" s="1092"/>
      <c r="BZ118" s="1092"/>
      <c r="CA118" s="1092" t="s">
        <v>252</v>
      </c>
      <c r="CB118" s="1092"/>
      <c r="CC118" s="1092"/>
      <c r="CD118" s="1092"/>
      <c r="CE118" s="1092"/>
      <c r="CF118" s="1008" t="s">
        <v>252</v>
      </c>
      <c r="CG118" s="1009"/>
      <c r="CH118" s="1009"/>
      <c r="CI118" s="1009"/>
      <c r="CJ118" s="1009"/>
      <c r="CK118" s="1039"/>
      <c r="CL118" s="1040"/>
      <c r="CM118" s="1010" t="s">
        <v>472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469</v>
      </c>
      <c r="DH118" s="1053"/>
      <c r="DI118" s="1053"/>
      <c r="DJ118" s="1053"/>
      <c r="DK118" s="1054"/>
      <c r="DL118" s="1055" t="s">
        <v>252</v>
      </c>
      <c r="DM118" s="1053"/>
      <c r="DN118" s="1053"/>
      <c r="DO118" s="1053"/>
      <c r="DP118" s="1054"/>
      <c r="DQ118" s="1055" t="s">
        <v>469</v>
      </c>
      <c r="DR118" s="1053"/>
      <c r="DS118" s="1053"/>
      <c r="DT118" s="1053"/>
      <c r="DU118" s="1054"/>
      <c r="DV118" s="1056" t="s">
        <v>252</v>
      </c>
      <c r="DW118" s="1057"/>
      <c r="DX118" s="1057"/>
      <c r="DY118" s="1057"/>
      <c r="DZ118" s="1058"/>
    </row>
    <row r="119" spans="1:130" s="246" customFormat="1" ht="26.25" customHeight="1" x14ac:dyDescent="0.15">
      <c r="A119" s="1152" t="s">
        <v>444</v>
      </c>
      <c r="B119" s="1038"/>
      <c r="C119" s="1017" t="s">
        <v>445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252</v>
      </c>
      <c r="AB119" s="986"/>
      <c r="AC119" s="986"/>
      <c r="AD119" s="986"/>
      <c r="AE119" s="987"/>
      <c r="AF119" s="988" t="s">
        <v>469</v>
      </c>
      <c r="AG119" s="986"/>
      <c r="AH119" s="986"/>
      <c r="AI119" s="986"/>
      <c r="AJ119" s="987"/>
      <c r="AK119" s="988" t="s">
        <v>252</v>
      </c>
      <c r="AL119" s="986"/>
      <c r="AM119" s="986"/>
      <c r="AN119" s="986"/>
      <c r="AO119" s="987"/>
      <c r="AP119" s="989" t="s">
        <v>469</v>
      </c>
      <c r="AQ119" s="990"/>
      <c r="AR119" s="990"/>
      <c r="AS119" s="990"/>
      <c r="AT119" s="991"/>
      <c r="AU119" s="996"/>
      <c r="AV119" s="997"/>
      <c r="AW119" s="997"/>
      <c r="AX119" s="997"/>
      <c r="AY119" s="997"/>
      <c r="AZ119" s="277" t="s">
        <v>195</v>
      </c>
      <c r="BA119" s="277"/>
      <c r="BB119" s="277"/>
      <c r="BC119" s="277"/>
      <c r="BD119" s="277"/>
      <c r="BE119" s="277"/>
      <c r="BF119" s="277"/>
      <c r="BG119" s="277"/>
      <c r="BH119" s="277"/>
      <c r="BI119" s="277"/>
      <c r="BJ119" s="277"/>
      <c r="BK119" s="277"/>
      <c r="BL119" s="277"/>
      <c r="BM119" s="277"/>
      <c r="BN119" s="277"/>
      <c r="BO119" s="1069" t="s">
        <v>473</v>
      </c>
      <c r="BP119" s="1100"/>
      <c r="BQ119" s="1091">
        <v>36166615</v>
      </c>
      <c r="BR119" s="1092"/>
      <c r="BS119" s="1092"/>
      <c r="BT119" s="1092"/>
      <c r="BU119" s="1092"/>
      <c r="BV119" s="1092">
        <v>35641920</v>
      </c>
      <c r="BW119" s="1092"/>
      <c r="BX119" s="1092"/>
      <c r="BY119" s="1092"/>
      <c r="BZ119" s="1092"/>
      <c r="CA119" s="1092">
        <v>34000094</v>
      </c>
      <c r="CB119" s="1092"/>
      <c r="CC119" s="1092"/>
      <c r="CD119" s="1092"/>
      <c r="CE119" s="1092"/>
      <c r="CF119" s="1093"/>
      <c r="CG119" s="1094"/>
      <c r="CH119" s="1094"/>
      <c r="CI119" s="1094"/>
      <c r="CJ119" s="1095"/>
      <c r="CK119" s="1041"/>
      <c r="CL119" s="1042"/>
      <c r="CM119" s="1096" t="s">
        <v>474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469</v>
      </c>
      <c r="DH119" s="1078"/>
      <c r="DI119" s="1078"/>
      <c r="DJ119" s="1078"/>
      <c r="DK119" s="1079"/>
      <c r="DL119" s="1077" t="s">
        <v>469</v>
      </c>
      <c r="DM119" s="1078"/>
      <c r="DN119" s="1078"/>
      <c r="DO119" s="1078"/>
      <c r="DP119" s="1079"/>
      <c r="DQ119" s="1077" t="s">
        <v>252</v>
      </c>
      <c r="DR119" s="1078"/>
      <c r="DS119" s="1078"/>
      <c r="DT119" s="1078"/>
      <c r="DU119" s="1079"/>
      <c r="DV119" s="1080" t="s">
        <v>252</v>
      </c>
      <c r="DW119" s="1081"/>
      <c r="DX119" s="1081"/>
      <c r="DY119" s="1081"/>
      <c r="DZ119" s="1082"/>
    </row>
    <row r="120" spans="1:130" s="246" customFormat="1" ht="26.25" customHeight="1" x14ac:dyDescent="0.15">
      <c r="A120" s="1153"/>
      <c r="B120" s="1040"/>
      <c r="C120" s="1010" t="s">
        <v>450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252</v>
      </c>
      <c r="AB120" s="1053"/>
      <c r="AC120" s="1053"/>
      <c r="AD120" s="1053"/>
      <c r="AE120" s="1054"/>
      <c r="AF120" s="1055" t="s">
        <v>252</v>
      </c>
      <c r="AG120" s="1053"/>
      <c r="AH120" s="1053"/>
      <c r="AI120" s="1053"/>
      <c r="AJ120" s="1054"/>
      <c r="AK120" s="1055" t="s">
        <v>469</v>
      </c>
      <c r="AL120" s="1053"/>
      <c r="AM120" s="1053"/>
      <c r="AN120" s="1053"/>
      <c r="AO120" s="1054"/>
      <c r="AP120" s="1056" t="s">
        <v>469</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13141855</v>
      </c>
      <c r="BR120" s="1021"/>
      <c r="BS120" s="1021"/>
      <c r="BT120" s="1021"/>
      <c r="BU120" s="1021"/>
      <c r="BV120" s="1021">
        <v>13573512</v>
      </c>
      <c r="BW120" s="1021"/>
      <c r="BX120" s="1021"/>
      <c r="BY120" s="1021"/>
      <c r="BZ120" s="1021"/>
      <c r="CA120" s="1021">
        <v>13141213</v>
      </c>
      <c r="CB120" s="1021"/>
      <c r="CC120" s="1021"/>
      <c r="CD120" s="1021"/>
      <c r="CE120" s="1021"/>
      <c r="CF120" s="1035">
        <v>129</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v>2669665</v>
      </c>
      <c r="DH120" s="1021"/>
      <c r="DI120" s="1021"/>
      <c r="DJ120" s="1021"/>
      <c r="DK120" s="1021"/>
      <c r="DL120" s="1021">
        <v>2598517</v>
      </c>
      <c r="DM120" s="1021"/>
      <c r="DN120" s="1021"/>
      <c r="DO120" s="1021"/>
      <c r="DP120" s="1021"/>
      <c r="DQ120" s="1021">
        <v>2316686</v>
      </c>
      <c r="DR120" s="1021"/>
      <c r="DS120" s="1021"/>
      <c r="DT120" s="1021"/>
      <c r="DU120" s="1021"/>
      <c r="DV120" s="1022">
        <v>22.7</v>
      </c>
      <c r="DW120" s="1022"/>
      <c r="DX120" s="1022"/>
      <c r="DY120" s="1022"/>
      <c r="DZ120" s="1023"/>
    </row>
    <row r="121" spans="1:130" s="246" customFormat="1" ht="26.25" customHeight="1" x14ac:dyDescent="0.15">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469</v>
      </c>
      <c r="AB121" s="1053"/>
      <c r="AC121" s="1053"/>
      <c r="AD121" s="1053"/>
      <c r="AE121" s="1054"/>
      <c r="AF121" s="1055" t="s">
        <v>469</v>
      </c>
      <c r="AG121" s="1053"/>
      <c r="AH121" s="1053"/>
      <c r="AI121" s="1053"/>
      <c r="AJ121" s="1054"/>
      <c r="AK121" s="1055" t="s">
        <v>480</v>
      </c>
      <c r="AL121" s="1053"/>
      <c r="AM121" s="1053"/>
      <c r="AN121" s="1053"/>
      <c r="AO121" s="1054"/>
      <c r="AP121" s="1056" t="s">
        <v>252</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833490</v>
      </c>
      <c r="BR121" s="1014"/>
      <c r="BS121" s="1014"/>
      <c r="BT121" s="1014"/>
      <c r="BU121" s="1014"/>
      <c r="BV121" s="1014">
        <v>731226</v>
      </c>
      <c r="BW121" s="1014"/>
      <c r="BX121" s="1014"/>
      <c r="BY121" s="1014"/>
      <c r="BZ121" s="1014"/>
      <c r="CA121" s="1014">
        <v>705823</v>
      </c>
      <c r="CB121" s="1014"/>
      <c r="CC121" s="1014"/>
      <c r="CD121" s="1014"/>
      <c r="CE121" s="1014"/>
      <c r="CF121" s="1008">
        <v>6.9</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840341</v>
      </c>
      <c r="DH121" s="1014"/>
      <c r="DI121" s="1014"/>
      <c r="DJ121" s="1014"/>
      <c r="DK121" s="1014"/>
      <c r="DL121" s="1014">
        <v>763194</v>
      </c>
      <c r="DM121" s="1014"/>
      <c r="DN121" s="1014"/>
      <c r="DO121" s="1014"/>
      <c r="DP121" s="1014"/>
      <c r="DQ121" s="1014">
        <v>678980</v>
      </c>
      <c r="DR121" s="1014"/>
      <c r="DS121" s="1014"/>
      <c r="DT121" s="1014"/>
      <c r="DU121" s="1014"/>
      <c r="DV121" s="1015">
        <v>6.7</v>
      </c>
      <c r="DW121" s="1015"/>
      <c r="DX121" s="1015"/>
      <c r="DY121" s="1015"/>
      <c r="DZ121" s="1016"/>
    </row>
    <row r="122" spans="1:130" s="246" customFormat="1" ht="26.25" customHeight="1" x14ac:dyDescent="0.15">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469</v>
      </c>
      <c r="AB122" s="1053"/>
      <c r="AC122" s="1053"/>
      <c r="AD122" s="1053"/>
      <c r="AE122" s="1054"/>
      <c r="AF122" s="1055" t="s">
        <v>469</v>
      </c>
      <c r="AG122" s="1053"/>
      <c r="AH122" s="1053"/>
      <c r="AI122" s="1053"/>
      <c r="AJ122" s="1054"/>
      <c r="AK122" s="1055" t="s">
        <v>252</v>
      </c>
      <c r="AL122" s="1053"/>
      <c r="AM122" s="1053"/>
      <c r="AN122" s="1053"/>
      <c r="AO122" s="1054"/>
      <c r="AP122" s="1056" t="s">
        <v>469</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25345877</v>
      </c>
      <c r="BR122" s="1092"/>
      <c r="BS122" s="1092"/>
      <c r="BT122" s="1092"/>
      <c r="BU122" s="1092"/>
      <c r="BV122" s="1092">
        <v>25025403</v>
      </c>
      <c r="BW122" s="1092"/>
      <c r="BX122" s="1092"/>
      <c r="BY122" s="1092"/>
      <c r="BZ122" s="1092"/>
      <c r="CA122" s="1092">
        <v>24368188</v>
      </c>
      <c r="CB122" s="1092"/>
      <c r="CC122" s="1092"/>
      <c r="CD122" s="1092"/>
      <c r="CE122" s="1092"/>
      <c r="CF122" s="1112">
        <v>239.2</v>
      </c>
      <c r="CG122" s="1113"/>
      <c r="CH122" s="1113"/>
      <c r="CI122" s="1113"/>
      <c r="CJ122" s="1113"/>
      <c r="CK122" s="1104"/>
      <c r="CL122" s="1105"/>
      <c r="CM122" s="1105"/>
      <c r="CN122" s="1105"/>
      <c r="CO122" s="1106"/>
      <c r="CP122" s="1114" t="s">
        <v>422</v>
      </c>
      <c r="CQ122" s="1115"/>
      <c r="CR122" s="1115"/>
      <c r="CS122" s="1115"/>
      <c r="CT122" s="1115"/>
      <c r="CU122" s="1115"/>
      <c r="CV122" s="1115"/>
      <c r="CW122" s="1115"/>
      <c r="CX122" s="1115"/>
      <c r="CY122" s="1115"/>
      <c r="CZ122" s="1115"/>
      <c r="DA122" s="1115"/>
      <c r="DB122" s="1115"/>
      <c r="DC122" s="1115"/>
      <c r="DD122" s="1115"/>
      <c r="DE122" s="1115"/>
      <c r="DF122" s="1116"/>
      <c r="DG122" s="1013" t="s">
        <v>252</v>
      </c>
      <c r="DH122" s="1014"/>
      <c r="DI122" s="1014"/>
      <c r="DJ122" s="1014"/>
      <c r="DK122" s="1014"/>
      <c r="DL122" s="1014" t="s">
        <v>252</v>
      </c>
      <c r="DM122" s="1014"/>
      <c r="DN122" s="1014"/>
      <c r="DO122" s="1014"/>
      <c r="DP122" s="1014"/>
      <c r="DQ122" s="1014">
        <v>92230</v>
      </c>
      <c r="DR122" s="1014"/>
      <c r="DS122" s="1014"/>
      <c r="DT122" s="1014"/>
      <c r="DU122" s="1014"/>
      <c r="DV122" s="1015">
        <v>0.9</v>
      </c>
      <c r="DW122" s="1015"/>
      <c r="DX122" s="1015"/>
      <c r="DY122" s="1015"/>
      <c r="DZ122" s="1016"/>
    </row>
    <row r="123" spans="1:130" s="246" customFormat="1" ht="26.25" customHeight="1" x14ac:dyDescent="0.15">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252</v>
      </c>
      <c r="AB123" s="1053"/>
      <c r="AC123" s="1053"/>
      <c r="AD123" s="1053"/>
      <c r="AE123" s="1054"/>
      <c r="AF123" s="1055" t="s">
        <v>480</v>
      </c>
      <c r="AG123" s="1053"/>
      <c r="AH123" s="1053"/>
      <c r="AI123" s="1053"/>
      <c r="AJ123" s="1054"/>
      <c r="AK123" s="1055" t="s">
        <v>469</v>
      </c>
      <c r="AL123" s="1053"/>
      <c r="AM123" s="1053"/>
      <c r="AN123" s="1053"/>
      <c r="AO123" s="1054"/>
      <c r="AP123" s="1056" t="s">
        <v>469</v>
      </c>
      <c r="AQ123" s="1057"/>
      <c r="AR123" s="1057"/>
      <c r="AS123" s="1057"/>
      <c r="AT123" s="1058"/>
      <c r="AU123" s="1089"/>
      <c r="AV123" s="1090"/>
      <c r="AW123" s="1090"/>
      <c r="AX123" s="1090"/>
      <c r="AY123" s="1090"/>
      <c r="AZ123" s="277" t="s">
        <v>195</v>
      </c>
      <c r="BA123" s="277"/>
      <c r="BB123" s="277"/>
      <c r="BC123" s="277"/>
      <c r="BD123" s="277"/>
      <c r="BE123" s="277"/>
      <c r="BF123" s="277"/>
      <c r="BG123" s="277"/>
      <c r="BH123" s="277"/>
      <c r="BI123" s="277"/>
      <c r="BJ123" s="277"/>
      <c r="BK123" s="277"/>
      <c r="BL123" s="277"/>
      <c r="BM123" s="277"/>
      <c r="BN123" s="277"/>
      <c r="BO123" s="1069" t="s">
        <v>484</v>
      </c>
      <c r="BP123" s="1100"/>
      <c r="BQ123" s="1159">
        <v>39321222</v>
      </c>
      <c r="BR123" s="1160"/>
      <c r="BS123" s="1160"/>
      <c r="BT123" s="1160"/>
      <c r="BU123" s="1160"/>
      <c r="BV123" s="1160">
        <v>39330141</v>
      </c>
      <c r="BW123" s="1160"/>
      <c r="BX123" s="1160"/>
      <c r="BY123" s="1160"/>
      <c r="BZ123" s="1160"/>
      <c r="CA123" s="1160">
        <v>38215224</v>
      </c>
      <c r="CB123" s="1160"/>
      <c r="CC123" s="1160"/>
      <c r="CD123" s="1160"/>
      <c r="CE123" s="1160"/>
      <c r="CF123" s="1093"/>
      <c r="CG123" s="1094"/>
      <c r="CH123" s="1094"/>
      <c r="CI123" s="1094"/>
      <c r="CJ123" s="1095"/>
      <c r="CK123" s="1104"/>
      <c r="CL123" s="1105"/>
      <c r="CM123" s="1105"/>
      <c r="CN123" s="1105"/>
      <c r="CO123" s="1106"/>
      <c r="CP123" s="1114" t="s">
        <v>485</v>
      </c>
      <c r="CQ123" s="1115"/>
      <c r="CR123" s="1115"/>
      <c r="CS123" s="1115"/>
      <c r="CT123" s="1115"/>
      <c r="CU123" s="1115"/>
      <c r="CV123" s="1115"/>
      <c r="CW123" s="1115"/>
      <c r="CX123" s="1115"/>
      <c r="CY123" s="1115"/>
      <c r="CZ123" s="1115"/>
      <c r="DA123" s="1115"/>
      <c r="DB123" s="1115"/>
      <c r="DC123" s="1115"/>
      <c r="DD123" s="1115"/>
      <c r="DE123" s="1115"/>
      <c r="DF123" s="1116"/>
      <c r="DG123" s="1052">
        <v>79675</v>
      </c>
      <c r="DH123" s="1053"/>
      <c r="DI123" s="1053"/>
      <c r="DJ123" s="1053"/>
      <c r="DK123" s="1054"/>
      <c r="DL123" s="1055">
        <v>73901</v>
      </c>
      <c r="DM123" s="1053"/>
      <c r="DN123" s="1053"/>
      <c r="DO123" s="1053"/>
      <c r="DP123" s="1054"/>
      <c r="DQ123" s="1055">
        <v>68018</v>
      </c>
      <c r="DR123" s="1053"/>
      <c r="DS123" s="1053"/>
      <c r="DT123" s="1053"/>
      <c r="DU123" s="1054"/>
      <c r="DV123" s="1056">
        <v>0.7</v>
      </c>
      <c r="DW123" s="1057"/>
      <c r="DX123" s="1057"/>
      <c r="DY123" s="1057"/>
      <c r="DZ123" s="1058"/>
    </row>
    <row r="124" spans="1:130" s="246" customFormat="1" ht="26.25" customHeight="1" thickBot="1" x14ac:dyDescent="0.2">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469</v>
      </c>
      <c r="AB124" s="1053"/>
      <c r="AC124" s="1053"/>
      <c r="AD124" s="1053"/>
      <c r="AE124" s="1054"/>
      <c r="AF124" s="1055" t="s">
        <v>486</v>
      </c>
      <c r="AG124" s="1053"/>
      <c r="AH124" s="1053"/>
      <c r="AI124" s="1053"/>
      <c r="AJ124" s="1054"/>
      <c r="AK124" s="1055" t="s">
        <v>486</v>
      </c>
      <c r="AL124" s="1053"/>
      <c r="AM124" s="1053"/>
      <c r="AN124" s="1053"/>
      <c r="AO124" s="1054"/>
      <c r="AP124" s="1056" t="s">
        <v>252</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469</v>
      </c>
      <c r="BR124" s="1122"/>
      <c r="BS124" s="1122"/>
      <c r="BT124" s="1122"/>
      <c r="BU124" s="1122"/>
      <c r="BV124" s="1122" t="s">
        <v>252</v>
      </c>
      <c r="BW124" s="1122"/>
      <c r="BX124" s="1122"/>
      <c r="BY124" s="1122"/>
      <c r="BZ124" s="1122"/>
      <c r="CA124" s="1122" t="s">
        <v>252</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v>7859</v>
      </c>
      <c r="DH124" s="1078"/>
      <c r="DI124" s="1078"/>
      <c r="DJ124" s="1078"/>
      <c r="DK124" s="1079"/>
      <c r="DL124" s="1077">
        <v>9790</v>
      </c>
      <c r="DM124" s="1078"/>
      <c r="DN124" s="1078"/>
      <c r="DO124" s="1078"/>
      <c r="DP124" s="1079"/>
      <c r="DQ124" s="1077">
        <v>6417</v>
      </c>
      <c r="DR124" s="1078"/>
      <c r="DS124" s="1078"/>
      <c r="DT124" s="1078"/>
      <c r="DU124" s="1079"/>
      <c r="DV124" s="1080">
        <v>0.1</v>
      </c>
      <c r="DW124" s="1081"/>
      <c r="DX124" s="1081"/>
      <c r="DY124" s="1081"/>
      <c r="DZ124" s="1082"/>
    </row>
    <row r="125" spans="1:130" s="246" customFormat="1" ht="26.25" customHeight="1" x14ac:dyDescent="0.15">
      <c r="A125" s="1153"/>
      <c r="B125" s="1040"/>
      <c r="C125" s="1010" t="s">
        <v>472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469</v>
      </c>
      <c r="AB125" s="1053"/>
      <c r="AC125" s="1053"/>
      <c r="AD125" s="1053"/>
      <c r="AE125" s="1054"/>
      <c r="AF125" s="1055" t="s">
        <v>469</v>
      </c>
      <c r="AG125" s="1053"/>
      <c r="AH125" s="1053"/>
      <c r="AI125" s="1053"/>
      <c r="AJ125" s="1054"/>
      <c r="AK125" s="1055" t="s">
        <v>469</v>
      </c>
      <c r="AL125" s="1053"/>
      <c r="AM125" s="1053"/>
      <c r="AN125" s="1053"/>
      <c r="AO125" s="1054"/>
      <c r="AP125" s="1056" t="s">
        <v>469</v>
      </c>
      <c r="AQ125" s="1057"/>
      <c r="AR125" s="1057"/>
      <c r="AS125" s="1057"/>
      <c r="AT125" s="105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252</v>
      </c>
      <c r="DH125" s="1021"/>
      <c r="DI125" s="1021"/>
      <c r="DJ125" s="1021"/>
      <c r="DK125" s="1021"/>
      <c r="DL125" s="1021" t="s">
        <v>469</v>
      </c>
      <c r="DM125" s="1021"/>
      <c r="DN125" s="1021"/>
      <c r="DO125" s="1021"/>
      <c r="DP125" s="1021"/>
      <c r="DQ125" s="1021" t="s">
        <v>469</v>
      </c>
      <c r="DR125" s="1021"/>
      <c r="DS125" s="1021"/>
      <c r="DT125" s="1021"/>
      <c r="DU125" s="1021"/>
      <c r="DV125" s="1022" t="s">
        <v>469</v>
      </c>
      <c r="DW125" s="1022"/>
      <c r="DX125" s="1022"/>
      <c r="DY125" s="1022"/>
      <c r="DZ125" s="1023"/>
    </row>
    <row r="126" spans="1:130" s="246" customFormat="1" ht="26.25" customHeight="1" thickBot="1" x14ac:dyDescent="0.2">
      <c r="A126" s="1153"/>
      <c r="B126" s="1040"/>
      <c r="C126" s="1010" t="s">
        <v>474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469</v>
      </c>
      <c r="AB126" s="1053"/>
      <c r="AC126" s="1053"/>
      <c r="AD126" s="1053"/>
      <c r="AE126" s="1054"/>
      <c r="AF126" s="1055" t="s">
        <v>469</v>
      </c>
      <c r="AG126" s="1053"/>
      <c r="AH126" s="1053"/>
      <c r="AI126" s="1053"/>
      <c r="AJ126" s="1054"/>
      <c r="AK126" s="1055" t="s">
        <v>469</v>
      </c>
      <c r="AL126" s="1053"/>
      <c r="AM126" s="1053"/>
      <c r="AN126" s="1053"/>
      <c r="AO126" s="1054"/>
      <c r="AP126" s="1056" t="s">
        <v>469</v>
      </c>
      <c r="AQ126" s="1057"/>
      <c r="AR126" s="1057"/>
      <c r="AS126" s="1057"/>
      <c r="AT126" s="105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469</v>
      </c>
      <c r="DH126" s="1014"/>
      <c r="DI126" s="1014"/>
      <c r="DJ126" s="1014"/>
      <c r="DK126" s="1014"/>
      <c r="DL126" s="1014" t="s">
        <v>492</v>
      </c>
      <c r="DM126" s="1014"/>
      <c r="DN126" s="1014"/>
      <c r="DO126" s="1014"/>
      <c r="DP126" s="1014"/>
      <c r="DQ126" s="1014" t="s">
        <v>469</v>
      </c>
      <c r="DR126" s="1014"/>
      <c r="DS126" s="1014"/>
      <c r="DT126" s="1014"/>
      <c r="DU126" s="1014"/>
      <c r="DV126" s="1015" t="s">
        <v>469</v>
      </c>
      <c r="DW126" s="1015"/>
      <c r="DX126" s="1015"/>
      <c r="DY126" s="1015"/>
      <c r="DZ126" s="1016"/>
    </row>
    <row r="127" spans="1:130" s="246" customFormat="1" ht="26.25" customHeight="1" x14ac:dyDescent="0.15">
      <c r="A127" s="1154"/>
      <c r="B127" s="1042"/>
      <c r="C127" s="1096" t="s">
        <v>493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2170</v>
      </c>
      <c r="AB127" s="1053"/>
      <c r="AC127" s="1053"/>
      <c r="AD127" s="1053"/>
      <c r="AE127" s="1054"/>
      <c r="AF127" s="1055">
        <v>1608</v>
      </c>
      <c r="AG127" s="1053"/>
      <c r="AH127" s="1053"/>
      <c r="AI127" s="1053"/>
      <c r="AJ127" s="1054"/>
      <c r="AK127" s="1055">
        <v>1441</v>
      </c>
      <c r="AL127" s="1053"/>
      <c r="AM127" s="1053"/>
      <c r="AN127" s="1053"/>
      <c r="AO127" s="1054"/>
      <c r="AP127" s="1056">
        <v>0</v>
      </c>
      <c r="AQ127" s="1057"/>
      <c r="AR127" s="1057"/>
      <c r="AS127" s="1057"/>
      <c r="AT127" s="1058"/>
      <c r="AU127" s="282"/>
      <c r="AV127" s="282"/>
      <c r="AW127" s="282"/>
      <c r="AX127" s="1126" t="s">
        <v>494</v>
      </c>
      <c r="AY127" s="1127"/>
      <c r="AZ127" s="1127"/>
      <c r="BA127" s="1127"/>
      <c r="BB127" s="1127"/>
      <c r="BC127" s="1127"/>
      <c r="BD127" s="1127"/>
      <c r="BE127" s="1128"/>
      <c r="BF127" s="1129" t="s">
        <v>495</v>
      </c>
      <c r="BG127" s="1127"/>
      <c r="BH127" s="1127"/>
      <c r="BI127" s="1127"/>
      <c r="BJ127" s="1127"/>
      <c r="BK127" s="1127"/>
      <c r="BL127" s="1128"/>
      <c r="BM127" s="1129" t="s">
        <v>496</v>
      </c>
      <c r="BN127" s="1127"/>
      <c r="BO127" s="1127"/>
      <c r="BP127" s="1127"/>
      <c r="BQ127" s="1127"/>
      <c r="BR127" s="1127"/>
      <c r="BS127" s="1128"/>
      <c r="BT127" s="1129" t="s">
        <v>497</v>
      </c>
      <c r="BU127" s="1127"/>
      <c r="BV127" s="1127"/>
      <c r="BW127" s="1127"/>
      <c r="BX127" s="1127"/>
      <c r="BY127" s="1127"/>
      <c r="BZ127" s="1151"/>
      <c r="CA127" s="282"/>
      <c r="CB127" s="282"/>
      <c r="CC127" s="282"/>
      <c r="CD127" s="283"/>
      <c r="CE127" s="283"/>
      <c r="CF127" s="283"/>
      <c r="CG127" s="280"/>
      <c r="CH127" s="280"/>
      <c r="CI127" s="280"/>
      <c r="CJ127" s="281"/>
      <c r="CK127" s="1118"/>
      <c r="CL127" s="1105"/>
      <c r="CM127" s="1105"/>
      <c r="CN127" s="1105"/>
      <c r="CO127" s="1106"/>
      <c r="CP127" s="1043" t="s">
        <v>498</v>
      </c>
      <c r="CQ127" s="1044"/>
      <c r="CR127" s="1044"/>
      <c r="CS127" s="1044"/>
      <c r="CT127" s="1044"/>
      <c r="CU127" s="1044"/>
      <c r="CV127" s="1044"/>
      <c r="CW127" s="1044"/>
      <c r="CX127" s="1044"/>
      <c r="CY127" s="1044"/>
      <c r="CZ127" s="1044"/>
      <c r="DA127" s="1044"/>
      <c r="DB127" s="1044"/>
      <c r="DC127" s="1044"/>
      <c r="DD127" s="1044"/>
      <c r="DE127" s="1044"/>
      <c r="DF127" s="1045"/>
      <c r="DG127" s="1013" t="s">
        <v>469</v>
      </c>
      <c r="DH127" s="1014"/>
      <c r="DI127" s="1014"/>
      <c r="DJ127" s="1014"/>
      <c r="DK127" s="1014"/>
      <c r="DL127" s="1014" t="s">
        <v>252</v>
      </c>
      <c r="DM127" s="1014"/>
      <c r="DN127" s="1014"/>
      <c r="DO127" s="1014"/>
      <c r="DP127" s="1014"/>
      <c r="DQ127" s="1014" t="s">
        <v>252</v>
      </c>
      <c r="DR127" s="1014"/>
      <c r="DS127" s="1014"/>
      <c r="DT127" s="1014"/>
      <c r="DU127" s="1014"/>
      <c r="DV127" s="1015" t="s">
        <v>469</v>
      </c>
      <c r="DW127" s="1015"/>
      <c r="DX127" s="1015"/>
      <c r="DY127" s="1015"/>
      <c r="DZ127" s="1016"/>
    </row>
    <row r="128" spans="1:130" s="246" customFormat="1" ht="26.25" customHeight="1" thickBot="1" x14ac:dyDescent="0.2">
      <c r="A128" s="1137" t="s">
        <v>499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500</v>
      </c>
      <c r="X128" s="1139"/>
      <c r="Y128" s="1139"/>
      <c r="Z128" s="1140"/>
      <c r="AA128" s="1141">
        <v>101924</v>
      </c>
      <c r="AB128" s="1142"/>
      <c r="AC128" s="1142"/>
      <c r="AD128" s="1142"/>
      <c r="AE128" s="1143"/>
      <c r="AF128" s="1144">
        <v>104807</v>
      </c>
      <c r="AG128" s="1142"/>
      <c r="AH128" s="1142"/>
      <c r="AI128" s="1142"/>
      <c r="AJ128" s="1143"/>
      <c r="AK128" s="1144">
        <v>94236</v>
      </c>
      <c r="AL128" s="1142"/>
      <c r="AM128" s="1142"/>
      <c r="AN128" s="1142"/>
      <c r="AO128" s="1143"/>
      <c r="AP128" s="1145"/>
      <c r="AQ128" s="1146"/>
      <c r="AR128" s="1146"/>
      <c r="AS128" s="1146"/>
      <c r="AT128" s="1147"/>
      <c r="AU128" s="282"/>
      <c r="AV128" s="282"/>
      <c r="AW128" s="282"/>
      <c r="AX128" s="982" t="s">
        <v>501</v>
      </c>
      <c r="AY128" s="983"/>
      <c r="AZ128" s="983"/>
      <c r="BA128" s="983"/>
      <c r="BB128" s="983"/>
      <c r="BC128" s="983"/>
      <c r="BD128" s="983"/>
      <c r="BE128" s="984"/>
      <c r="BF128" s="1148" t="s">
        <v>469</v>
      </c>
      <c r="BG128" s="1149"/>
      <c r="BH128" s="1149"/>
      <c r="BI128" s="1149"/>
      <c r="BJ128" s="1149"/>
      <c r="BK128" s="1149"/>
      <c r="BL128" s="1150"/>
      <c r="BM128" s="1148">
        <v>12.92</v>
      </c>
      <c r="BN128" s="1149"/>
      <c r="BO128" s="1149"/>
      <c r="BP128" s="1149"/>
      <c r="BQ128" s="1149"/>
      <c r="BR128" s="1149"/>
      <c r="BS128" s="1150"/>
      <c r="BT128" s="1148">
        <v>20</v>
      </c>
      <c r="BU128" s="1149"/>
      <c r="BV128" s="1149"/>
      <c r="BW128" s="1149"/>
      <c r="BX128" s="1149"/>
      <c r="BY128" s="1149"/>
      <c r="BZ128" s="1173"/>
      <c r="CA128" s="283"/>
      <c r="CB128" s="283"/>
      <c r="CC128" s="283"/>
      <c r="CD128" s="283"/>
      <c r="CE128" s="283"/>
      <c r="CF128" s="283"/>
      <c r="CG128" s="280"/>
      <c r="CH128" s="280"/>
      <c r="CI128" s="280"/>
      <c r="CJ128" s="281"/>
      <c r="CK128" s="1119"/>
      <c r="CL128" s="1120"/>
      <c r="CM128" s="1120"/>
      <c r="CN128" s="1120"/>
      <c r="CO128" s="1121"/>
      <c r="CP128" s="1130" t="s">
        <v>502</v>
      </c>
      <c r="CQ128" s="1131"/>
      <c r="CR128" s="1131"/>
      <c r="CS128" s="1131"/>
      <c r="CT128" s="1131"/>
      <c r="CU128" s="1131"/>
      <c r="CV128" s="1131"/>
      <c r="CW128" s="1131"/>
      <c r="CX128" s="1131"/>
      <c r="CY128" s="1131"/>
      <c r="CZ128" s="1131"/>
      <c r="DA128" s="1131"/>
      <c r="DB128" s="1131"/>
      <c r="DC128" s="1131"/>
      <c r="DD128" s="1131"/>
      <c r="DE128" s="1131"/>
      <c r="DF128" s="1132"/>
      <c r="DG128" s="1133">
        <v>16990</v>
      </c>
      <c r="DH128" s="1134"/>
      <c r="DI128" s="1134"/>
      <c r="DJ128" s="1134"/>
      <c r="DK128" s="1134"/>
      <c r="DL128" s="1134">
        <v>109768</v>
      </c>
      <c r="DM128" s="1134"/>
      <c r="DN128" s="1134"/>
      <c r="DO128" s="1134"/>
      <c r="DP128" s="1134"/>
      <c r="DQ128" s="1134">
        <v>14402</v>
      </c>
      <c r="DR128" s="1134"/>
      <c r="DS128" s="1134"/>
      <c r="DT128" s="1134"/>
      <c r="DU128" s="1134"/>
      <c r="DV128" s="1135">
        <v>0.1</v>
      </c>
      <c r="DW128" s="1135"/>
      <c r="DX128" s="1135"/>
      <c r="DY128" s="1135"/>
      <c r="DZ128" s="1136"/>
    </row>
    <row r="129" spans="1:131" s="246"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503</v>
      </c>
      <c r="X129" s="1168"/>
      <c r="Y129" s="1168"/>
      <c r="Z129" s="1169"/>
      <c r="AA129" s="1052">
        <v>13633043</v>
      </c>
      <c r="AB129" s="1053"/>
      <c r="AC129" s="1053"/>
      <c r="AD129" s="1053"/>
      <c r="AE129" s="1054"/>
      <c r="AF129" s="1055">
        <v>13467401</v>
      </c>
      <c r="AG129" s="1053"/>
      <c r="AH129" s="1053"/>
      <c r="AI129" s="1053"/>
      <c r="AJ129" s="1054"/>
      <c r="AK129" s="1055">
        <v>13308065</v>
      </c>
      <c r="AL129" s="1053"/>
      <c r="AM129" s="1053"/>
      <c r="AN129" s="1053"/>
      <c r="AO129" s="1054"/>
      <c r="AP129" s="1170"/>
      <c r="AQ129" s="1171"/>
      <c r="AR129" s="1171"/>
      <c r="AS129" s="1171"/>
      <c r="AT129" s="1172"/>
      <c r="AU129" s="284"/>
      <c r="AV129" s="284"/>
      <c r="AW129" s="284"/>
      <c r="AX129" s="1161" t="s">
        <v>504</v>
      </c>
      <c r="AY129" s="1044"/>
      <c r="AZ129" s="1044"/>
      <c r="BA129" s="1044"/>
      <c r="BB129" s="1044"/>
      <c r="BC129" s="1044"/>
      <c r="BD129" s="1044"/>
      <c r="BE129" s="1045"/>
      <c r="BF129" s="1162" t="s">
        <v>469</v>
      </c>
      <c r="BG129" s="1163"/>
      <c r="BH129" s="1163"/>
      <c r="BI129" s="1163"/>
      <c r="BJ129" s="1163"/>
      <c r="BK129" s="1163"/>
      <c r="BL129" s="1164"/>
      <c r="BM129" s="1162">
        <v>17.920000000000002</v>
      </c>
      <c r="BN129" s="1163"/>
      <c r="BO129" s="1163"/>
      <c r="BP129" s="1163"/>
      <c r="BQ129" s="1163"/>
      <c r="BR129" s="1163"/>
      <c r="BS129" s="1164"/>
      <c r="BT129" s="1162">
        <v>30</v>
      </c>
      <c r="BU129" s="1165"/>
      <c r="BV129" s="1165"/>
      <c r="BW129" s="1165"/>
      <c r="BX129" s="1165"/>
      <c r="BY129" s="1165"/>
      <c r="BZ129" s="116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4" t="s">
        <v>505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506</v>
      </c>
      <c r="X130" s="1168"/>
      <c r="Y130" s="1168"/>
      <c r="Z130" s="1169"/>
      <c r="AA130" s="1052">
        <v>3141489</v>
      </c>
      <c r="AB130" s="1053"/>
      <c r="AC130" s="1053"/>
      <c r="AD130" s="1053"/>
      <c r="AE130" s="1054"/>
      <c r="AF130" s="1055">
        <v>3147598</v>
      </c>
      <c r="AG130" s="1053"/>
      <c r="AH130" s="1053"/>
      <c r="AI130" s="1053"/>
      <c r="AJ130" s="1054"/>
      <c r="AK130" s="1055">
        <v>3118833</v>
      </c>
      <c r="AL130" s="1053"/>
      <c r="AM130" s="1053"/>
      <c r="AN130" s="1053"/>
      <c r="AO130" s="1054"/>
      <c r="AP130" s="1170"/>
      <c r="AQ130" s="1171"/>
      <c r="AR130" s="1171"/>
      <c r="AS130" s="1171"/>
      <c r="AT130" s="1172"/>
      <c r="AU130" s="284"/>
      <c r="AV130" s="284"/>
      <c r="AW130" s="284"/>
      <c r="AX130" s="1161" t="s">
        <v>507</v>
      </c>
      <c r="AY130" s="1044"/>
      <c r="AZ130" s="1044"/>
      <c r="BA130" s="1044"/>
      <c r="BB130" s="1044"/>
      <c r="BC130" s="1044"/>
      <c r="BD130" s="1044"/>
      <c r="BE130" s="1045"/>
      <c r="BF130" s="1198">
        <v>5.7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508</v>
      </c>
      <c r="X131" s="1206"/>
      <c r="Y131" s="1206"/>
      <c r="Z131" s="1207"/>
      <c r="AA131" s="1099">
        <v>10491554</v>
      </c>
      <c r="AB131" s="1078"/>
      <c r="AC131" s="1078"/>
      <c r="AD131" s="1078"/>
      <c r="AE131" s="1079"/>
      <c r="AF131" s="1077">
        <v>10319803</v>
      </c>
      <c r="AG131" s="1078"/>
      <c r="AH131" s="1078"/>
      <c r="AI131" s="1078"/>
      <c r="AJ131" s="1079"/>
      <c r="AK131" s="1077">
        <v>10189232</v>
      </c>
      <c r="AL131" s="1078"/>
      <c r="AM131" s="1078"/>
      <c r="AN131" s="1078"/>
      <c r="AO131" s="1079"/>
      <c r="AP131" s="1208"/>
      <c r="AQ131" s="1209"/>
      <c r="AR131" s="1209"/>
      <c r="AS131" s="1209"/>
      <c r="AT131" s="1210"/>
      <c r="AU131" s="284"/>
      <c r="AV131" s="284"/>
      <c r="AW131" s="284"/>
      <c r="AX131" s="1180" t="s">
        <v>509</v>
      </c>
      <c r="AY131" s="1131"/>
      <c r="AZ131" s="1131"/>
      <c r="BA131" s="1131"/>
      <c r="BB131" s="1131"/>
      <c r="BC131" s="1131"/>
      <c r="BD131" s="1131"/>
      <c r="BE131" s="1132"/>
      <c r="BF131" s="1181" t="s">
        <v>469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7" t="s">
        <v>510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511</v>
      </c>
      <c r="W132" s="1191"/>
      <c r="X132" s="1191"/>
      <c r="Y132" s="1191"/>
      <c r="Z132" s="1192"/>
      <c r="AA132" s="1193">
        <v>5.9859673789999999</v>
      </c>
      <c r="AB132" s="1194"/>
      <c r="AC132" s="1194"/>
      <c r="AD132" s="1194"/>
      <c r="AE132" s="1195"/>
      <c r="AF132" s="1196">
        <v>5.6633639230000004</v>
      </c>
      <c r="AG132" s="1194"/>
      <c r="AH132" s="1194"/>
      <c r="AI132" s="1194"/>
      <c r="AJ132" s="1195"/>
      <c r="AK132" s="1196">
        <v>5.4852809320000002</v>
      </c>
      <c r="AL132" s="1194"/>
      <c r="AM132" s="1194"/>
      <c r="AN132" s="1194"/>
      <c r="AO132" s="1195"/>
      <c r="AP132" s="1093"/>
      <c r="AQ132" s="1094"/>
      <c r="AR132" s="1094"/>
      <c r="AS132" s="1094"/>
      <c r="AT132" s="119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512</v>
      </c>
      <c r="W133" s="1174"/>
      <c r="X133" s="1174"/>
      <c r="Y133" s="1174"/>
      <c r="Z133" s="1175"/>
      <c r="AA133" s="1176">
        <v>6.9</v>
      </c>
      <c r="AB133" s="1177"/>
      <c r="AC133" s="1177"/>
      <c r="AD133" s="1177"/>
      <c r="AE133" s="1178"/>
      <c r="AF133" s="1176">
        <v>6.3</v>
      </c>
      <c r="AG133" s="1177"/>
      <c r="AH133" s="1177"/>
      <c r="AI133" s="1177"/>
      <c r="AJ133" s="1178"/>
      <c r="AK133" s="1176">
        <v>5.7</v>
      </c>
      <c r="AL133" s="1177"/>
      <c r="AM133" s="1177"/>
      <c r="AN133" s="1177"/>
      <c r="AO133" s="1178"/>
      <c r="AP133" s="1123"/>
      <c r="AQ133" s="1124"/>
      <c r="AR133" s="1124"/>
      <c r="AS133" s="1124"/>
      <c r="AT133" s="117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fV+jUL4HrPJk+G9gsOSELzZloEWjpn0aY8pcCG/xEwO29JdEnQJlsZ2QRSe3quMaybgMsw8T6ju8NokfmRnRA==" saltValue="eBNbKTHf9XYP1uDlCuuJ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g0nXVFf27hT2Fz4bDMpUmPmNFX/ONXqkF4te/OeFg82gIrG9kXN8nuQWOtoHscWlBQNBKVCDwjrs7C/NCM07w==" saltValue="rtwXf37kD3hAdhCewnb9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5LL/Gskq7SeIxRcR5i3l6OMEdw99ZusQamkpJ/wVaGoOU8cuWg14SpKySaVdFLbZkpgvDt+B3PqsBFR7LH4Jw==" saltValue="5c0ScPeTUxt+op5fSw5ZX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6" t="s">
        <v>521</v>
      </c>
      <c r="AL9" s="1217"/>
      <c r="AM9" s="1217"/>
      <c r="AN9" s="1218"/>
      <c r="AO9" s="312">
        <v>3374355</v>
      </c>
      <c r="AP9" s="312">
        <v>107020</v>
      </c>
      <c r="AQ9" s="313">
        <v>90414</v>
      </c>
      <c r="AR9" s="314">
        <v>18.399999999999999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6" t="s">
        <v>522</v>
      </c>
      <c r="AL10" s="1217"/>
      <c r="AM10" s="1217"/>
      <c r="AN10" s="1218"/>
      <c r="AO10" s="315">
        <v>274672</v>
      </c>
      <c r="AP10" s="315">
        <v>8711</v>
      </c>
      <c r="AQ10" s="316">
        <v>7325</v>
      </c>
      <c r="AR10" s="317">
        <v>18.899999999999999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6" t="s">
        <v>523</v>
      </c>
      <c r="AL11" s="1217"/>
      <c r="AM11" s="1217"/>
      <c r="AN11" s="1218"/>
      <c r="AO11" s="315">
        <v>59057</v>
      </c>
      <c r="AP11" s="315">
        <v>1873</v>
      </c>
      <c r="AQ11" s="316">
        <v>9426</v>
      </c>
      <c r="AR11" s="317">
        <v>-80.099999999999994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6" t="s">
        <v>524</v>
      </c>
      <c r="AL12" s="1217"/>
      <c r="AM12" s="1217"/>
      <c r="AN12" s="1218"/>
      <c r="AO12" s="315">
        <v>38937</v>
      </c>
      <c r="AP12" s="315">
        <v>1235</v>
      </c>
      <c r="AQ12" s="316">
        <v>1167</v>
      </c>
      <c r="AR12" s="317">
        <v>5.8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6" t="s">
        <v>525</v>
      </c>
      <c r="AL13" s="1217"/>
      <c r="AM13" s="1217"/>
      <c r="AN13" s="1218"/>
      <c r="AO13" s="315" t="s">
        <v>526</v>
      </c>
      <c r="AP13" s="315" t="s">
        <v>526</v>
      </c>
      <c r="AQ13" s="316">
        <v>3</v>
      </c>
      <c r="AR13" s="317" t="s">
        <v>526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6" t="s">
        <v>527</v>
      </c>
      <c r="AL14" s="1217"/>
      <c r="AM14" s="1217"/>
      <c r="AN14" s="1218"/>
      <c r="AO14" s="315">
        <v>108136</v>
      </c>
      <c r="AP14" s="315">
        <v>3430</v>
      </c>
      <c r="AQ14" s="316">
        <v>4078</v>
      </c>
      <c r="AR14" s="317">
        <v>-15.9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6" t="s">
        <v>528</v>
      </c>
      <c r="AL15" s="1217"/>
      <c r="AM15" s="1217"/>
      <c r="AN15" s="1218"/>
      <c r="AO15" s="315">
        <v>128193</v>
      </c>
      <c r="AP15" s="315">
        <v>4066</v>
      </c>
      <c r="AQ15" s="316">
        <v>2195</v>
      </c>
      <c r="AR15" s="317">
        <v>85.2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9" t="s">
        <v>529</v>
      </c>
      <c r="AL16" s="1220"/>
      <c r="AM16" s="1220"/>
      <c r="AN16" s="1221"/>
      <c r="AO16" s="315">
        <v>-345503</v>
      </c>
      <c r="AP16" s="315">
        <v>-10958</v>
      </c>
      <c r="AQ16" s="316">
        <v>-8893</v>
      </c>
      <c r="AR16" s="317">
        <v>23.2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9" t="s">
        <v>195</v>
      </c>
      <c r="AL17" s="1220"/>
      <c r="AM17" s="1220"/>
      <c r="AN17" s="1221"/>
      <c r="AO17" s="315">
        <v>3637847</v>
      </c>
      <c r="AP17" s="315">
        <v>115377</v>
      </c>
      <c r="AQ17" s="316">
        <v>105714</v>
      </c>
      <c r="AR17" s="317">
        <v>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1" t="s">
        <v>534</v>
      </c>
      <c r="AL21" s="1212"/>
      <c r="AM21" s="1212"/>
      <c r="AN21" s="1213"/>
      <c r="AO21" s="327">
        <v>12.21</v>
      </c>
      <c r="AP21" s="328">
        <v>10.07</v>
      </c>
      <c r="AQ21" s="329">
        <v>2.14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1" t="s">
        <v>535</v>
      </c>
      <c r="AL22" s="1212"/>
      <c r="AM22" s="1212"/>
      <c r="AN22" s="1213"/>
      <c r="AO22" s="332">
        <v>97.6</v>
      </c>
      <c r="AP22" s="333">
        <v>97.6</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7" t="s">
        <v>539</v>
      </c>
      <c r="AL32" s="1228"/>
      <c r="AM32" s="1228"/>
      <c r="AN32" s="1229"/>
      <c r="AO32" s="342">
        <v>3144459</v>
      </c>
      <c r="AP32" s="342">
        <v>99729</v>
      </c>
      <c r="AQ32" s="343">
        <v>67110</v>
      </c>
      <c r="AR32" s="344">
        <v>48.6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7" t="s">
        <v>540</v>
      </c>
      <c r="AL33" s="1228"/>
      <c r="AM33" s="1228"/>
      <c r="AN33" s="1229"/>
      <c r="AO33" s="342" t="s">
        <v>526</v>
      </c>
      <c r="AP33" s="342" t="s">
        <v>526</v>
      </c>
      <c r="AQ33" s="343" t="s">
        <v>526</v>
      </c>
      <c r="AR33" s="344" t="s">
        <v>526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7" t="s">
        <v>541</v>
      </c>
      <c r="AL34" s="1228"/>
      <c r="AM34" s="1228"/>
      <c r="AN34" s="1229"/>
      <c r="AO34" s="342" t="s">
        <v>526</v>
      </c>
      <c r="AP34" s="342" t="s">
        <v>526</v>
      </c>
      <c r="AQ34" s="343">
        <v>6</v>
      </c>
      <c r="AR34" s="344" t="s">
        <v>526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7" t="s">
        <v>542</v>
      </c>
      <c r="AL35" s="1228"/>
      <c r="AM35" s="1228"/>
      <c r="AN35" s="1229"/>
      <c r="AO35" s="342">
        <v>321371</v>
      </c>
      <c r="AP35" s="342">
        <v>10193</v>
      </c>
      <c r="AQ35" s="343">
        <v>17795</v>
      </c>
      <c r="AR35" s="344">
        <v>-42.7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7" t="s">
        <v>543</v>
      </c>
      <c r="AL36" s="1228"/>
      <c r="AM36" s="1228"/>
      <c r="AN36" s="1229"/>
      <c r="AO36" s="342">
        <v>304520</v>
      </c>
      <c r="AP36" s="342">
        <v>9658</v>
      </c>
      <c r="AQ36" s="343">
        <v>2500</v>
      </c>
      <c r="AR36" s="344">
        <v>286.3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7" t="s">
        <v>544</v>
      </c>
      <c r="AL37" s="1228"/>
      <c r="AM37" s="1228"/>
      <c r="AN37" s="1229"/>
      <c r="AO37" s="342">
        <v>1441</v>
      </c>
      <c r="AP37" s="342">
        <v>46</v>
      </c>
      <c r="AQ37" s="343">
        <v>1001</v>
      </c>
      <c r="AR37" s="344">
        <v>-95.4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0" t="s">
        <v>545</v>
      </c>
      <c r="AL38" s="1231"/>
      <c r="AM38" s="1231"/>
      <c r="AN38" s="1232"/>
      <c r="AO38" s="345">
        <v>186</v>
      </c>
      <c r="AP38" s="345">
        <v>6</v>
      </c>
      <c r="AQ38" s="346">
        <v>4</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0" t="s">
        <v>546</v>
      </c>
      <c r="AL39" s="1231"/>
      <c r="AM39" s="1231"/>
      <c r="AN39" s="1232"/>
      <c r="AO39" s="342">
        <v>-94236</v>
      </c>
      <c r="AP39" s="342">
        <v>-2989</v>
      </c>
      <c r="AQ39" s="343">
        <v>-3748</v>
      </c>
      <c r="AR39" s="344">
        <v>-20.3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7" t="s">
        <v>547</v>
      </c>
      <c r="AL40" s="1228"/>
      <c r="AM40" s="1228"/>
      <c r="AN40" s="1229"/>
      <c r="AO40" s="342">
        <v>-3118833</v>
      </c>
      <c r="AP40" s="342">
        <v>-98916</v>
      </c>
      <c r="AQ40" s="343">
        <v>-58908</v>
      </c>
      <c r="AR40" s="344">
        <v>67.900000000000006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3" t="s">
        <v>309</v>
      </c>
      <c r="AL41" s="1234"/>
      <c r="AM41" s="1234"/>
      <c r="AN41" s="1235"/>
      <c r="AO41" s="342">
        <v>558908</v>
      </c>
      <c r="AP41" s="342">
        <v>17726</v>
      </c>
      <c r="AQ41" s="343">
        <v>25761</v>
      </c>
      <c r="AR41" s="344">
        <v>-31.2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2" t="s">
        <v>516</v>
      </c>
      <c r="AN49" s="1224" t="s">
        <v>551</v>
      </c>
      <c r="AO49" s="1225"/>
      <c r="AP49" s="1225"/>
      <c r="AQ49" s="1225"/>
      <c r="AR49" s="122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3"/>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6594789</v>
      </c>
      <c r="AN51" s="364">
        <v>194985</v>
      </c>
      <c r="AO51" s="365">
        <v>54.6</v>
      </c>
      <c r="AP51" s="366">
        <v>106614</v>
      </c>
      <c r="AQ51" s="367">
        <v>17.2</v>
      </c>
      <c r="AR51" s="368">
        <v>37.4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2600270</v>
      </c>
      <c r="AN52" s="372">
        <v>76881</v>
      </c>
      <c r="AO52" s="373">
        <v>60.4</v>
      </c>
      <c r="AP52" s="374">
        <v>45545</v>
      </c>
      <c r="AQ52" s="375">
        <v>20.7</v>
      </c>
      <c r="AR52" s="376">
        <v>39.700000000000003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4607879</v>
      </c>
      <c r="AN53" s="364">
        <v>138725</v>
      </c>
      <c r="AO53" s="365">
        <v>-28.9</v>
      </c>
      <c r="AP53" s="366">
        <v>85459</v>
      </c>
      <c r="AQ53" s="367">
        <v>-19.8</v>
      </c>
      <c r="AR53" s="368">
        <v>-9.1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1635565</v>
      </c>
      <c r="AN54" s="372">
        <v>49240</v>
      </c>
      <c r="AO54" s="373">
        <v>-36</v>
      </c>
      <c r="AP54" s="374">
        <v>44378</v>
      </c>
      <c r="AQ54" s="375">
        <v>-2.6</v>
      </c>
      <c r="AR54" s="376">
        <v>-33.4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4290597</v>
      </c>
      <c r="AN55" s="364">
        <v>131456</v>
      </c>
      <c r="AO55" s="365">
        <v>-5.2</v>
      </c>
      <c r="AP55" s="366">
        <v>83280</v>
      </c>
      <c r="AQ55" s="367">
        <v>-2.5</v>
      </c>
      <c r="AR55" s="368">
        <v>-2.7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2374141</v>
      </c>
      <c r="AN56" s="372">
        <v>72739</v>
      </c>
      <c r="AO56" s="373">
        <v>47.7</v>
      </c>
      <c r="AP56" s="374">
        <v>43123</v>
      </c>
      <c r="AQ56" s="375">
        <v>-2.8</v>
      </c>
      <c r="AR56" s="376">
        <v>50.5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4711317</v>
      </c>
      <c r="AN57" s="364">
        <v>146697</v>
      </c>
      <c r="AO57" s="365">
        <v>11.6</v>
      </c>
      <c r="AP57" s="366">
        <v>88968</v>
      </c>
      <c r="AQ57" s="367">
        <v>6.8</v>
      </c>
      <c r="AR57" s="368">
        <v>4.8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2599859</v>
      </c>
      <c r="AN58" s="372">
        <v>80952</v>
      </c>
      <c r="AO58" s="373">
        <v>11.3</v>
      </c>
      <c r="AP58" s="374">
        <v>45482</v>
      </c>
      <c r="AQ58" s="375">
        <v>5.5</v>
      </c>
      <c r="AR58" s="376">
        <v>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3024835</v>
      </c>
      <c r="AN59" s="364">
        <v>95935</v>
      </c>
      <c r="AO59" s="365">
        <v>-34.6</v>
      </c>
      <c r="AP59" s="366">
        <v>85173</v>
      </c>
      <c r="AQ59" s="367">
        <v>-4.3</v>
      </c>
      <c r="AR59" s="368">
        <v>-30.3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1567524</v>
      </c>
      <c r="AN60" s="372">
        <v>49715</v>
      </c>
      <c r="AO60" s="373">
        <v>-38.6</v>
      </c>
      <c r="AP60" s="374">
        <v>43913</v>
      </c>
      <c r="AQ60" s="375">
        <v>-3.4</v>
      </c>
      <c r="AR60" s="376">
        <v>-35.200000000000003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4645883</v>
      </c>
      <c r="AN61" s="379">
        <v>141560</v>
      </c>
      <c r="AO61" s="380">
        <v>-0.5</v>
      </c>
      <c r="AP61" s="381">
        <v>89899</v>
      </c>
      <c r="AQ61" s="382">
        <v>-0.5</v>
      </c>
      <c r="AR61" s="368">
        <v>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2155472</v>
      </c>
      <c r="AN62" s="372">
        <v>65905</v>
      </c>
      <c r="AO62" s="373">
        <v>9</v>
      </c>
      <c r="AP62" s="374">
        <v>44488</v>
      </c>
      <c r="AQ62" s="375">
        <v>3.5</v>
      </c>
      <c r="AR62" s="376">
        <v>5.5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46ATMa8NJdLa8lHhA51GAHgB7JCzHe1lEvM6pRWmb1jo5shDhReRRGSoCcPxzehi5yMHXxoVwZUUi/4fDujnQ==" saltValue="0eBKV1Uta+5NG7W0Uav6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joxiKYOGPExy9ZDFi4+xpCBT3O62IZV6QMFuEr+3UL1k4A7BzbJxCpkwVeYr1zzEwO+m/zSx5nIhlVkcPs1gA==" saltValue="TGLk5SfX9fprPF58fski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WURlH04I6LbtTDJtYo7Adn91IlL92AhVZjeuxE/XaMJBDxDRrXv7MVEq0Bk42IRvMWcOoiMMs4fzOTNKJLWLg==" saltValue="Lvte2WSAGYSVd2lTfvt8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19.39</v>
      </c>
      <c r="G47" s="12">
        <v>19.39</v>
      </c>
      <c r="H47" s="12">
        <v>20.53</v>
      </c>
      <c r="I47" s="12">
        <v>20.82</v>
      </c>
      <c r="J47" s="13">
        <v>21.11</v>
      </c>
    </row>
    <row r="48" spans="2:10" ht="57.75" customHeight="1" x14ac:dyDescent="0.15">
      <c r="B48" s="14"/>
      <c r="C48" s="1238" t="s">
        <v>4</v>
      </c>
      <c r="D48" s="1238"/>
      <c r="E48" s="1239"/>
      <c r="F48" s="15">
        <v>0.85</v>
      </c>
      <c r="G48" s="16">
        <v>3.59</v>
      </c>
      <c r="H48" s="16">
        <v>2.86</v>
      </c>
      <c r="I48" s="16">
        <v>2.91</v>
      </c>
      <c r="J48" s="17">
        <v>2.12</v>
      </c>
    </row>
    <row r="49" spans="2:10" ht="57.75" customHeight="1" thickBot="1" x14ac:dyDescent="0.2">
      <c r="B49" s="18"/>
      <c r="C49" s="1240" t="s">
        <v>5</v>
      </c>
      <c r="D49" s="1240"/>
      <c r="E49" s="1241"/>
      <c r="F49" s="19">
        <v>7.43</v>
      </c>
      <c r="G49" s="20">
        <v>9.17</v>
      </c>
      <c r="H49" s="20">
        <v>6.61</v>
      </c>
      <c r="I49" s="20">
        <v>5.3</v>
      </c>
      <c r="J49" s="21">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hOColC/ZMHwWR2B44kDZRwdjCEunh7xfjs2KEuc7vqGflmuLwgIek+uigm1OFwbJ2tQIswZLFwmx1MjkWqOuQ==" saltValue="HN+yslAAsV/uPBzt+aPx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572</v>
      </c>
      <c r="D34" s="1248"/>
      <c r="E34" s="1249"/>
      <c r="F34" s="32">
        <v>5.47</v>
      </c>
      <c r="G34" s="33">
        <v>6.37</v>
      </c>
      <c r="H34" s="33">
        <v>7.49</v>
      </c>
      <c r="I34" s="33">
        <v>7.79</v>
      </c>
      <c r="J34" s="34">
        <v>8.06</v>
      </c>
      <c r="K34" s="22"/>
      <c r="L34" s="22"/>
      <c r="M34" s="22"/>
      <c r="N34" s="22"/>
      <c r="O34" s="22"/>
      <c r="P34" s="22"/>
    </row>
    <row r="35" spans="1:16" ht="39" customHeight="1" x14ac:dyDescent="0.15">
      <c r="A35" s="22"/>
      <c r="B35" s="35"/>
      <c r="C35" s="1242" t="s">
        <v>573</v>
      </c>
      <c r="D35" s="1243"/>
      <c r="E35" s="1244"/>
      <c r="F35" s="36">
        <v>5.44</v>
      </c>
      <c r="G35" s="37">
        <v>5.58</v>
      </c>
      <c r="H35" s="37">
        <v>6.07</v>
      </c>
      <c r="I35" s="37">
        <v>5.55</v>
      </c>
      <c r="J35" s="38">
        <v>5.52</v>
      </c>
      <c r="K35" s="22"/>
      <c r="L35" s="22"/>
      <c r="M35" s="22"/>
      <c r="N35" s="22"/>
      <c r="O35" s="22"/>
      <c r="P35" s="22"/>
    </row>
    <row r="36" spans="1:16" ht="39" customHeight="1" x14ac:dyDescent="0.15">
      <c r="A36" s="22"/>
      <c r="B36" s="35"/>
      <c r="C36" s="1242" t="s">
        <v>574</v>
      </c>
      <c r="D36" s="1243"/>
      <c r="E36" s="1244"/>
      <c r="F36" s="36">
        <v>0.85</v>
      </c>
      <c r="G36" s="37">
        <v>3.59</v>
      </c>
      <c r="H36" s="37">
        <v>2.86</v>
      </c>
      <c r="I36" s="37">
        <v>2.91</v>
      </c>
      <c r="J36" s="38">
        <v>2.11</v>
      </c>
      <c r="K36" s="22"/>
      <c r="L36" s="22"/>
      <c r="M36" s="22"/>
      <c r="N36" s="22"/>
      <c r="O36" s="22"/>
      <c r="P36" s="22"/>
    </row>
    <row r="37" spans="1:16" ht="39" customHeight="1" x14ac:dyDescent="0.15">
      <c r="A37" s="22"/>
      <c r="B37" s="35"/>
      <c r="C37" s="1242" t="s">
        <v>575</v>
      </c>
      <c r="D37" s="1243"/>
      <c r="E37" s="1244"/>
      <c r="F37" s="36">
        <v>0.5</v>
      </c>
      <c r="G37" s="37">
        <v>0.41</v>
      </c>
      <c r="H37" s="37">
        <v>0.4</v>
      </c>
      <c r="I37" s="37">
        <v>0.41</v>
      </c>
      <c r="J37" s="38">
        <v>1.26</v>
      </c>
      <c r="K37" s="22"/>
      <c r="L37" s="22"/>
      <c r="M37" s="22"/>
      <c r="N37" s="22"/>
      <c r="O37" s="22"/>
      <c r="P37" s="22"/>
    </row>
    <row r="38" spans="1:16" ht="39" customHeight="1" x14ac:dyDescent="0.15">
      <c r="A38" s="22"/>
      <c r="B38" s="35"/>
      <c r="C38" s="1242" t="s">
        <v>576</v>
      </c>
      <c r="D38" s="1243"/>
      <c r="E38" s="1244"/>
      <c r="F38" s="36">
        <v>1.1100000000000001</v>
      </c>
      <c r="G38" s="37">
        <v>1.03</v>
      </c>
      <c r="H38" s="37">
        <v>0.95</v>
      </c>
      <c r="I38" s="37">
        <v>0.92</v>
      </c>
      <c r="J38" s="38">
        <v>1.25</v>
      </c>
      <c r="K38" s="22"/>
      <c r="L38" s="22"/>
      <c r="M38" s="22"/>
      <c r="N38" s="22"/>
      <c r="O38" s="22"/>
      <c r="P38" s="22"/>
    </row>
    <row r="39" spans="1:16" ht="39" customHeight="1" x14ac:dyDescent="0.15">
      <c r="A39" s="22"/>
      <c r="B39" s="35"/>
      <c r="C39" s="1242" t="s">
        <v>577</v>
      </c>
      <c r="D39" s="1243"/>
      <c r="E39" s="1244"/>
      <c r="F39" s="36">
        <v>0.93</v>
      </c>
      <c r="G39" s="37">
        <v>0.85</v>
      </c>
      <c r="H39" s="37">
        <v>0.8</v>
      </c>
      <c r="I39" s="37">
        <v>0.64</v>
      </c>
      <c r="J39" s="38">
        <v>0.53</v>
      </c>
      <c r="K39" s="22"/>
      <c r="L39" s="22"/>
      <c r="M39" s="22"/>
      <c r="N39" s="22"/>
      <c r="O39" s="22"/>
      <c r="P39" s="22"/>
    </row>
    <row r="40" spans="1:16" ht="39" customHeight="1" x14ac:dyDescent="0.15">
      <c r="A40" s="22"/>
      <c r="B40" s="35"/>
      <c r="C40" s="1242" t="s">
        <v>578</v>
      </c>
      <c r="D40" s="1243"/>
      <c r="E40" s="1244"/>
      <c r="F40" s="36">
        <v>0.18</v>
      </c>
      <c r="G40" s="37">
        <v>0.02</v>
      </c>
      <c r="H40" s="37">
        <v>0</v>
      </c>
      <c r="I40" s="37">
        <v>0.04</v>
      </c>
      <c r="J40" s="38">
        <v>0.04</v>
      </c>
      <c r="K40" s="22"/>
      <c r="L40" s="22"/>
      <c r="M40" s="22"/>
      <c r="N40" s="22"/>
      <c r="O40" s="22"/>
      <c r="P40" s="22"/>
    </row>
    <row r="41" spans="1:16" ht="39" customHeight="1" x14ac:dyDescent="0.15">
      <c r="A41" s="22"/>
      <c r="B41" s="35"/>
      <c r="C41" s="1242" t="s">
        <v>579</v>
      </c>
      <c r="D41" s="1243"/>
      <c r="E41" s="1244"/>
      <c r="F41" s="36">
        <v>0</v>
      </c>
      <c r="G41" s="37">
        <v>0.01</v>
      </c>
      <c r="H41" s="37">
        <v>0.01</v>
      </c>
      <c r="I41" s="37">
        <v>0.01</v>
      </c>
      <c r="J41" s="38">
        <v>0.01</v>
      </c>
      <c r="K41" s="22"/>
      <c r="L41" s="22"/>
      <c r="M41" s="22"/>
      <c r="N41" s="22"/>
      <c r="O41" s="22"/>
      <c r="P41" s="22"/>
    </row>
    <row r="42" spans="1:16" ht="39" customHeight="1" x14ac:dyDescent="0.15">
      <c r="A42" s="22"/>
      <c r="B42" s="39"/>
      <c r="C42" s="1242" t="s">
        <v>580</v>
      </c>
      <c r="D42" s="1243"/>
      <c r="E42" s="1244"/>
      <c r="F42" s="36" t="s">
        <v>526</v>
      </c>
      <c r="G42" s="37" t="s">
        <v>526</v>
      </c>
      <c r="H42" s="37" t="s">
        <v>526</v>
      </c>
      <c r="I42" s="37" t="s">
        <v>526</v>
      </c>
      <c r="J42" s="38" t="s">
        <v>526</v>
      </c>
      <c r="K42" s="22"/>
      <c r="L42" s="22"/>
      <c r="M42" s="22"/>
      <c r="N42" s="22"/>
      <c r="O42" s="22"/>
      <c r="P42" s="22"/>
    </row>
    <row r="43" spans="1:16" ht="39" customHeight="1" thickBot="1" x14ac:dyDescent="0.2">
      <c r="A43" s="22"/>
      <c r="B43" s="40"/>
      <c r="C43" s="1245" t="s">
        <v>581</v>
      </c>
      <c r="D43" s="1246"/>
      <c r="E43" s="1247"/>
      <c r="F43" s="41">
        <v>0</v>
      </c>
      <c r="G43" s="42">
        <v>0.46</v>
      </c>
      <c r="H43" s="42">
        <v>0.09</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DT2iwZLYqJXAS8NuGU9taJOORyiAgIkpiF5GdwM+mYFV8RM34xPAuBLYBoEfamQu6iiyg4plhxc6ycY5rSxOg==" saltValue="whXND8CYf6JXwIKM2/cr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3040</v>
      </c>
      <c r="L45" s="60">
        <v>3096</v>
      </c>
      <c r="M45" s="60">
        <v>3132</v>
      </c>
      <c r="N45" s="60">
        <v>3103</v>
      </c>
      <c r="O45" s="61">
        <v>3144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526</v>
      </c>
      <c r="L46" s="64" t="s">
        <v>526</v>
      </c>
      <c r="M46" s="64" t="s">
        <v>526</v>
      </c>
      <c r="N46" s="64" t="s">
        <v>526</v>
      </c>
      <c r="O46" s="65" t="s">
        <v>526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526</v>
      </c>
      <c r="L47" s="64" t="s">
        <v>526</v>
      </c>
      <c r="M47" s="64" t="s">
        <v>526</v>
      </c>
      <c r="N47" s="64" t="s">
        <v>526</v>
      </c>
      <c r="O47" s="65" t="s">
        <v>526</v>
      </c>
      <c r="P47" s="48"/>
      <c r="Q47" s="48"/>
      <c r="R47" s="48"/>
      <c r="S47" s="48"/>
      <c r="T47" s="48"/>
      <c r="U47" s="48"/>
    </row>
    <row r="48" spans="1:21" ht="30.75" customHeight="1" x14ac:dyDescent="0.15">
      <c r="A48" s="48"/>
      <c r="B48" s="1252"/>
      <c r="C48" s="1253"/>
      <c r="D48" s="62"/>
      <c r="E48" s="1258" t="s">
        <v>15</v>
      </c>
      <c r="F48" s="1258"/>
      <c r="G48" s="1258"/>
      <c r="H48" s="1258"/>
      <c r="I48" s="1258"/>
      <c r="J48" s="1259"/>
      <c r="K48" s="63">
        <v>311</v>
      </c>
      <c r="L48" s="64">
        <v>358</v>
      </c>
      <c r="M48" s="64">
        <v>328</v>
      </c>
      <c r="N48" s="64">
        <v>323</v>
      </c>
      <c r="O48" s="65">
        <v>321</v>
      </c>
      <c r="P48" s="48"/>
      <c r="Q48" s="48"/>
      <c r="R48" s="48"/>
      <c r="S48" s="48"/>
      <c r="T48" s="48"/>
      <c r="U48" s="48"/>
    </row>
    <row r="49" spans="1:21" ht="30.75" customHeight="1" x14ac:dyDescent="0.15">
      <c r="A49" s="48"/>
      <c r="B49" s="1252"/>
      <c r="C49" s="1253"/>
      <c r="D49" s="62"/>
      <c r="E49" s="1258" t="s">
        <v>16</v>
      </c>
      <c r="F49" s="1258"/>
      <c r="G49" s="1258"/>
      <c r="H49" s="1258"/>
      <c r="I49" s="1258"/>
      <c r="J49" s="1259"/>
      <c r="K49" s="63">
        <v>408</v>
      </c>
      <c r="L49" s="64">
        <v>408</v>
      </c>
      <c r="M49" s="64">
        <v>408</v>
      </c>
      <c r="N49" s="64">
        <v>408</v>
      </c>
      <c r="O49" s="65">
        <v>305</v>
      </c>
      <c r="P49" s="48"/>
      <c r="Q49" s="48"/>
      <c r="R49" s="48"/>
      <c r="S49" s="48"/>
      <c r="T49" s="48"/>
      <c r="U49" s="48"/>
    </row>
    <row r="50" spans="1:21" ht="30.75" customHeight="1" x14ac:dyDescent="0.15">
      <c r="A50" s="48"/>
      <c r="B50" s="1252"/>
      <c r="C50" s="1253"/>
      <c r="D50" s="62"/>
      <c r="E50" s="1258" t="s">
        <v>17</v>
      </c>
      <c r="F50" s="1258"/>
      <c r="G50" s="1258"/>
      <c r="H50" s="1258"/>
      <c r="I50" s="1258"/>
      <c r="J50" s="1259"/>
      <c r="K50" s="63">
        <v>75</v>
      </c>
      <c r="L50" s="64">
        <v>79</v>
      </c>
      <c r="M50" s="64">
        <v>2</v>
      </c>
      <c r="N50" s="64">
        <v>2</v>
      </c>
      <c r="O50" s="65">
        <v>1</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1</v>
      </c>
      <c r="M51" s="64">
        <v>0</v>
      </c>
      <c r="N51" s="64">
        <v>1</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3031</v>
      </c>
      <c r="L52" s="64">
        <v>3163</v>
      </c>
      <c r="M52" s="64">
        <v>3244</v>
      </c>
      <c r="N52" s="64">
        <v>3253</v>
      </c>
      <c r="O52" s="65">
        <v>3212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804</v>
      </c>
      <c r="L53" s="69">
        <v>779</v>
      </c>
      <c r="M53" s="69">
        <v>626</v>
      </c>
      <c r="N53" s="69">
        <v>584</v>
      </c>
      <c r="O53" s="70">
        <v>559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2" t="s">
        <v>604</v>
      </c>
      <c r="L57" s="83" t="s">
        <v>526</v>
      </c>
      <c r="M57" s="83" t="s">
        <v>526</v>
      </c>
      <c r="N57" s="83" t="s">
        <v>526</v>
      </c>
      <c r="O57" s="84" t="s">
        <v>526</v>
      </c>
    </row>
    <row r="58" spans="1:21" ht="31.5" customHeight="1" thickBot="1" x14ac:dyDescent="0.2">
      <c r="B58" s="1268"/>
      <c r="C58" s="1269"/>
      <c r="D58" s="1273" t="s">
        <v>27</v>
      </c>
      <c r="E58" s="1274"/>
      <c r="F58" s="1274"/>
      <c r="G58" s="1274"/>
      <c r="H58" s="1274"/>
      <c r="I58" s="1274"/>
      <c r="J58" s="1275"/>
      <c r="K58" s="85" t="s">
        <v>604</v>
      </c>
      <c r="L58" s="86" t="s">
        <v>526</v>
      </c>
      <c r="M58" s="86" t="s">
        <v>526</v>
      </c>
      <c r="N58" s="86" t="s">
        <v>526</v>
      </c>
      <c r="O58" s="87" t="s">
        <v>526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WAW8Dz3s3lgKTd1WBtyU+S+9v/x0+g+H0hkirSrrV6jCuZqfJHPKIBLPVgoAy694/4lIelUZqdDOKVLKDgIMQ==" saltValue="X3DnrclIqcfKCUSN3R7w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76" t="s">
        <v>30</v>
      </c>
      <c r="C41" s="1277"/>
      <c r="D41" s="101"/>
      <c r="E41" s="1282" t="s">
        <v>31</v>
      </c>
      <c r="F41" s="1282"/>
      <c r="G41" s="1282"/>
      <c r="H41" s="1283"/>
      <c r="I41" s="102">
        <v>29027</v>
      </c>
      <c r="J41" s="103">
        <v>28720</v>
      </c>
      <c r="K41" s="103">
        <v>28336</v>
      </c>
      <c r="L41" s="103">
        <v>28016</v>
      </c>
      <c r="M41" s="104">
        <v>26734</v>
      </c>
    </row>
    <row r="42" spans="2:13" ht="27.75" customHeight="1" x14ac:dyDescent="0.15">
      <c r="B42" s="1278"/>
      <c r="C42" s="1279"/>
      <c r="D42" s="105"/>
      <c r="E42" s="1284" t="s">
        <v>32</v>
      </c>
      <c r="F42" s="1284"/>
      <c r="G42" s="1284"/>
      <c r="H42" s="1285"/>
      <c r="I42" s="106">
        <v>310</v>
      </c>
      <c r="J42" s="107" t="s">
        <v>526</v>
      </c>
      <c r="K42" s="107" t="s">
        <v>526</v>
      </c>
      <c r="L42" s="107" t="s">
        <v>526</v>
      </c>
      <c r="M42" s="108" t="s">
        <v>526</v>
      </c>
    </row>
    <row r="43" spans="2:13" ht="27.75" customHeight="1" x14ac:dyDescent="0.15">
      <c r="B43" s="1278"/>
      <c r="C43" s="1279"/>
      <c r="D43" s="105"/>
      <c r="E43" s="1284" t="s">
        <v>33</v>
      </c>
      <c r="F43" s="1284"/>
      <c r="G43" s="1284"/>
      <c r="H43" s="1285"/>
      <c r="I43" s="106">
        <v>3786</v>
      </c>
      <c r="J43" s="107">
        <v>3692</v>
      </c>
      <c r="K43" s="107">
        <v>3598</v>
      </c>
      <c r="L43" s="107">
        <v>3445</v>
      </c>
      <c r="M43" s="108">
        <v>3162</v>
      </c>
    </row>
    <row r="44" spans="2:13" ht="27.75" customHeight="1" x14ac:dyDescent="0.15">
      <c r="B44" s="1278"/>
      <c r="C44" s="1279"/>
      <c r="D44" s="105"/>
      <c r="E44" s="1284" t="s">
        <v>34</v>
      </c>
      <c r="F44" s="1284"/>
      <c r="G44" s="1284"/>
      <c r="H44" s="1285"/>
      <c r="I44" s="106">
        <v>1539</v>
      </c>
      <c r="J44" s="107">
        <v>1149</v>
      </c>
      <c r="K44" s="107">
        <v>754</v>
      </c>
      <c r="L44" s="107">
        <v>589</v>
      </c>
      <c r="M44" s="108">
        <v>816</v>
      </c>
    </row>
    <row r="45" spans="2:13" ht="27.75" customHeight="1" x14ac:dyDescent="0.15">
      <c r="B45" s="1278"/>
      <c r="C45" s="1279"/>
      <c r="D45" s="105"/>
      <c r="E45" s="1284" t="s">
        <v>35</v>
      </c>
      <c r="F45" s="1284"/>
      <c r="G45" s="1284"/>
      <c r="H45" s="1285"/>
      <c r="I45" s="106">
        <v>3728</v>
      </c>
      <c r="J45" s="107">
        <v>3487</v>
      </c>
      <c r="K45" s="107">
        <v>3462</v>
      </c>
      <c r="L45" s="107">
        <v>3481</v>
      </c>
      <c r="M45" s="108">
        <v>3273</v>
      </c>
    </row>
    <row r="46" spans="2:13" ht="27.75" customHeight="1" x14ac:dyDescent="0.15">
      <c r="B46" s="1278"/>
      <c r="C46" s="1279"/>
      <c r="D46" s="109"/>
      <c r="E46" s="1284" t="s">
        <v>36</v>
      </c>
      <c r="F46" s="1284"/>
      <c r="G46" s="1284"/>
      <c r="H46" s="1285"/>
      <c r="I46" s="106">
        <v>20</v>
      </c>
      <c r="J46" s="107">
        <v>18</v>
      </c>
      <c r="K46" s="107">
        <v>17</v>
      </c>
      <c r="L46" s="107">
        <v>110</v>
      </c>
      <c r="M46" s="108">
        <v>14</v>
      </c>
    </row>
    <row r="47" spans="2:13" ht="27.75" customHeight="1" x14ac:dyDescent="0.15">
      <c r="B47" s="1278"/>
      <c r="C47" s="1279"/>
      <c r="D47" s="110"/>
      <c r="E47" s="1286" t="s">
        <v>37</v>
      </c>
      <c r="F47" s="1287"/>
      <c r="G47" s="1287"/>
      <c r="H47" s="1288"/>
      <c r="I47" s="106" t="s">
        <v>526</v>
      </c>
      <c r="J47" s="107" t="s">
        <v>526</v>
      </c>
      <c r="K47" s="107" t="s">
        <v>526</v>
      </c>
      <c r="L47" s="107" t="s">
        <v>526</v>
      </c>
      <c r="M47" s="108" t="s">
        <v>526</v>
      </c>
    </row>
    <row r="48" spans="2:13" ht="27.75" customHeight="1" x14ac:dyDescent="0.15">
      <c r="B48" s="1278"/>
      <c r="C48" s="1279"/>
      <c r="D48" s="105"/>
      <c r="E48" s="1284" t="s">
        <v>38</v>
      </c>
      <c r="F48" s="1284"/>
      <c r="G48" s="1284"/>
      <c r="H48" s="1285"/>
      <c r="I48" s="106" t="s">
        <v>526</v>
      </c>
      <c r="J48" s="107" t="s">
        <v>526</v>
      </c>
      <c r="K48" s="107" t="s">
        <v>526</v>
      </c>
      <c r="L48" s="107" t="s">
        <v>526</v>
      </c>
      <c r="M48" s="108" t="s">
        <v>526</v>
      </c>
    </row>
    <row r="49" spans="2:13" ht="27.75" customHeight="1" x14ac:dyDescent="0.15">
      <c r="B49" s="1280"/>
      <c r="C49" s="1281"/>
      <c r="D49" s="105"/>
      <c r="E49" s="1284" t="s">
        <v>39</v>
      </c>
      <c r="F49" s="1284"/>
      <c r="G49" s="1284"/>
      <c r="H49" s="1285"/>
      <c r="I49" s="106" t="s">
        <v>526</v>
      </c>
      <c r="J49" s="107" t="s">
        <v>526</v>
      </c>
      <c r="K49" s="107" t="s">
        <v>526</v>
      </c>
      <c r="L49" s="107" t="s">
        <v>526</v>
      </c>
      <c r="M49" s="108" t="s">
        <v>526</v>
      </c>
    </row>
    <row r="50" spans="2:13" ht="27.75" customHeight="1" x14ac:dyDescent="0.15">
      <c r="B50" s="1289" t="s">
        <v>40</v>
      </c>
      <c r="C50" s="1290"/>
      <c r="D50" s="111"/>
      <c r="E50" s="1284" t="s">
        <v>41</v>
      </c>
      <c r="F50" s="1284"/>
      <c r="G50" s="1284"/>
      <c r="H50" s="1285"/>
      <c r="I50" s="106">
        <v>10621</v>
      </c>
      <c r="J50" s="107">
        <v>12289</v>
      </c>
      <c r="K50" s="107">
        <v>13142</v>
      </c>
      <c r="L50" s="107">
        <v>13574</v>
      </c>
      <c r="M50" s="108">
        <v>13141</v>
      </c>
    </row>
    <row r="51" spans="2:13" ht="27.75" customHeight="1" x14ac:dyDescent="0.15">
      <c r="B51" s="1278"/>
      <c r="C51" s="1279"/>
      <c r="D51" s="105"/>
      <c r="E51" s="1284" t="s">
        <v>42</v>
      </c>
      <c r="F51" s="1284"/>
      <c r="G51" s="1284"/>
      <c r="H51" s="1285"/>
      <c r="I51" s="106">
        <v>1066</v>
      </c>
      <c r="J51" s="107">
        <v>927</v>
      </c>
      <c r="K51" s="107">
        <v>833</v>
      </c>
      <c r="L51" s="107">
        <v>731</v>
      </c>
      <c r="M51" s="108">
        <v>706</v>
      </c>
    </row>
    <row r="52" spans="2:13" ht="27.75" customHeight="1" x14ac:dyDescent="0.15">
      <c r="B52" s="1280"/>
      <c r="C52" s="1281"/>
      <c r="D52" s="105"/>
      <c r="E52" s="1284" t="s">
        <v>43</v>
      </c>
      <c r="F52" s="1284"/>
      <c r="G52" s="1284"/>
      <c r="H52" s="1285"/>
      <c r="I52" s="106">
        <v>25977</v>
      </c>
      <c r="J52" s="107">
        <v>25709</v>
      </c>
      <c r="K52" s="107">
        <v>25346</v>
      </c>
      <c r="L52" s="107">
        <v>25025</v>
      </c>
      <c r="M52" s="108">
        <v>24368</v>
      </c>
    </row>
    <row r="53" spans="2:13" ht="27.75" customHeight="1" thickBot="1" x14ac:dyDescent="0.2">
      <c r="B53" s="1291" t="s">
        <v>44</v>
      </c>
      <c r="C53" s="1292"/>
      <c r="D53" s="112"/>
      <c r="E53" s="1293" t="s">
        <v>45</v>
      </c>
      <c r="F53" s="1293"/>
      <c r="G53" s="1293"/>
      <c r="H53" s="1294"/>
      <c r="I53" s="113">
        <v>744</v>
      </c>
      <c r="J53" s="114">
        <v>-1859</v>
      </c>
      <c r="K53" s="114">
        <v>-3155</v>
      </c>
      <c r="L53" s="114">
        <v>-3688</v>
      </c>
      <c r="M53" s="115">
        <v>-4215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x6wrYPQOPyhaucSFYDZi3Z5N0nNzQPblkB0+dvS6j/ZP1ysjyNpCSy0pa3aQ5MKtrKdrdKMaoOmGddMzQuWrQ==" saltValue="eNcnoFwwyXaCZWBQ/W/5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303" t="s">
        <v>48</v>
      </c>
      <c r="D55" s="1303"/>
      <c r="E55" s="1304"/>
      <c r="F55" s="127">
        <v>2798</v>
      </c>
      <c r="G55" s="127">
        <v>2804</v>
      </c>
      <c r="H55" s="128">
        <v>2809</v>
      </c>
    </row>
    <row r="56" spans="2:8" ht="52.5" customHeight="1" x14ac:dyDescent="0.15">
      <c r="B56" s="129"/>
      <c r="C56" s="1305" t="s">
        <v>49</v>
      </c>
      <c r="D56" s="1305"/>
      <c r="E56" s="1306"/>
      <c r="F56" s="130">
        <v>2726</v>
      </c>
      <c r="G56" s="130">
        <v>3045</v>
      </c>
      <c r="H56" s="131">
        <v>3206</v>
      </c>
    </row>
    <row r="57" spans="2:8" ht="53.25" customHeight="1" x14ac:dyDescent="0.15">
      <c r="B57" s="129"/>
      <c r="C57" s="1307" t="s">
        <v>50</v>
      </c>
      <c r="D57" s="1307"/>
      <c r="E57" s="1308"/>
      <c r="F57" s="132">
        <v>6667</v>
      </c>
      <c r="G57" s="132">
        <v>6766</v>
      </c>
      <c r="H57" s="133">
        <v>6134</v>
      </c>
    </row>
    <row r="58" spans="2:8" ht="45.75" customHeight="1" x14ac:dyDescent="0.15">
      <c r="B58" s="134"/>
      <c r="C58" s="1295" t="s">
        <v>605</v>
      </c>
      <c r="D58" s="1296"/>
      <c r="E58" s="1297"/>
      <c r="F58" s="135">
        <v>3781</v>
      </c>
      <c r="G58" s="136">
        <v>3889</v>
      </c>
      <c r="H58" s="136">
        <v>3303</v>
      </c>
    </row>
    <row r="59" spans="2:8" ht="45.75" customHeight="1" x14ac:dyDescent="0.15">
      <c r="B59" s="134"/>
      <c r="C59" s="1295" t="s">
        <v>606</v>
      </c>
      <c r="D59" s="1296"/>
      <c r="E59" s="1297"/>
      <c r="F59" s="135">
        <v>1601</v>
      </c>
      <c r="G59" s="136">
        <v>1602</v>
      </c>
      <c r="H59" s="136">
        <v>1603</v>
      </c>
    </row>
    <row r="60" spans="2:8" ht="45.75" customHeight="1" x14ac:dyDescent="0.15">
      <c r="B60" s="134"/>
      <c r="C60" s="1295" t="s">
        <v>607</v>
      </c>
      <c r="D60" s="1296"/>
      <c r="E60" s="1297"/>
      <c r="F60" s="135">
        <v>754</v>
      </c>
      <c r="G60" s="136">
        <v>754</v>
      </c>
      <c r="H60" s="136">
        <v>739</v>
      </c>
    </row>
    <row r="61" spans="2:8" ht="45.75" customHeight="1" x14ac:dyDescent="0.15">
      <c r="B61" s="134"/>
      <c r="C61" s="1295" t="s">
        <v>608</v>
      </c>
      <c r="D61" s="1296"/>
      <c r="E61" s="1297"/>
      <c r="F61" s="135">
        <v>311</v>
      </c>
      <c r="G61" s="136">
        <v>304</v>
      </c>
      <c r="H61" s="136">
        <v>295</v>
      </c>
    </row>
    <row r="62" spans="2:8" ht="45.75" customHeight="1" thickBot="1" x14ac:dyDescent="0.2">
      <c r="B62" s="137"/>
      <c r="C62" s="1298" t="s">
        <v>609</v>
      </c>
      <c r="D62" s="1299"/>
      <c r="E62" s="1300"/>
      <c r="F62" s="138">
        <v>80</v>
      </c>
      <c r="G62" s="139">
        <v>86</v>
      </c>
      <c r="H62" s="139">
        <v>71</v>
      </c>
    </row>
    <row r="63" spans="2:8" ht="52.5" customHeight="1" thickBot="1" x14ac:dyDescent="0.2">
      <c r="B63" s="140"/>
      <c r="C63" s="1301" t="s">
        <v>51</v>
      </c>
      <c r="D63" s="1301"/>
      <c r="E63" s="1302"/>
      <c r="F63" s="141">
        <v>12191</v>
      </c>
      <c r="G63" s="141">
        <v>12615</v>
      </c>
      <c r="H63" s="142">
        <v>12149</v>
      </c>
    </row>
    <row r="64" spans="2:8" ht="15" customHeight="1" x14ac:dyDescent="0.15"/>
    <row r="65" ht="0" hidden="1" customHeight="1" x14ac:dyDescent="0.15"/>
    <row r="66" ht="0" hidden="1" customHeight="1" x14ac:dyDescent="0.15"/>
  </sheetData>
  <sheetProtection algorithmName="SHA-512" hashValue="9fYYUvqOUl26gzXY/q663ORFARqvmTgo9fFDHQxvF0gdmzG9Hb18M3D2cLdJGMkP3pfrEZqUw3cEvTPFtXnwKw==" saltValue="J8CZHwj0zBGrKX37u8Dl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A4E8-ED5B-4D69-9634-FA23C5DF6CB4}">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2" t="s">
        <v>615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4"/>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4"/>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4"/>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4"/>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616</v>
      </c>
    </row>
    <row r="50" spans="1:109" x14ac:dyDescent="0.15">
      <c r="B50" s="394"/>
      <c r="G50" s="1315"/>
      <c r="H50" s="1315"/>
      <c r="I50" s="1315"/>
      <c r="J50" s="1315"/>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567</v>
      </c>
      <c r="BQ50" s="1314"/>
      <c r="BR50" s="1314"/>
      <c r="BS50" s="1314"/>
      <c r="BT50" s="1314"/>
      <c r="BU50" s="1314"/>
      <c r="BV50" s="1314"/>
      <c r="BW50" s="1314"/>
      <c r="BX50" s="1314" t="s">
        <v>568</v>
      </c>
      <c r="BY50" s="1314"/>
      <c r="BZ50" s="1314"/>
      <c r="CA50" s="1314"/>
      <c r="CB50" s="1314"/>
      <c r="CC50" s="1314"/>
      <c r="CD50" s="1314"/>
      <c r="CE50" s="1314"/>
      <c r="CF50" s="1314" t="s">
        <v>569</v>
      </c>
      <c r="CG50" s="1314"/>
      <c r="CH50" s="1314"/>
      <c r="CI50" s="1314"/>
      <c r="CJ50" s="1314"/>
      <c r="CK50" s="1314"/>
      <c r="CL50" s="1314"/>
      <c r="CM50" s="1314"/>
      <c r="CN50" s="1314" t="s">
        <v>570</v>
      </c>
      <c r="CO50" s="1314"/>
      <c r="CP50" s="1314"/>
      <c r="CQ50" s="1314"/>
      <c r="CR50" s="1314"/>
      <c r="CS50" s="1314"/>
      <c r="CT50" s="1314"/>
      <c r="CU50" s="1314"/>
      <c r="CV50" s="1314" t="s">
        <v>571</v>
      </c>
      <c r="CW50" s="1314"/>
      <c r="CX50" s="1314"/>
      <c r="CY50" s="1314"/>
      <c r="CZ50" s="1314"/>
      <c r="DA50" s="1314"/>
      <c r="DB50" s="1314"/>
      <c r="DC50" s="1314"/>
    </row>
    <row r="51" spans="1:109" ht="13.5" customHeight="1" x14ac:dyDescent="0.15">
      <c r="B51" s="394"/>
      <c r="G51" s="1317"/>
      <c r="H51" s="1317"/>
      <c r="I51" s="1331"/>
      <c r="J51" s="1331"/>
      <c r="K51" s="1316"/>
      <c r="L51" s="1316"/>
      <c r="M51" s="1316"/>
      <c r="N51" s="1316"/>
      <c r="AM51" s="403"/>
      <c r="AN51" s="1312" t="s">
        <v>617</v>
      </c>
      <c r="AO51" s="1312"/>
      <c r="AP51" s="1312"/>
      <c r="AQ51" s="1312"/>
      <c r="AR51" s="1312"/>
      <c r="AS51" s="1312"/>
      <c r="AT51" s="1312"/>
      <c r="AU51" s="1312"/>
      <c r="AV51" s="1312"/>
      <c r="AW51" s="1312"/>
      <c r="AX51" s="1312"/>
      <c r="AY51" s="1312"/>
      <c r="AZ51" s="1312"/>
      <c r="BA51" s="1312"/>
      <c r="BB51" s="1312" t="s">
        <v>618</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21"/>
      <c r="CW51" s="1309"/>
      <c r="CX51" s="1309"/>
      <c r="CY51" s="1309"/>
      <c r="CZ51" s="1309"/>
      <c r="DA51" s="1309"/>
      <c r="DB51" s="1309"/>
      <c r="DC51" s="1309"/>
    </row>
    <row r="52" spans="1:109" x14ac:dyDescent="0.15">
      <c r="B52" s="394"/>
      <c r="G52" s="1317"/>
      <c r="H52" s="1317"/>
      <c r="I52" s="1331"/>
      <c r="J52" s="1331"/>
      <c r="K52" s="1316"/>
      <c r="L52" s="1316"/>
      <c r="M52" s="1316"/>
      <c r="N52" s="1316"/>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2"/>
      <c r="B53" s="394"/>
      <c r="G53" s="1317"/>
      <c r="H53" s="1317"/>
      <c r="I53" s="1315"/>
      <c r="J53" s="1315"/>
      <c r="K53" s="1316"/>
      <c r="L53" s="1316"/>
      <c r="M53" s="1316"/>
      <c r="N53" s="1316"/>
      <c r="AM53" s="403"/>
      <c r="AN53" s="1312"/>
      <c r="AO53" s="1312"/>
      <c r="AP53" s="1312"/>
      <c r="AQ53" s="1312"/>
      <c r="AR53" s="1312"/>
      <c r="AS53" s="1312"/>
      <c r="AT53" s="1312"/>
      <c r="AU53" s="1312"/>
      <c r="AV53" s="1312"/>
      <c r="AW53" s="1312"/>
      <c r="AX53" s="1312"/>
      <c r="AY53" s="1312"/>
      <c r="AZ53" s="1312"/>
      <c r="BA53" s="1312"/>
      <c r="BB53" s="1312" t="s">
        <v>619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50</v>
      </c>
      <c r="BY53" s="1309"/>
      <c r="BZ53" s="1309"/>
      <c r="CA53" s="1309"/>
      <c r="CB53" s="1309"/>
      <c r="CC53" s="1309"/>
      <c r="CD53" s="1309"/>
      <c r="CE53" s="1309"/>
      <c r="CF53" s="1309">
        <v>53.2</v>
      </c>
      <c r="CG53" s="1309"/>
      <c r="CH53" s="1309"/>
      <c r="CI53" s="1309"/>
      <c r="CJ53" s="1309"/>
      <c r="CK53" s="1309"/>
      <c r="CL53" s="1309"/>
      <c r="CM53" s="1309"/>
      <c r="CN53" s="1309">
        <v>54</v>
      </c>
      <c r="CO53" s="1309"/>
      <c r="CP53" s="1309"/>
      <c r="CQ53" s="1309"/>
      <c r="CR53" s="1309"/>
      <c r="CS53" s="1309"/>
      <c r="CT53" s="1309"/>
      <c r="CU53" s="1309"/>
      <c r="CV53" s="1321"/>
      <c r="CW53" s="1309"/>
      <c r="CX53" s="1309"/>
      <c r="CY53" s="1309"/>
      <c r="CZ53" s="1309"/>
      <c r="DA53" s="1309"/>
      <c r="DB53" s="1309"/>
      <c r="DC53" s="1309"/>
    </row>
    <row r="54" spans="1:109" x14ac:dyDescent="0.15">
      <c r="A54" s="402"/>
      <c r="B54" s="394"/>
      <c r="G54" s="1317"/>
      <c r="H54" s="1317"/>
      <c r="I54" s="1315"/>
      <c r="J54" s="1315"/>
      <c r="K54" s="1316"/>
      <c r="L54" s="1316"/>
      <c r="M54" s="1316"/>
      <c r="N54" s="1316"/>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2"/>
      <c r="B55" s="394"/>
      <c r="G55" s="1315"/>
      <c r="H55" s="1315"/>
      <c r="I55" s="1315"/>
      <c r="J55" s="1315"/>
      <c r="K55" s="1316"/>
      <c r="L55" s="1316"/>
      <c r="M55" s="1316"/>
      <c r="N55" s="1316"/>
      <c r="AN55" s="1314" t="s">
        <v>620</v>
      </c>
      <c r="AO55" s="1314"/>
      <c r="AP55" s="1314"/>
      <c r="AQ55" s="1314"/>
      <c r="AR55" s="1314"/>
      <c r="AS55" s="1314"/>
      <c r="AT55" s="1314"/>
      <c r="AU55" s="1314"/>
      <c r="AV55" s="1314"/>
      <c r="AW55" s="1314"/>
      <c r="AX55" s="1314"/>
      <c r="AY55" s="1314"/>
      <c r="AZ55" s="1314"/>
      <c r="BA55" s="1314"/>
      <c r="BB55" s="1312" t="s">
        <v>618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58.5</v>
      </c>
      <c r="BY55" s="1309"/>
      <c r="BZ55" s="1309"/>
      <c r="CA55" s="1309"/>
      <c r="CB55" s="1309"/>
      <c r="CC55" s="1309"/>
      <c r="CD55" s="1309"/>
      <c r="CE55" s="1309"/>
      <c r="CF55" s="1309">
        <v>54.6</v>
      </c>
      <c r="CG55" s="1309"/>
      <c r="CH55" s="1309"/>
      <c r="CI55" s="1309"/>
      <c r="CJ55" s="1309"/>
      <c r="CK55" s="1309"/>
      <c r="CL55" s="1309"/>
      <c r="CM55" s="1309"/>
      <c r="CN55" s="1309">
        <v>53.2</v>
      </c>
      <c r="CO55" s="1309"/>
      <c r="CP55" s="1309"/>
      <c r="CQ55" s="1309"/>
      <c r="CR55" s="1309"/>
      <c r="CS55" s="1309"/>
      <c r="CT55" s="1309"/>
      <c r="CU55" s="1309"/>
      <c r="CV55" s="1321"/>
      <c r="CW55" s="1309"/>
      <c r="CX55" s="1309"/>
      <c r="CY55" s="1309"/>
      <c r="CZ55" s="1309"/>
      <c r="DA55" s="1309"/>
      <c r="DB55" s="1309"/>
      <c r="DC55" s="1309"/>
    </row>
    <row r="56" spans="1:109" x14ac:dyDescent="0.15">
      <c r="A56" s="402"/>
      <c r="B56" s="394"/>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x14ac:dyDescent="0.15">
      <c r="B57" s="406"/>
      <c r="G57" s="1315"/>
      <c r="H57" s="1315"/>
      <c r="I57" s="1310"/>
      <c r="J57" s="1310"/>
      <c r="K57" s="1316"/>
      <c r="L57" s="1316"/>
      <c r="M57" s="1316"/>
      <c r="N57" s="1316"/>
      <c r="AM57" s="387"/>
      <c r="AN57" s="1314"/>
      <c r="AO57" s="1314"/>
      <c r="AP57" s="1314"/>
      <c r="AQ57" s="1314"/>
      <c r="AR57" s="1314"/>
      <c r="AS57" s="1314"/>
      <c r="AT57" s="1314"/>
      <c r="AU57" s="1314"/>
      <c r="AV57" s="1314"/>
      <c r="AW57" s="1314"/>
      <c r="AX57" s="1314"/>
      <c r="AY57" s="1314"/>
      <c r="AZ57" s="1314"/>
      <c r="BA57" s="1314"/>
      <c r="BB57" s="1312" t="s">
        <v>619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52.9</v>
      </c>
      <c r="BY57" s="1309"/>
      <c r="BZ57" s="1309"/>
      <c r="CA57" s="1309"/>
      <c r="CB57" s="1309"/>
      <c r="CC57" s="1309"/>
      <c r="CD57" s="1309"/>
      <c r="CE57" s="1309"/>
      <c r="CF57" s="1309">
        <v>58.3</v>
      </c>
      <c r="CG57" s="1309"/>
      <c r="CH57" s="1309"/>
      <c r="CI57" s="1309"/>
      <c r="CJ57" s="1309"/>
      <c r="CK57" s="1309"/>
      <c r="CL57" s="1309"/>
      <c r="CM57" s="1309"/>
      <c r="CN57" s="1309">
        <v>59.6</v>
      </c>
      <c r="CO57" s="1309"/>
      <c r="CP57" s="1309"/>
      <c r="CQ57" s="1309"/>
      <c r="CR57" s="1309"/>
      <c r="CS57" s="1309"/>
      <c r="CT57" s="1309"/>
      <c r="CU57" s="1309"/>
      <c r="CV57" s="1321"/>
      <c r="CW57" s="1309"/>
      <c r="CX57" s="1309"/>
      <c r="CY57" s="1309"/>
      <c r="CZ57" s="1309"/>
      <c r="DA57" s="1309"/>
      <c r="DB57" s="1309"/>
      <c r="DC57" s="1309"/>
      <c r="DD57" s="407"/>
      <c r="DE57" s="406"/>
    </row>
    <row r="58" spans="1:109" s="402" customFormat="1" x14ac:dyDescent="0.15">
      <c r="A58" s="387"/>
      <c r="B58" s="406"/>
      <c r="G58" s="1315"/>
      <c r="H58" s="1315"/>
      <c r="I58" s="1310"/>
      <c r="J58" s="1310"/>
      <c r="K58" s="1316"/>
      <c r="L58" s="1316"/>
      <c r="M58" s="1316"/>
      <c r="N58" s="1316"/>
      <c r="AM58" s="387"/>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621</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2" t="s">
        <v>622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4"/>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4"/>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4"/>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4"/>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616</v>
      </c>
    </row>
    <row r="72" spans="2:107" x14ac:dyDescent="0.15">
      <c r="B72" s="394"/>
      <c r="G72" s="1315"/>
      <c r="H72" s="1315"/>
      <c r="I72" s="1315"/>
      <c r="J72" s="1315"/>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567</v>
      </c>
      <c r="BQ72" s="1314"/>
      <c r="BR72" s="1314"/>
      <c r="BS72" s="1314"/>
      <c r="BT72" s="1314"/>
      <c r="BU72" s="1314"/>
      <c r="BV72" s="1314"/>
      <c r="BW72" s="1314"/>
      <c r="BX72" s="1314" t="s">
        <v>568</v>
      </c>
      <c r="BY72" s="1314"/>
      <c r="BZ72" s="1314"/>
      <c r="CA72" s="1314"/>
      <c r="CB72" s="1314"/>
      <c r="CC72" s="1314"/>
      <c r="CD72" s="1314"/>
      <c r="CE72" s="1314"/>
      <c r="CF72" s="1314" t="s">
        <v>569</v>
      </c>
      <c r="CG72" s="1314"/>
      <c r="CH72" s="1314"/>
      <c r="CI72" s="1314"/>
      <c r="CJ72" s="1314"/>
      <c r="CK72" s="1314"/>
      <c r="CL72" s="1314"/>
      <c r="CM72" s="1314"/>
      <c r="CN72" s="1314" t="s">
        <v>570</v>
      </c>
      <c r="CO72" s="1314"/>
      <c r="CP72" s="1314"/>
      <c r="CQ72" s="1314"/>
      <c r="CR72" s="1314"/>
      <c r="CS72" s="1314"/>
      <c r="CT72" s="1314"/>
      <c r="CU72" s="1314"/>
      <c r="CV72" s="1314" t="s">
        <v>571</v>
      </c>
      <c r="CW72" s="1314"/>
      <c r="CX72" s="1314"/>
      <c r="CY72" s="1314"/>
      <c r="CZ72" s="1314"/>
      <c r="DA72" s="1314"/>
      <c r="DB72" s="1314"/>
      <c r="DC72" s="1314"/>
    </row>
    <row r="73" spans="2:107" x14ac:dyDescent="0.15">
      <c r="B73" s="394"/>
      <c r="G73" s="1317"/>
      <c r="H73" s="1317"/>
      <c r="I73" s="1317"/>
      <c r="J73" s="1317"/>
      <c r="K73" s="1313"/>
      <c r="L73" s="1313"/>
      <c r="M73" s="1313"/>
      <c r="N73" s="1313"/>
      <c r="AM73" s="403"/>
      <c r="AN73" s="1312" t="s">
        <v>617</v>
      </c>
      <c r="AO73" s="1312"/>
      <c r="AP73" s="1312"/>
      <c r="AQ73" s="1312"/>
      <c r="AR73" s="1312"/>
      <c r="AS73" s="1312"/>
      <c r="AT73" s="1312"/>
      <c r="AU73" s="1312"/>
      <c r="AV73" s="1312"/>
      <c r="AW73" s="1312"/>
      <c r="AX73" s="1312"/>
      <c r="AY73" s="1312"/>
      <c r="AZ73" s="1312"/>
      <c r="BA73" s="1312"/>
      <c r="BB73" s="1312" t="s">
        <v>618</v>
      </c>
      <c r="BC73" s="1312"/>
      <c r="BD73" s="1312"/>
      <c r="BE73" s="1312"/>
      <c r="BF73" s="1312"/>
      <c r="BG73" s="1312"/>
      <c r="BH73" s="1312"/>
      <c r="BI73" s="1312"/>
      <c r="BJ73" s="1312"/>
      <c r="BK73" s="1312"/>
      <c r="BL73" s="1312"/>
      <c r="BM73" s="1312"/>
      <c r="BN73" s="1312"/>
      <c r="BO73" s="1312"/>
      <c r="BP73" s="1309">
        <v>7</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4"/>
      <c r="G74" s="1317"/>
      <c r="H74" s="1317"/>
      <c r="I74" s="1317"/>
      <c r="J74" s="1317"/>
      <c r="K74" s="1313"/>
      <c r="L74" s="1313"/>
      <c r="M74" s="1313"/>
      <c r="N74" s="1313"/>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4"/>
      <c r="G75" s="1317"/>
      <c r="H75" s="1317"/>
      <c r="I75" s="1315"/>
      <c r="J75" s="1315"/>
      <c r="K75" s="1316"/>
      <c r="L75" s="1316"/>
      <c r="M75" s="1316"/>
      <c r="N75" s="1316"/>
      <c r="AM75" s="403"/>
      <c r="AN75" s="1312"/>
      <c r="AO75" s="1312"/>
      <c r="AP75" s="1312"/>
      <c r="AQ75" s="1312"/>
      <c r="AR75" s="1312"/>
      <c r="AS75" s="1312"/>
      <c r="AT75" s="1312"/>
      <c r="AU75" s="1312"/>
      <c r="AV75" s="1312"/>
      <c r="AW75" s="1312"/>
      <c r="AX75" s="1312"/>
      <c r="AY75" s="1312"/>
      <c r="AZ75" s="1312"/>
      <c r="BA75" s="1312"/>
      <c r="BB75" s="1312" t="s">
        <v>623</v>
      </c>
      <c r="BC75" s="1312"/>
      <c r="BD75" s="1312"/>
      <c r="BE75" s="1312"/>
      <c r="BF75" s="1312"/>
      <c r="BG75" s="1312"/>
      <c r="BH75" s="1312"/>
      <c r="BI75" s="1312"/>
      <c r="BJ75" s="1312"/>
      <c r="BK75" s="1312"/>
      <c r="BL75" s="1312"/>
      <c r="BM75" s="1312"/>
      <c r="BN75" s="1312"/>
      <c r="BO75" s="1312"/>
      <c r="BP75" s="1309">
        <v>8.5</v>
      </c>
      <c r="BQ75" s="1309"/>
      <c r="BR75" s="1309"/>
      <c r="BS75" s="1309"/>
      <c r="BT75" s="1309"/>
      <c r="BU75" s="1309"/>
      <c r="BV75" s="1309"/>
      <c r="BW75" s="1309"/>
      <c r="BX75" s="1309">
        <v>7.5</v>
      </c>
      <c r="BY75" s="1309"/>
      <c r="BZ75" s="1309"/>
      <c r="CA75" s="1309"/>
      <c r="CB75" s="1309"/>
      <c r="CC75" s="1309"/>
      <c r="CD75" s="1309"/>
      <c r="CE75" s="1309"/>
      <c r="CF75" s="1309">
        <v>6.9</v>
      </c>
      <c r="CG75" s="1309"/>
      <c r="CH75" s="1309"/>
      <c r="CI75" s="1309"/>
      <c r="CJ75" s="1309"/>
      <c r="CK75" s="1309"/>
      <c r="CL75" s="1309"/>
      <c r="CM75" s="1309"/>
      <c r="CN75" s="1309">
        <v>6.3</v>
      </c>
      <c r="CO75" s="1309"/>
      <c r="CP75" s="1309"/>
      <c r="CQ75" s="1309"/>
      <c r="CR75" s="1309"/>
      <c r="CS75" s="1309"/>
      <c r="CT75" s="1309"/>
      <c r="CU75" s="1309"/>
      <c r="CV75" s="1309">
        <v>5.7</v>
      </c>
      <c r="CW75" s="1309"/>
      <c r="CX75" s="1309"/>
      <c r="CY75" s="1309"/>
      <c r="CZ75" s="1309"/>
      <c r="DA75" s="1309"/>
      <c r="DB75" s="1309"/>
      <c r="DC75" s="1309"/>
    </row>
    <row r="76" spans="2:107" x14ac:dyDescent="0.15">
      <c r="B76" s="394"/>
      <c r="G76" s="1317"/>
      <c r="H76" s="1317"/>
      <c r="I76" s="1315"/>
      <c r="J76" s="1315"/>
      <c r="K76" s="1316"/>
      <c r="L76" s="1316"/>
      <c r="M76" s="1316"/>
      <c r="N76" s="1316"/>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4"/>
      <c r="G77" s="1315"/>
      <c r="H77" s="1315"/>
      <c r="I77" s="1315"/>
      <c r="J77" s="1315"/>
      <c r="K77" s="1313"/>
      <c r="L77" s="1313"/>
      <c r="M77" s="1313"/>
      <c r="N77" s="1313"/>
      <c r="AN77" s="1314" t="s">
        <v>620</v>
      </c>
      <c r="AO77" s="1314"/>
      <c r="AP77" s="1314"/>
      <c r="AQ77" s="1314"/>
      <c r="AR77" s="1314"/>
      <c r="AS77" s="1314"/>
      <c r="AT77" s="1314"/>
      <c r="AU77" s="1314"/>
      <c r="AV77" s="1314"/>
      <c r="AW77" s="1314"/>
      <c r="AX77" s="1314"/>
      <c r="AY77" s="1314"/>
      <c r="AZ77" s="1314"/>
      <c r="BA77" s="1314"/>
      <c r="BB77" s="1312" t="s">
        <v>618</v>
      </c>
      <c r="BC77" s="1312"/>
      <c r="BD77" s="1312"/>
      <c r="BE77" s="1312"/>
      <c r="BF77" s="1312"/>
      <c r="BG77" s="1312"/>
      <c r="BH77" s="1312"/>
      <c r="BI77" s="1312"/>
      <c r="BJ77" s="1312"/>
      <c r="BK77" s="1312"/>
      <c r="BL77" s="1312"/>
      <c r="BM77" s="1312"/>
      <c r="BN77" s="1312"/>
      <c r="BO77" s="1312"/>
      <c r="BP77" s="1309">
        <v>60.8</v>
      </c>
      <c r="BQ77" s="1309"/>
      <c r="BR77" s="1309"/>
      <c r="BS77" s="1309"/>
      <c r="BT77" s="1309"/>
      <c r="BU77" s="1309"/>
      <c r="BV77" s="1309"/>
      <c r="BW77" s="1309"/>
      <c r="BX77" s="1309">
        <v>58.5</v>
      </c>
      <c r="BY77" s="1309"/>
      <c r="BZ77" s="1309"/>
      <c r="CA77" s="1309"/>
      <c r="CB77" s="1309"/>
      <c r="CC77" s="1309"/>
      <c r="CD77" s="1309"/>
      <c r="CE77" s="1309"/>
      <c r="CF77" s="1309">
        <v>54.6</v>
      </c>
      <c r="CG77" s="1309"/>
      <c r="CH77" s="1309"/>
      <c r="CI77" s="1309"/>
      <c r="CJ77" s="1309"/>
      <c r="CK77" s="1309"/>
      <c r="CL77" s="1309"/>
      <c r="CM77" s="1309"/>
      <c r="CN77" s="1309">
        <v>53.2</v>
      </c>
      <c r="CO77" s="1309"/>
      <c r="CP77" s="1309"/>
      <c r="CQ77" s="1309"/>
      <c r="CR77" s="1309"/>
      <c r="CS77" s="1309"/>
      <c r="CT77" s="1309"/>
      <c r="CU77" s="1309"/>
      <c r="CV77" s="1309">
        <v>47.9</v>
      </c>
      <c r="CW77" s="1309"/>
      <c r="CX77" s="1309"/>
      <c r="CY77" s="1309"/>
      <c r="CZ77" s="1309"/>
      <c r="DA77" s="1309"/>
      <c r="DB77" s="1309"/>
      <c r="DC77" s="1309"/>
    </row>
    <row r="78" spans="2:107" x14ac:dyDescent="0.15">
      <c r="B78" s="394"/>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4"/>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623</v>
      </c>
      <c r="BC79" s="1312"/>
      <c r="BD79" s="1312"/>
      <c r="BE79" s="1312"/>
      <c r="BF79" s="1312"/>
      <c r="BG79" s="1312"/>
      <c r="BH79" s="1312"/>
      <c r="BI79" s="1312"/>
      <c r="BJ79" s="1312"/>
      <c r="BK79" s="1312"/>
      <c r="BL79" s="1312"/>
      <c r="BM79" s="1312"/>
      <c r="BN79" s="1312"/>
      <c r="BO79" s="1312"/>
      <c r="BP79" s="1309">
        <v>11.1</v>
      </c>
      <c r="BQ79" s="1309"/>
      <c r="BR79" s="1309"/>
      <c r="BS79" s="1309"/>
      <c r="BT79" s="1309"/>
      <c r="BU79" s="1309"/>
      <c r="BV79" s="1309"/>
      <c r="BW79" s="1309"/>
      <c r="BX79" s="1309">
        <v>10.7</v>
      </c>
      <c r="BY79" s="1309"/>
      <c r="BZ79" s="1309"/>
      <c r="CA79" s="1309"/>
      <c r="CB79" s="1309"/>
      <c r="CC79" s="1309"/>
      <c r="CD79" s="1309"/>
      <c r="CE79" s="1309"/>
      <c r="CF79" s="1309">
        <v>10</v>
      </c>
      <c r="CG79" s="1309"/>
      <c r="CH79" s="1309"/>
      <c r="CI79" s="1309"/>
      <c r="CJ79" s="1309"/>
      <c r="CK79" s="1309"/>
      <c r="CL79" s="1309"/>
      <c r="CM79" s="1309"/>
      <c r="CN79" s="1309">
        <v>9.8000000000000007</v>
      </c>
      <c r="CO79" s="1309"/>
      <c r="CP79" s="1309"/>
      <c r="CQ79" s="1309"/>
      <c r="CR79" s="1309"/>
      <c r="CS79" s="1309"/>
      <c r="CT79" s="1309"/>
      <c r="CU79" s="1309"/>
      <c r="CV79" s="1309">
        <v>9.6</v>
      </c>
      <c r="CW79" s="1309"/>
      <c r="CX79" s="1309"/>
      <c r="CY79" s="1309"/>
      <c r="CZ79" s="1309"/>
      <c r="DA79" s="1309"/>
      <c r="DB79" s="1309"/>
      <c r="DC79" s="1309"/>
    </row>
    <row r="80" spans="2:107" x14ac:dyDescent="0.15">
      <c r="B80" s="394"/>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6u3HjIep5YUzr0k4ryzXGuY8EtMCH/3thces8HWG7a2yeG8rDw3L6NiJRUh52j6ROOY3fCAu6fVeVxAwjn2wg==" saltValue="un7dbHX9MkgKsDvViTd8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0A68-759C-4134-B7BF-16FFF1B53360}">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6o8+51VgVfOlJb/gp/SK15guiZELsAEq0MfLhHrjBRIBoi4M4stl6SzgIZD5Rjh4n8iP2rVR+BwJV1q427Klg==" saltValue="YsNi9Cgwb2VA4aMyaLj9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16AC-7DDE-4A96-9711-DDA033103BE9}">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eItI1wqBXWXwxtUPtRn2uyY19t3e0IBfMfiZkLmgHCBK4Cb7dR7kN5l0y75KhHUSmU71LPyDrUM1HFpEWn2aQ==" saltValue="NQQOAFmiyy5fIxnf5dUU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194985</v>
      </c>
      <c r="E3" s="161"/>
      <c r="F3" s="162">
        <v>106614</v>
      </c>
      <c r="G3" s="163"/>
      <c r="H3" s="164"/>
    </row>
    <row r="4" spans="1:8" x14ac:dyDescent="0.15">
      <c r="A4" s="165"/>
      <c r="B4" s="166"/>
      <c r="C4" s="167"/>
      <c r="D4" s="168">
        <v>76881</v>
      </c>
      <c r="E4" s="169"/>
      <c r="F4" s="170">
        <v>45545</v>
      </c>
      <c r="G4" s="171"/>
      <c r="H4" s="172"/>
    </row>
    <row r="5" spans="1:8" x14ac:dyDescent="0.15">
      <c r="A5" s="153" t="s">
        <v>559</v>
      </c>
      <c r="B5" s="158"/>
      <c r="C5" s="159"/>
      <c r="D5" s="160">
        <v>138725</v>
      </c>
      <c r="E5" s="161"/>
      <c r="F5" s="162">
        <v>85459</v>
      </c>
      <c r="G5" s="163"/>
      <c r="H5" s="164"/>
    </row>
    <row r="6" spans="1:8" x14ac:dyDescent="0.15">
      <c r="A6" s="165"/>
      <c r="B6" s="166"/>
      <c r="C6" s="167"/>
      <c r="D6" s="168">
        <v>49240</v>
      </c>
      <c r="E6" s="169"/>
      <c r="F6" s="170">
        <v>44378</v>
      </c>
      <c r="G6" s="171"/>
      <c r="H6" s="172"/>
    </row>
    <row r="7" spans="1:8" x14ac:dyDescent="0.15">
      <c r="A7" s="153" t="s">
        <v>560</v>
      </c>
      <c r="B7" s="158"/>
      <c r="C7" s="159"/>
      <c r="D7" s="160">
        <v>131456</v>
      </c>
      <c r="E7" s="161"/>
      <c r="F7" s="162">
        <v>83280</v>
      </c>
      <c r="G7" s="163"/>
      <c r="H7" s="164"/>
    </row>
    <row r="8" spans="1:8" x14ac:dyDescent="0.15">
      <c r="A8" s="165"/>
      <c r="B8" s="166"/>
      <c r="C8" s="167"/>
      <c r="D8" s="168">
        <v>72739</v>
      </c>
      <c r="E8" s="169"/>
      <c r="F8" s="170">
        <v>43123</v>
      </c>
      <c r="G8" s="171"/>
      <c r="H8" s="172"/>
    </row>
    <row r="9" spans="1:8" x14ac:dyDescent="0.15">
      <c r="A9" s="153" t="s">
        <v>561</v>
      </c>
      <c r="B9" s="158"/>
      <c r="C9" s="159"/>
      <c r="D9" s="160">
        <v>146697</v>
      </c>
      <c r="E9" s="161"/>
      <c r="F9" s="162">
        <v>88968</v>
      </c>
      <c r="G9" s="163"/>
      <c r="H9" s="164"/>
    </row>
    <row r="10" spans="1:8" x14ac:dyDescent="0.15">
      <c r="A10" s="165"/>
      <c r="B10" s="166"/>
      <c r="C10" s="167"/>
      <c r="D10" s="168">
        <v>80952</v>
      </c>
      <c r="E10" s="169"/>
      <c r="F10" s="170">
        <v>45482</v>
      </c>
      <c r="G10" s="171"/>
      <c r="H10" s="172"/>
    </row>
    <row r="11" spans="1:8" x14ac:dyDescent="0.15">
      <c r="A11" s="153" t="s">
        <v>562</v>
      </c>
      <c r="B11" s="158"/>
      <c r="C11" s="159"/>
      <c r="D11" s="160">
        <v>95935</v>
      </c>
      <c r="E11" s="161"/>
      <c r="F11" s="162">
        <v>85173</v>
      </c>
      <c r="G11" s="163"/>
      <c r="H11" s="164"/>
    </row>
    <row r="12" spans="1:8" x14ac:dyDescent="0.15">
      <c r="A12" s="165"/>
      <c r="B12" s="166"/>
      <c r="C12" s="173"/>
      <c r="D12" s="168">
        <v>49715</v>
      </c>
      <c r="E12" s="169"/>
      <c r="F12" s="170">
        <v>43913</v>
      </c>
      <c r="G12" s="171"/>
      <c r="H12" s="172"/>
    </row>
    <row r="13" spans="1:8" x14ac:dyDescent="0.15">
      <c r="A13" s="153"/>
      <c r="B13" s="158"/>
      <c r="C13" s="174"/>
      <c r="D13" s="175">
        <v>141560</v>
      </c>
      <c r="E13" s="176"/>
      <c r="F13" s="177">
        <v>89899</v>
      </c>
      <c r="G13" s="178"/>
      <c r="H13" s="164"/>
    </row>
    <row r="14" spans="1:8" x14ac:dyDescent="0.15">
      <c r="A14" s="165"/>
      <c r="B14" s="166"/>
      <c r="C14" s="167"/>
      <c r="D14" s="168">
        <v>65905</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0.85</v>
      </c>
      <c r="C19" s="179">
        <f>ROUND(VALUE(SUBSTITUTE(実質収支比率等に係る経年分析!G$48,"▲","-")),2)</f>
        <v>3.59</v>
      </c>
      <c r="D19" s="179">
        <f>ROUND(VALUE(SUBSTITUTE(実質収支比率等に係る経年分析!H$48,"▲","-")),2)</f>
        <v>2.86</v>
      </c>
      <c r="E19" s="179">
        <f>ROUND(VALUE(SUBSTITUTE(実質収支比率等に係る経年分析!I$48,"▲","-")),2)</f>
        <v>2.91</v>
      </c>
      <c r="F19" s="179">
        <f>ROUND(VALUE(SUBSTITUTE(実質収支比率等に係る経年分析!J$48,"▲","-")),2)</f>
        <v>2.12</v>
      </c>
    </row>
    <row r="20" spans="1:11" x14ac:dyDescent="0.15">
      <c r="A20" s="179" t="s">
        <v>55</v>
      </c>
      <c r="B20" s="179">
        <f>ROUND(VALUE(SUBSTITUTE(実質収支比率等に係る経年分析!F$47,"▲","-")),2)</f>
        <v>19.39</v>
      </c>
      <c r="C20" s="179">
        <f>ROUND(VALUE(SUBSTITUTE(実質収支比率等に係る経年分析!G$47,"▲","-")),2)</f>
        <v>19.39</v>
      </c>
      <c r="D20" s="179">
        <f>ROUND(VALUE(SUBSTITUTE(実質収支比率等に係る経年分析!H$47,"▲","-")),2)</f>
        <v>20.53</v>
      </c>
      <c r="E20" s="179">
        <f>ROUND(VALUE(SUBSTITUTE(実質収支比率等に係る経年分析!I$47,"▲","-")),2)</f>
        <v>20.82</v>
      </c>
      <c r="F20" s="179">
        <f>ROUND(VALUE(SUBSTITUTE(実質収支比率等に係る経年分析!J$47,"▲","-")),2)</f>
        <v>21.11</v>
      </c>
    </row>
    <row r="21" spans="1:11" x14ac:dyDescent="0.15">
      <c r="A21" s="179" t="s">
        <v>56</v>
      </c>
      <c r="B21" s="179">
        <f>IF(ISNUMBER(VALUE(SUBSTITUTE(実質収支比率等に係る経年分析!F$49,"▲","-"))),ROUND(VALUE(SUBSTITUTE(実質収支比率等に係る経年分析!F$49,"▲","-")),2),NA())</f>
        <v>7.43</v>
      </c>
      <c r="C21" s="179">
        <f>IF(ISNUMBER(VALUE(SUBSTITUTE(実質収支比率等に係る経年分析!G$49,"▲","-"))),ROUND(VALUE(SUBSTITUTE(実質収支比率等に係る経年分析!G$49,"▲","-")),2),NA())</f>
        <v>9.17</v>
      </c>
      <c r="D21" s="179">
        <f>IF(ISNUMBER(VALUE(SUBSTITUTE(実質収支比率等に係る経年分析!H$49,"▲","-"))),ROUND(VALUE(SUBSTITUTE(実質収支比率等に係る経年分析!H$49,"▲","-")),2),NA())</f>
        <v>6.61</v>
      </c>
      <c r="E21" s="179">
        <f>IF(ISNUMBER(VALUE(SUBSTITUTE(実質収支比率等に係る経年分析!I$49,"▲","-"))),ROUND(VALUE(SUBSTITUTE(実質収支比率等に係る経年分析!I$49,"▲","-")),2),NA())</f>
        <v>5.3</v>
      </c>
      <c r="F21" s="179">
        <f>IF(ISNUMBER(VALUE(SUBSTITUTE(実質収支比率等に係る経年分析!J$49,"▲","-"))),ROUND(VALUE(SUBSTITUTE(実質収支比率等に係る経年分析!J$49,"▲","-")),2),NA())</f>
        <v>5.29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宅地開発事業特別会計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0.85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0.53</v>
      </c>
    </row>
    <row r="32" spans="1:11" x14ac:dyDescent="0.15">
      <c r="A32" s="180" t="str">
        <f>IF(連結実質赤字比率に係る赤字・黒字の構成分析!C$38="",NA(),連結実質赤字比率に係る赤字・黒字の構成分析!C$38)</f>
        <v>交通船事業会計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1.1100000000000001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2.11</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5.52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3031</v>
      </c>
      <c r="E42" s="181"/>
      <c r="F42" s="181"/>
      <c r="G42" s="181">
        <f>'実質公債費比率（分子）の構造'!L$52</f>
        <v>3163</v>
      </c>
      <c r="H42" s="181"/>
      <c r="I42" s="181"/>
      <c r="J42" s="181">
        <f>'実質公債費比率（分子）の構造'!M$52</f>
        <v>3244</v>
      </c>
      <c r="K42" s="181"/>
      <c r="L42" s="181"/>
      <c r="M42" s="181">
        <f>'実質公債費比率（分子）の構造'!N$52</f>
        <v>3253</v>
      </c>
      <c r="N42" s="181"/>
      <c r="O42" s="181"/>
      <c r="P42" s="181">
        <f>'実質公債費比率（分子）の構造'!O$52</f>
        <v>3212</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1</v>
      </c>
      <c r="L43" s="181"/>
      <c r="M43" s="181"/>
      <c r="N43" s="181">
        <f>'実質公債費比率（分子）の構造'!O$51</f>
        <v>0</v>
      </c>
      <c r="O43" s="181"/>
      <c r="P43" s="181"/>
    </row>
    <row r="44" spans="1:16" x14ac:dyDescent="0.15">
      <c r="A44" s="181" t="s">
        <v>65</v>
      </c>
      <c r="B44" s="181">
        <f>'実質公債費比率（分子）の構造'!K$50</f>
        <v>75</v>
      </c>
      <c r="C44" s="181"/>
      <c r="D44" s="181"/>
      <c r="E44" s="181">
        <f>'実質公債費比率（分子）の構造'!L$50</f>
        <v>79</v>
      </c>
      <c r="F44" s="181"/>
      <c r="G44" s="181"/>
      <c r="H44" s="181">
        <f>'実質公債費比率（分子）の構造'!M$50</f>
        <v>2</v>
      </c>
      <c r="I44" s="181"/>
      <c r="J44" s="181"/>
      <c r="K44" s="181">
        <f>'実質公債費比率（分子）の構造'!N$50</f>
        <v>2</v>
      </c>
      <c r="L44" s="181"/>
      <c r="M44" s="181"/>
      <c r="N44" s="181">
        <f>'実質公債費比率（分子）の構造'!O$50</f>
        <v>1</v>
      </c>
      <c r="O44" s="181"/>
      <c r="P44" s="181"/>
    </row>
    <row r="45" spans="1:16" x14ac:dyDescent="0.15">
      <c r="A45" s="181" t="s">
        <v>66</v>
      </c>
      <c r="B45" s="181">
        <f>'実質公債費比率（分子）の構造'!K$49</f>
        <v>408</v>
      </c>
      <c r="C45" s="181"/>
      <c r="D45" s="181"/>
      <c r="E45" s="181">
        <f>'実質公債費比率（分子）の構造'!L$49</f>
        <v>408</v>
      </c>
      <c r="F45" s="181"/>
      <c r="G45" s="181"/>
      <c r="H45" s="181">
        <f>'実質公債費比率（分子）の構造'!M$49</f>
        <v>408</v>
      </c>
      <c r="I45" s="181"/>
      <c r="J45" s="181"/>
      <c r="K45" s="181">
        <f>'実質公債費比率（分子）の構造'!N$49</f>
        <v>408</v>
      </c>
      <c r="L45" s="181"/>
      <c r="M45" s="181"/>
      <c r="N45" s="181">
        <f>'実質公債費比率（分子）の構造'!O$49</f>
        <v>305</v>
      </c>
      <c r="O45" s="181"/>
      <c r="P45" s="181"/>
    </row>
    <row r="46" spans="1:16" x14ac:dyDescent="0.15">
      <c r="A46" s="181" t="s">
        <v>67</v>
      </c>
      <c r="B46" s="181">
        <f>'実質公債費比率（分子）の構造'!K$48</f>
        <v>311</v>
      </c>
      <c r="C46" s="181"/>
      <c r="D46" s="181"/>
      <c r="E46" s="181">
        <f>'実質公債費比率（分子）の構造'!L$48</f>
        <v>358</v>
      </c>
      <c r="F46" s="181"/>
      <c r="G46" s="181"/>
      <c r="H46" s="181">
        <f>'実質公債費比率（分子）の構造'!M$48</f>
        <v>328</v>
      </c>
      <c r="I46" s="181"/>
      <c r="J46" s="181"/>
      <c r="K46" s="181">
        <f>'実質公債費比率（分子）の構造'!N$48</f>
        <v>323</v>
      </c>
      <c r="L46" s="181"/>
      <c r="M46" s="181"/>
      <c r="N46" s="181">
        <f>'実質公債費比率（分子）の構造'!O$48</f>
        <v>321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3040</v>
      </c>
      <c r="C49" s="181"/>
      <c r="D49" s="181"/>
      <c r="E49" s="181">
        <f>'実質公債費比率（分子）の構造'!L$45</f>
        <v>3096</v>
      </c>
      <c r="F49" s="181"/>
      <c r="G49" s="181"/>
      <c r="H49" s="181">
        <f>'実質公債費比率（分子）の構造'!M$45</f>
        <v>3132</v>
      </c>
      <c r="I49" s="181"/>
      <c r="J49" s="181"/>
      <c r="K49" s="181">
        <f>'実質公債費比率（分子）の構造'!N$45</f>
        <v>3103</v>
      </c>
      <c r="L49" s="181"/>
      <c r="M49" s="181"/>
      <c r="N49" s="181">
        <f>'実質公債費比率（分子）の構造'!O$45</f>
        <v>3144</v>
      </c>
      <c r="O49" s="181"/>
      <c r="P49" s="181"/>
    </row>
    <row r="50" spans="1:16" x14ac:dyDescent="0.15">
      <c r="A50" s="181" t="s">
        <v>71</v>
      </c>
      <c r="B50" s="181" t="e">
        <f>NA()</f>
        <v>#N/A</v>
      </c>
      <c r="C50" s="181">
        <f>IF(ISNUMBER('実質公債費比率（分子）の構造'!K$53),'実質公債費比率（分子）の構造'!K$53,NA())</f>
        <v>804</v>
      </c>
      <c r="D50" s="181" t="e">
        <f>NA()</f>
        <v>#N/A</v>
      </c>
      <c r="E50" s="181" t="e">
        <f>NA()</f>
        <v>#N/A</v>
      </c>
      <c r="F50" s="181">
        <f>IF(ISNUMBER('実質公債費比率（分子）の構造'!L$53),'実質公債費比率（分子）の構造'!L$53,NA())</f>
        <v>779</v>
      </c>
      <c r="G50" s="181" t="e">
        <f>NA()</f>
        <v>#N/A</v>
      </c>
      <c r="H50" s="181" t="e">
        <f>NA()</f>
        <v>#N/A</v>
      </c>
      <c r="I50" s="181">
        <f>IF(ISNUMBER('実質公債費比率（分子）の構造'!M$53),'実質公債費比率（分子）の構造'!M$53,NA())</f>
        <v>626</v>
      </c>
      <c r="J50" s="181" t="e">
        <f>NA()</f>
        <v>#N/A</v>
      </c>
      <c r="K50" s="181" t="e">
        <f>NA()</f>
        <v>#N/A</v>
      </c>
      <c r="L50" s="181">
        <f>IF(ISNUMBER('実質公債費比率（分子）の構造'!N$53),'実質公債費比率（分子）の構造'!N$53,NA())</f>
        <v>584</v>
      </c>
      <c r="M50" s="181" t="e">
        <f>NA()</f>
        <v>#N/A</v>
      </c>
      <c r="N50" s="181" t="e">
        <f>NA()</f>
        <v>#N/A</v>
      </c>
      <c r="O50" s="181">
        <f>IF(ISNUMBER('実質公債費比率（分子）の構造'!O$53),'実質公債費比率（分子）の構造'!O$53,NA())</f>
        <v>559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25977</v>
      </c>
      <c r="E56" s="180"/>
      <c r="F56" s="180"/>
      <c r="G56" s="180">
        <f>'将来負担比率（分子）の構造'!J$52</f>
        <v>25709</v>
      </c>
      <c r="H56" s="180"/>
      <c r="I56" s="180"/>
      <c r="J56" s="180">
        <f>'将来負担比率（分子）の構造'!K$52</f>
        <v>25346</v>
      </c>
      <c r="K56" s="180"/>
      <c r="L56" s="180"/>
      <c r="M56" s="180">
        <f>'将来負担比率（分子）の構造'!L$52</f>
        <v>25025</v>
      </c>
      <c r="N56" s="180"/>
      <c r="O56" s="180"/>
      <c r="P56" s="180">
        <f>'将来負担比率（分子）の構造'!M$52</f>
        <v>24368</v>
      </c>
    </row>
    <row r="57" spans="1:16" x14ac:dyDescent="0.15">
      <c r="A57" s="180" t="s">
        <v>42</v>
      </c>
      <c r="B57" s="180"/>
      <c r="C57" s="180"/>
      <c r="D57" s="180">
        <f>'将来負担比率（分子）の構造'!I$51</f>
        <v>1066</v>
      </c>
      <c r="E57" s="180"/>
      <c r="F57" s="180"/>
      <c r="G57" s="180">
        <f>'将来負担比率（分子）の構造'!J$51</f>
        <v>927</v>
      </c>
      <c r="H57" s="180"/>
      <c r="I57" s="180"/>
      <c r="J57" s="180">
        <f>'将来負担比率（分子）の構造'!K$51</f>
        <v>833</v>
      </c>
      <c r="K57" s="180"/>
      <c r="L57" s="180"/>
      <c r="M57" s="180">
        <f>'将来負担比率（分子）の構造'!L$51</f>
        <v>731</v>
      </c>
      <c r="N57" s="180"/>
      <c r="O57" s="180"/>
      <c r="P57" s="180">
        <f>'将来負担比率（分子）の構造'!M$51</f>
        <v>706</v>
      </c>
    </row>
    <row r="58" spans="1:16" x14ac:dyDescent="0.15">
      <c r="A58" s="180" t="s">
        <v>41</v>
      </c>
      <c r="B58" s="180"/>
      <c r="C58" s="180"/>
      <c r="D58" s="180">
        <f>'将来負担比率（分子）の構造'!I$50</f>
        <v>10621</v>
      </c>
      <c r="E58" s="180"/>
      <c r="F58" s="180"/>
      <c r="G58" s="180">
        <f>'将来負担比率（分子）の構造'!J$50</f>
        <v>12289</v>
      </c>
      <c r="H58" s="180"/>
      <c r="I58" s="180"/>
      <c r="J58" s="180">
        <f>'将来負担比率（分子）の構造'!K$50</f>
        <v>13142</v>
      </c>
      <c r="K58" s="180"/>
      <c r="L58" s="180"/>
      <c r="M58" s="180">
        <f>'将来負担比率（分子）の構造'!L$50</f>
        <v>13574</v>
      </c>
      <c r="N58" s="180"/>
      <c r="O58" s="180"/>
      <c r="P58" s="180">
        <f>'将来負担比率（分子）の構造'!M$50</f>
        <v>13141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20</v>
      </c>
      <c r="C61" s="180"/>
      <c r="D61" s="180"/>
      <c r="E61" s="180">
        <f>'将来負担比率（分子）の構造'!J$46</f>
        <v>18</v>
      </c>
      <c r="F61" s="180"/>
      <c r="G61" s="180"/>
      <c r="H61" s="180">
        <f>'将来負担比率（分子）の構造'!K$46</f>
        <v>17</v>
      </c>
      <c r="I61" s="180"/>
      <c r="J61" s="180"/>
      <c r="K61" s="180">
        <f>'将来負担比率（分子）の構造'!L$46</f>
        <v>110</v>
      </c>
      <c r="L61" s="180"/>
      <c r="M61" s="180"/>
      <c r="N61" s="180">
        <f>'将来負担比率（分子）の構造'!M$46</f>
        <v>14</v>
      </c>
      <c r="O61" s="180"/>
      <c r="P61" s="180"/>
    </row>
    <row r="62" spans="1:16" x14ac:dyDescent="0.15">
      <c r="A62" s="180" t="s">
        <v>35</v>
      </c>
      <c r="B62" s="180">
        <f>'将来負担比率（分子）の構造'!I$45</f>
        <v>3728</v>
      </c>
      <c r="C62" s="180"/>
      <c r="D62" s="180"/>
      <c r="E62" s="180">
        <f>'将来負担比率（分子）の構造'!J$45</f>
        <v>3487</v>
      </c>
      <c r="F62" s="180"/>
      <c r="G62" s="180"/>
      <c r="H62" s="180">
        <f>'将来負担比率（分子）の構造'!K$45</f>
        <v>3462</v>
      </c>
      <c r="I62" s="180"/>
      <c r="J62" s="180"/>
      <c r="K62" s="180">
        <f>'将来負担比率（分子）の構造'!L$45</f>
        <v>3481</v>
      </c>
      <c r="L62" s="180"/>
      <c r="M62" s="180"/>
      <c r="N62" s="180">
        <f>'将来負担比率（分子）の構造'!M$45</f>
        <v>3273</v>
      </c>
      <c r="O62" s="180"/>
      <c r="P62" s="180"/>
    </row>
    <row r="63" spans="1:16" x14ac:dyDescent="0.15">
      <c r="A63" s="180" t="s">
        <v>34</v>
      </c>
      <c r="B63" s="180">
        <f>'将来負担比率（分子）の構造'!I$44</f>
        <v>1539</v>
      </c>
      <c r="C63" s="180"/>
      <c r="D63" s="180"/>
      <c r="E63" s="180">
        <f>'将来負担比率（分子）の構造'!J$44</f>
        <v>1149</v>
      </c>
      <c r="F63" s="180"/>
      <c r="G63" s="180"/>
      <c r="H63" s="180">
        <f>'将来負担比率（分子）の構造'!K$44</f>
        <v>754</v>
      </c>
      <c r="I63" s="180"/>
      <c r="J63" s="180"/>
      <c r="K63" s="180">
        <f>'将来負担比率（分子）の構造'!L$44</f>
        <v>589</v>
      </c>
      <c r="L63" s="180"/>
      <c r="M63" s="180"/>
      <c r="N63" s="180">
        <f>'将来負担比率（分子）の構造'!M$44</f>
        <v>816</v>
      </c>
      <c r="O63" s="180"/>
      <c r="P63" s="180"/>
    </row>
    <row r="64" spans="1:16" x14ac:dyDescent="0.15">
      <c r="A64" s="180" t="s">
        <v>33</v>
      </c>
      <c r="B64" s="180">
        <f>'将来負担比率（分子）の構造'!I$43</f>
        <v>3786</v>
      </c>
      <c r="C64" s="180"/>
      <c r="D64" s="180"/>
      <c r="E64" s="180">
        <f>'将来負担比率（分子）の構造'!J$43</f>
        <v>3692</v>
      </c>
      <c r="F64" s="180"/>
      <c r="G64" s="180"/>
      <c r="H64" s="180">
        <f>'将来負担比率（分子）の構造'!K$43</f>
        <v>3598</v>
      </c>
      <c r="I64" s="180"/>
      <c r="J64" s="180"/>
      <c r="K64" s="180">
        <f>'将来負担比率（分子）の構造'!L$43</f>
        <v>3445</v>
      </c>
      <c r="L64" s="180"/>
      <c r="M64" s="180"/>
      <c r="N64" s="180">
        <f>'将来負担比率（分子）の構造'!M$43</f>
        <v>3162</v>
      </c>
      <c r="O64" s="180"/>
      <c r="P64" s="180"/>
    </row>
    <row r="65" spans="1:16" x14ac:dyDescent="0.15">
      <c r="A65" s="180" t="s">
        <v>32</v>
      </c>
      <c r="B65" s="180">
        <f>'将来負担比率（分子）の構造'!I$42</f>
        <v>310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29027</v>
      </c>
      <c r="C66" s="180"/>
      <c r="D66" s="180"/>
      <c r="E66" s="180">
        <f>'将来負担比率（分子）の構造'!J$41</f>
        <v>28720</v>
      </c>
      <c r="F66" s="180"/>
      <c r="G66" s="180"/>
      <c r="H66" s="180">
        <f>'将来負担比率（分子）の構造'!K$41</f>
        <v>28336</v>
      </c>
      <c r="I66" s="180"/>
      <c r="J66" s="180"/>
      <c r="K66" s="180">
        <f>'将来負担比率（分子）の構造'!L$41</f>
        <v>28016</v>
      </c>
      <c r="L66" s="180"/>
      <c r="M66" s="180"/>
      <c r="N66" s="180">
        <f>'将来負担比率（分子）の構造'!M$41</f>
        <v>26734</v>
      </c>
      <c r="O66" s="180"/>
      <c r="P66" s="180"/>
    </row>
    <row r="67" spans="1:16" x14ac:dyDescent="0.15">
      <c r="A67" s="180" t="s">
        <v>75</v>
      </c>
      <c r="B67" s="180" t="e">
        <f>NA()</f>
        <v>#N/A</v>
      </c>
      <c r="C67" s="180">
        <f>IF(ISNUMBER('将来負担比率（分子）の構造'!I$53), IF('将来負担比率（分子）の構造'!I$53 &lt; 0, 0, '将来負担比率（分子）の構造'!I$53), NA())</f>
        <v>744</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2798</v>
      </c>
      <c r="C72" s="184">
        <f>基金残高に係る経年分析!G55</f>
        <v>2804</v>
      </c>
      <c r="D72" s="184">
        <f>基金残高に係る経年分析!H55</f>
        <v>2809</v>
      </c>
    </row>
    <row r="73" spans="1:16" x14ac:dyDescent="0.15">
      <c r="A73" s="183" t="s">
        <v>78</v>
      </c>
      <c r="B73" s="184">
        <f>基金残高に係る経年分析!F56</f>
        <v>2726</v>
      </c>
      <c r="C73" s="184">
        <f>基金残高に係る経年分析!G56</f>
        <v>3045</v>
      </c>
      <c r="D73" s="184">
        <f>基金残高に係る経年分析!H56</f>
        <v>3206</v>
      </c>
    </row>
    <row r="74" spans="1:16" x14ac:dyDescent="0.15">
      <c r="A74" s="183" t="s">
        <v>79</v>
      </c>
      <c r="B74" s="184">
        <f>基金残高に係る経年分析!F57</f>
        <v>6667</v>
      </c>
      <c r="C74" s="184">
        <f>基金残高に係る経年分析!G57</f>
        <v>6766</v>
      </c>
      <c r="D74" s="184">
        <f>基金残高に係る経年分析!H57</f>
        <v>6134</v>
      </c>
    </row>
  </sheetData>
  <sheetProtection algorithmName="SHA-512" hashValue="+T3Durn237JQeSXcrSTp+bSZ1BOSOP6AwfYZDwCXJ09duu0i0zuXUNEY+bw4TqjhATy4XbwgibvU4/doWaKQcg==" saltValue="hQdxqsqsjgMRUN8L8Wyj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2020-03-09T02:13:43Z</cp:lastPrinted>
  <dcterms:created xsi:type="dcterms:W3CDTF">2020-02-10T06:05:21Z</dcterms:created>
  <dcterms:modified xsi:type="dcterms:W3CDTF">2020-09-26T07:36:20Z</dcterms:modified>
  <cp:category/>
</cp:coreProperties>
</file>