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592721E3-C404-4BF9-8031-A6B3689834F1}"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CO39" i="10"/>
  <c r="CO40" i="10" s="1"/>
  <c r="CO41" i="10" s="1"/>
  <c r="CO42" i="10" s="1"/>
  <c r="CO43" i="10" s="1"/>
  <c r="BE39" i="10"/>
  <c r="U39" i="10"/>
  <c r="C39" i="10"/>
  <c r="BE38" i="10"/>
  <c r="U38" i="10"/>
  <c r="C38" i="10"/>
  <c r="BE37" i="10"/>
  <c r="C37" i="10"/>
  <c r="BE36" i="10"/>
  <c r="C36" i="10"/>
  <c r="BE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c r="BW34" i="10" s="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<sst xmlns="http://schemas.openxmlformats.org/spreadsheetml/2006/main" count="1039" uniqueCount="612">
  <si>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</si>
  <si>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</si>
  <si>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</si>
  <si>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</si>
  <si>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</si>
  <si>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</si>
  <si>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</si>
  <si>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</si>
  <si>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</si>
  <si>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</si>
  <si>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</si>
  <si>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</si>
  <si>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</si>
  <si>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</si>
  <si>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</si>
  <si>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</si>
  <si>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</si>
  <si>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</si>
  <si>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</si>
  <si>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</si>
  <si>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</si>
  <si>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</si>
  <si>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</si>
  <si>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</si>
  <si>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</si>
  <si>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</si>
  <si>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</si>
  <si>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</si>
  <si>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</si>
  <si>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</si>
  <si>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</si>
  <si>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</si>
  <si>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</si>
  <si>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</si>
  <si>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</si>
  <si>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</si>
  <si>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</si>
  <si>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</si>
  <si>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</si>
  <si>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</si>
  <si>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</si>
  <si>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</si>
  <si>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</si>
  <si>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</si>
  <si>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</si>
  <si>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</si>
  <si>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</si>
  <si>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</si>
  <si>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</si>
  <si>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</si>
  <si>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</si>
  <si>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</si>
  <si>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</si>
  <si>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</si>
  <si>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</si>
  <si>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</si>
  <si>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</si>
  <si>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</si>
  <si>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</si>
  <si>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</si>
  <si>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</si>
  <si>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</si>
  <si>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</si>
  <si>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</si>
  <si>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</si>
  <si>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</si>
  <si>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</si>
  <si>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</si>
  <si>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</si>
  <si>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</si>
  <si>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</si>
  <si>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</si>
  <si>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</si>
  <si>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</si>
  <si>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</si>
  <si>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</si>
  <si>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</si>
  <si>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</si>
  <si>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</si>
  <si>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</si>
  <si>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</si>
  <si>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</si>
  <si>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</si>
  <si>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</si>
  <si>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</si>
  <si>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</si>
  <si>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</si>
  <si>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</si>
  <si>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</si>
  <si>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</si>
  <si>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</si>
  <si>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</si>
  <si>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</si>
  <si>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</si>
  <si>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</si>
  <si>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</si>
  <si>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</si>
  <si>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</si>
  <si>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</si>
  <si>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</si>
  <si>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</si>
  <si>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</si>
  <si>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</si>
  <si>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</si>
  <si>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</si>
  <si>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</si>
  <si>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</si>
  <si>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</si>
  <si>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</si>
  <si>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</si>
  <si>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</si>
  <si>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</si>
  <si>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</si>
  <si>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</si>
  <si>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</si>
  <si>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</si>
  <si>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</si>
  <si>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</si>
  <si>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</si>
  <si>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</si>
  <si>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</si>
  <si>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</si>
  <si>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</si>
  <si>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</si>
  <si>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</si>
  <si>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</si>
  <si>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</si>
  <si>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</si>
  <si>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</si>
  <si>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</si>
  <si>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</si>
  <si>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</si>
  <si>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</si>
  <si>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</si>
  <si>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</si>
  <si>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</si>
  <si>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</si>
  <si>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</si>
  <si>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</si>
  <si>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</si>
  <si>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</si>
  <si>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</si>
  <si>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</si>
  <si>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</si>
  <si>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</si>
  <si>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</si>
  <si>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</si>
  <si>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</si>
  <si>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</si>
  <si>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</si>
  <si>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</si>
  <si>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</si>
  <si>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</si>
  <si>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</si>
  <si>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</si>
  <si>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</si>
  <si>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</si>
  <si>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</si>
  <si>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</si>
  <si>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</si>
  <si>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</si>
  <si>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</si>
  <si>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</si>
  <si>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</si>
  <si>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</si>
  <si>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</si>
  <si>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</si>
  <si>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</si>
  <si>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</si>
  <si>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</si>
  <si>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</si>
  <si>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</si>
  <si>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</si>
  <si>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</si>
  <si>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</si>
  <si>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</si>
  <si>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</si>
  <si>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</si>
  <si>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</si>
  <si>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</si>
  <si>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</si>
  <si>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</si>
  <si>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</si>
  <si>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</si>
  <si>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</si>
  <si>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</si>
  <si>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</si>
  <si>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</si>
  <si>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</si>
  <si>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</si>
  <si>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</si>
  <si>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</si>
  <si>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</si>
  <si>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</si>
  <si>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</si>
  <si>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</si>
  <si>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</si>
  <si>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</si>
  <si>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</si>
  <si>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</si>
  <si>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</si>
  <si>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</si>
  <si>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</si>
  <si>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</si>
  <si>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</si>
  <si>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</si>
  <si>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</si>
  <si>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</si>
  <si>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</si>
  <si>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</si>
  <si>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</si>
  <si>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</si>
  <si>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</si>
  <si>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</si>
  <si>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長崎県大村市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</si>
  <si>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</si>
  <si>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</si>
  <si>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</si>
  <si>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</si>
  <si>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</si>
  <si>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</si>
  <si>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</si>
  <si>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</si>
  <si>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</si>
  <si>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</si>
  <si>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</si>
  <si>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</si>
  <si>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</si>
  <si>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</si>
  <si>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</si>
  <si>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</si>
  <si>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</si>
  <si>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</si>
  <si>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</si>
  <si>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</si>
  <si>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</si>
  <si>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</si>
  <si>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</si>
  <si>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</si>
  <si>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</si>
  <si>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</si>
  <si>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</si>
  <si>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</si>
  <si>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</si>
  <si>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</si>
  <si>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</si>
  <si>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</si>
  <si>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</si>
  <si>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</si>
  <si>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</si>
  <si>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</si>
  <si>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</si>
  <si>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</si>
  <si>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</si>
  <si>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</si>
  <si>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</si>
  <si>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</si>
  <si>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</si>
  <si>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</si>
  <si>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</si>
  <si>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</si>
  <si>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</si>
  <si>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</si>
  <si>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</si>
  <si>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</si>
  <si>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</si>
  <si>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</si>
  <si>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</si>
  <si>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</si>
  <si>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</si>
  <si>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</si>
  <si>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</si>
  <si>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</si>
  <si>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</si>
  <si>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</si>
  <si>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</si>
  <si>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</si>
  <si>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</si>
  <si>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</si>
  <si>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</si>
  <si>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</si>
  <si>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</si>
  <si>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</si>
  <si>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</si>
  <si>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</si>
  <si>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</si>
  <si>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</si>
  <si>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</si>
  <si>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</si>
  <si>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</si>
  <si>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</si>
  <si>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</si>
  <si>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</si>
  <si>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</si>
  <si>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</si>
  <si>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</si>
  <si>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</si>
  <si>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</si>
  <si>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</si>
  <si>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</si>
  <si>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</si>
  <si>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</si>
  <si>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</si>
  <si>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</si>
  <si>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</si>
  <si>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</si>
  <si>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</si>
  <si>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</si>
  <si>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</si>
  <si>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</si>
  <si>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</si>
  <si>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</si>
  <si>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</si>
  <si>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</si>
  <si>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</si>
  <si>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</si>
  <si>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</si>
  <si>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</si>
  <si>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</si>
  <si>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</si>
  <si>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</si>
  <si>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</si>
  <si>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</si>
  <si>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</si>
  <si>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</si>
  <si>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</si>
  <si>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</si>
  <si>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</si>
  <si>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</si>
  <si>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</si>
  <si>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</si>
  <si>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</si>
  <si>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</si>
  <si>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</si>
  <si>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</si>
  <si>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</si>
  <si>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</si>
  <si>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</si>
  <si>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</si>
  <si>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</si>
  <si>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</si>
  <si>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</si>
  <si>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</si>
  <si>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</si>
  <si>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</si>
  <si>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</si>
  <si>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</si>
  <si>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</si>
  <si>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</si>
  <si>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</si>
  <si>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</si>
  <si>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</si>
  <si>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</si>
  <si>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</si>
  <si>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</si>
  <si>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</si>
  <si>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</si>
  <si>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</si>
  <si>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</si>
  <si>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</si>
  <si>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</si>
  <si>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</si>
  <si>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</si>
  <si>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</si>
  <si>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長崎県大村市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</si>
  <si>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</si>
  <si>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</si>
  <si>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</si>
  <si>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</si>
  <si>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</si>
  <si>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</si>
  <si>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</si>
  <si>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</si>
  <si>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</si>
  <si>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</si>
  <si>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</si>
  <si>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</si>
  <si>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</si>
  <si>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</si>
  <si>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</si>
  <si>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</si>
  <si>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</si>
  <si>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</si>
  <si>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</si>
  <si>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</si>
  <si>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</si>
  <si>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</si>
  <si>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</si>
  <si>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</si>
  <si>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</si>
  <si>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</si>
  <si>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</si>
  <si>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</si>
  <si>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</si>
  <si>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</si>
  <si>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</si>
  <si>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</si>
  <si>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</si>
  <si>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大村市国民健康保険事業特別会計</t>
    <phoneticPr fontId="5"/>
  </si>
  <si>
    <t>大村市介護保険事業特別会計（保険事業勘定）</t>
    <phoneticPr fontId="5"/>
  </si>
  <si>
    <t>大村市後期高齢者医療事業特別会計</t>
    <phoneticPr fontId="5"/>
  </si>
  <si>
    <t>大村市介護保険事業特別会計（介護サービス事業勘定）</t>
    <phoneticPr fontId="5"/>
  </si>
  <si>
    <t>大村市水道事業会計</t>
    <phoneticPr fontId="5"/>
  </si>
  <si>
    <t>法適用企業</t>
    <phoneticPr fontId="5"/>
  </si>
  <si>
    <t>大村市工業用水道事業会計</t>
    <phoneticPr fontId="5"/>
  </si>
  <si>
    <t>法適用企業</t>
    <phoneticPr fontId="5"/>
  </si>
  <si>
    <t>大村市下水道事業会計</t>
    <phoneticPr fontId="5"/>
  </si>
  <si>
    <t>大村市農業集落排水事業会計</t>
    <phoneticPr fontId="5"/>
  </si>
  <si>
    <t>大村市病院事業会計</t>
    <phoneticPr fontId="5"/>
  </si>
  <si>
    <t>大村市モーターボート競走事業会計</t>
    <phoneticPr fontId="5"/>
  </si>
  <si>
    <t>大村市工業団地整備事業特別会計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</si>
  <si>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</si>
  <si>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</si>
  <si>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</si>
  <si>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</si>
  <si>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</si>
  <si>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</si>
  <si>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</si>
  <si>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</si>
  <si>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</si>
  <si>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</si>
  <si>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</si>
  <si>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</si>
  <si>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</si>
  <si>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</si>
  <si>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</si>
  <si>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</si>
  <si>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</si>
  <si>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</si>
  <si>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</si>
  <si>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</si>
  <si>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</si>
  <si>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</si>
  <si>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</si>
  <si>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</si>
  <si>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</si>
  <si>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</si>
  <si>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</si>
  <si>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</si>
  <si>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</si>
  <si>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</si>
  <si>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</si>
  <si>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</si>
  <si>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</si>
  <si>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</si>
  <si>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</si>
  <si>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</si>
  <si>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</si>
  <si>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</si>
  <si>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</si>
  <si>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</si>
  <si>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</si>
  <si>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</si>
  <si>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</si>
  <si>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</si>
  <si>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</si>
  <si>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</si>
  <si>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</si>
  <si>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</si>
  <si>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</si>
  <si>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</si>
  <si>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</si>
  <si>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</si>
  <si>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</si>
  <si>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</si>
  <si>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</si>
  <si>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</si>
  <si>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</si>
  <si>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</si>
  <si>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</si>
  <si>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大村市下水道事業会計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</si>
  <si>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</si>
  <si>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</si>
  <si>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大村市農業集落排水事業会計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</si>
  <si>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</si>
  <si>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</si>
  <si>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</si>
  <si>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</si>
  <si>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</si>
  <si>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</si>
  <si>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</si>
  <si>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</si>
  <si>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</si>
  <si>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</si>
  <si>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</si>
  <si>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</si>
  <si>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</si>
  <si>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</si>
  <si>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</si>
  <si>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</si>
  <si>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</si>
  <si>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</si>
  <si>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</si>
  <si>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</si>
  <si>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</si>
  <si>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</si>
  <si>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</si>
  <si>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</si>
  <si>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</si>
  <si>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</si>
  <si>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</si>
  <si>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</si>
  <si>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</si>
  <si>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</si>
  <si>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</si>
  <si>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</si>
  <si>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</si>
  <si>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</si>
  <si>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</si>
  <si>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</si>
  <si>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</si>
  <si>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</si>
  <si>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</si>
  <si>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</si>
  <si>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</si>
  <si>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</si>
  <si>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</si>
  <si>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</si>
  <si>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</si>
  <si>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</si>
  <si>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</si>
  <si>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</si>
  <si>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</si>
  <si>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</si>
  <si>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</si>
  <si>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</si>
  <si>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</si>
  <si>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</si>
  <si>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</si>
  <si>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</si>
  <si>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</si>
  <si>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</si>
  <si>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</si>
  <si>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</si>
  <si>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</si>
  <si>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</si>
  <si>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</si>
  <si>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</si>
  <si>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</si>
  <si>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</si>
  <si>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</si>
  <si>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</si>
  <si>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</si>
  <si>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</si>
  <si>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</si>
  <si>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</si>
  <si>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</si>
  <si>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</si>
  <si>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</si>
  <si>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</si>
  <si>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</si>
  <si>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</si>
  <si>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</si>
  <si>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</si>
  <si>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</si>
  <si>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</si>
  <si>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</si>
  <si>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</si>
  <si>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t>
  </si>
  <si>
    <t>▲ 1.84</t>
  </si>
  <si>
    <t>▲ 2.42</t>
  </si>
  <si>
    <t>▲ 2.02</t>
  </si>
  <si>
    <t>大村市モーターボート競走事業会計</t>
  </si>
  <si>
    <t>大村市下水道事業会計</t>
  </si>
  <si>
    <t>一般会計</t>
  </si>
  <si>
    <t>大村市水道事業会計</t>
  </si>
  <si>
    <t>大村市工業用水道事業会計</t>
  </si>
  <si>
    <t>大村市国民健康保険事業特別会計</t>
  </si>
  <si>
    <t>大村市介護保険事業特別会計（保険事業勘定）</t>
  </si>
  <si>
    <t>大村市病院事業会計</t>
  </si>
  <si>
    <t>その他会計（赤字）</t>
  </si>
  <si>
    <t>▲ 0.00</t>
  </si>
  <si>
    <t>その他会計（黒字）</t>
  </si>
  <si>
    <t>H25末</t>
    <phoneticPr fontId="5"/>
  </si>
  <si>
    <t>H26末</t>
    <phoneticPr fontId="5"/>
  </si>
  <si>
    <t>H27末</t>
    <phoneticPr fontId="5"/>
  </si>
  <si>
    <t>H28末</t>
    <phoneticPr fontId="5"/>
  </si>
  <si>
    <t>H29末</t>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</si>
  <si>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</si>
  <si>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</si>
  <si>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</si>
  <si>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</si>
  <si>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</si>
  <si>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</si>
  <si>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</si>
  <si>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</si>
  <si>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県央地域広域市町村圏組合</t>
    <rPh sb="0" eb="2">
      <t>ケンオウ</t>
    </rPh>
    <rPh sb="2" eb="4">
      <t>チイキ</t>
    </rPh>
    <rPh sb="4" eb="6">
      <t>コウイキ</t>
    </rPh>
    <rPh sb="6" eb="9">
      <t>シチョウソン</t>
    </rPh>
    <rPh sb="9" eb="10">
      <t>ケン</t>
    </rPh>
    <rPh sb="10" eb="12">
      <t>クミアイ</t>
    </rPh>
    <phoneticPr fontId="2"/>
  </si>
  <si>
    <t>大村市土地開発公社</t>
    <rPh sb="0" eb="3">
      <t>オオムラシ</t>
    </rPh>
    <rPh sb="3" eb="5">
      <t>トチ</t>
    </rPh>
    <rPh sb="5" eb="7">
      <t>カイハツ</t>
    </rPh>
    <rPh sb="7" eb="9">
      <t>コウシャ</t>
    </rPh>
    <phoneticPr fontId="2"/>
  </si>
  <si>
    <t>大村市総合地方卸売市場</t>
    <rPh sb="0" eb="3">
      <t>オオムラシ</t>
    </rPh>
    <rPh sb="3" eb="5">
      <t>ソウゴウ</t>
    </rPh>
    <rPh sb="5" eb="7">
      <t>チホウ</t>
    </rPh>
    <rPh sb="7" eb="9">
      <t>オロシウリ</t>
    </rPh>
    <rPh sb="9" eb="11">
      <t>イチバ</t>
    </rPh>
    <phoneticPr fontId="2"/>
  </si>
  <si>
    <t>大村未来づくり</t>
    <rPh sb="0" eb="2">
      <t>オオムラ</t>
    </rPh>
    <rPh sb="2" eb="4">
      <t>ミライ</t>
    </rPh>
    <phoneticPr fontId="2"/>
  </si>
  <si>
    <t>大村市文化・スポーツ振興財団</t>
    <rPh sb="0" eb="3">
      <t>オオムラシ</t>
    </rPh>
    <rPh sb="3" eb="5">
      <t>ブンカ</t>
    </rPh>
    <rPh sb="10" eb="12">
      <t>シンコウ</t>
    </rPh>
    <rPh sb="12" eb="14">
      <t>ザイダン</t>
    </rPh>
    <phoneticPr fontId="2"/>
  </si>
  <si>
    <t>アルカディア大村</t>
    <rPh sb="6" eb="8">
      <t>オオムラ</t>
    </rPh>
    <phoneticPr fontId="2"/>
  </si>
  <si>
    <t>庁舎建設整備基金</t>
    <phoneticPr fontId="2"/>
  </si>
  <si>
    <t>地域振興基金</t>
    <phoneticPr fontId="2"/>
  </si>
  <si>
    <t>モーターボート競走事業収益基金</t>
    <phoneticPr fontId="2"/>
  </si>
  <si>
    <t>ふるさとづくり基金</t>
    <phoneticPr fontId="2"/>
  </si>
  <si>
    <t>退職手当基金</t>
    <rPh sb="0" eb="2">
      <t>タイショク</t>
    </rPh>
    <rPh sb="2" eb="4">
      <t>テアテ</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</si>
  <si>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</si>
  <si>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</si>
  <si>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</si>
  <si>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</si>
  <si>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</si>
  <si>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</si>
  <si>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よりも増加し、類似団体と比較しても高い水準にある一方、有形固定資産減価償却率は前年度よりも減少し、類似団体よりも低い水準で推移している。その要因として、新幹線新大村駅（仮称）周辺整備事業や新「大村市立図書館」整備事業等の大型建設事業による公共施設の新設、更新があげられる。今後もアセットマネジメント計画に基づく公共施設等の整備により、将来負担比率は増加する一方、有形固定資産減価償却率は減少する見込みである。</t>
    <rPh sb="8" eb="11">
      <t>ゼンネンド</t>
    </rPh>
    <rPh sb="14" eb="16">
      <t>ゾウカ</t>
    </rPh>
    <rPh sb="18" eb="20">
      <t>ルイジ</t>
    </rPh>
    <rPh sb="20" eb="22">
      <t>ダンタイ</t>
    </rPh>
    <rPh sb="23" eb="25">
      <t>ヒカク</t>
    </rPh>
    <rPh sb="28" eb="29">
      <t>タカ</t>
    </rPh>
    <rPh sb="30" eb="32">
      <t>スイジュン</t>
    </rPh>
    <rPh sb="50" eb="53">
      <t>ゼンネンド</t>
    </rPh>
    <rPh sb="56" eb="58">
      <t>ゲンショウ</t>
    </rPh>
    <rPh sb="81" eb="83">
      <t>ヨウイン</t>
    </rPh>
    <rPh sb="119" eb="120">
      <t>トウ</t>
    </rPh>
    <rPh sb="121" eb="123">
      <t>オオガタ</t>
    </rPh>
    <rPh sb="123" eb="125">
      <t>ケンセツ</t>
    </rPh>
    <rPh sb="125" eb="127">
      <t>ジギョウ</t>
    </rPh>
    <rPh sb="130" eb="132">
      <t>コウキョウ</t>
    </rPh>
    <rPh sb="132" eb="134">
      <t>シセツ</t>
    </rPh>
    <rPh sb="135" eb="137">
      <t>シンセツ</t>
    </rPh>
    <rPh sb="138" eb="140">
      <t>コウシン</t>
    </rPh>
    <rPh sb="147" eb="149">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</si>
  <si>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</si>
  <si>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</si>
  <si>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</si>
  <si>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</si>
  <si>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</si>
  <si>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</si>
  <si>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将来負担比率、実質公債費比率ともに類似団体と比較して高くなっている。
　将来負担比率の増加については、中学校給食センター、新大村市立図書館等の大型建設事業の着工による市債残高の増加によるものである。
　実質公債費比率の増加については、平成25年度から平成28年度に実施したデジタル防災行政同報系無線整備事業の元利償還の開始、病院事業会計への公債費償還財源として繰出した額（準元利償還額）の増加によるものである。
　今後もアセットマネジメント計画に基づく公共施設等の整備や大型建設事業の元金償還開始により比率は増加していく見込みであるが、財政運営基本方針に定める適正な基金管理や市債発行抑制などの取り組みを進め、財政の適正化に努め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37" eb="39">
      <t>ショウライ</t>
    </rPh>
    <rPh sb="39" eb="41">
      <t>フタン</t>
    </rPh>
    <rPh sb="41" eb="43">
      <t>ヒリツ</t>
    </rPh>
    <rPh sb="44" eb="46">
      <t>ゾウカ</t>
    </rPh>
    <rPh sb="52" eb="55">
      <t>チュウガッコウ</t>
    </rPh>
    <rPh sb="55" eb="57">
      <t>キュウショク</t>
    </rPh>
    <rPh sb="70" eb="71">
      <t>トウ</t>
    </rPh>
    <rPh sb="72" eb="74">
      <t>オオガタ</t>
    </rPh>
    <rPh sb="74" eb="76">
      <t>ケンセツ</t>
    </rPh>
    <rPh sb="76" eb="78">
      <t>ジギョウ</t>
    </rPh>
    <rPh sb="79" eb="81">
      <t>チャッコウ</t>
    </rPh>
    <rPh sb="84" eb="86">
      <t>シサイ</t>
    </rPh>
    <rPh sb="86" eb="88">
      <t>ザンダカ</t>
    </rPh>
    <rPh sb="89" eb="91">
      <t>ゾウカ</t>
    </rPh>
    <rPh sb="102" eb="104">
      <t>ジッシツ</t>
    </rPh>
    <rPh sb="104" eb="107">
      <t>コウサイヒ</t>
    </rPh>
    <rPh sb="107" eb="109">
      <t>ヒリツ</t>
    </rPh>
    <rPh sb="110" eb="112">
      <t>ゾウカ</t>
    </rPh>
    <rPh sb="118" eb="120">
      <t>ヘイセイ</t>
    </rPh>
    <rPh sb="122" eb="124">
      <t>ネンド</t>
    </rPh>
    <rPh sb="126" eb="128">
      <t>ヘイセイ</t>
    </rPh>
    <rPh sb="130" eb="132">
      <t>ネンド</t>
    </rPh>
    <rPh sb="133" eb="135">
      <t>ジッシ</t>
    </rPh>
    <rPh sb="160" eb="162">
      <t>カイシ</t>
    </rPh>
    <rPh sb="195" eb="197">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</si>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</sst>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6" fillId="0" borderId="41" xfId="16" applyFont="1" applyBorder="1" applyAlignment="1" applyProtection="1">
      <alignment horizontal="left" vertical="top" wrapText="1"/>
      <protection locked="0"/>
    </xf>
    <xf numFmtId="0" fontId="26" fillId="0" borderId="12" xfId="16" applyFont="1" applyBorder="1" applyAlignment="1" applyProtection="1">
      <alignment horizontal="left" vertical="top" wrapText="1"/>
      <protection locked="0"/>
    </xf>
    <xf numFmtId="0" fontId="26" fillId="0" borderId="48" xfId="16" applyFont="1" applyBorder="1" applyAlignment="1" applyProtection="1">
      <alignment horizontal="left" vertical="top" wrapText="1"/>
      <protection locked="0"/>
    </xf>
    <xf numFmtId="0" fontId="26" fillId="0" borderId="64" xfId="16" applyFont="1" applyBorder="1" applyAlignment="1" applyProtection="1">
      <alignment horizontal="left" vertical="top" wrapText="1"/>
      <protection locked="0"/>
    </xf>
    <xf numFmtId="0" fontId="26" fillId="0" borderId="0" xfId="16" applyFont="1" applyAlignment="1" applyProtection="1">
      <alignment horizontal="left" vertical="top" wrapText="1"/>
      <protection locked="0"/>
    </xf>
    <xf numFmtId="0" fontId="26" fillId="0" borderId="38" xfId="16" applyFont="1" applyBorder="1" applyAlignment="1" applyProtection="1">
      <alignment horizontal="left" vertical="top" wrapText="1"/>
      <protection locked="0"/>
    </xf>
    <xf numFmtId="0" fontId="26" fillId="0" borderId="37" xfId="16" applyFont="1" applyBorder="1" applyAlignment="1" applyProtection="1">
      <alignment horizontal="left" vertical="top" wrapText="1"/>
      <protection locked="0"/>
    </xf>
    <xf numFmtId="0" fontId="26" fillId="0" borderId="54" xfId="16" applyFont="1" applyBorder="1" applyAlignment="1" applyProtection="1">
      <alignment horizontal="left" vertical="top" wrapText="1"/>
      <protection locked="0"/>
    </xf>
    <xf numFmtId="0" fontId="2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74535EC-E401-4146-9BFF-A4B59E3B6A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FD83-412D-8A67-B12ADABF05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57612</c:v>
                </c:pt>
                <c:pt idx="1">
                  <c:v>50590</c:v>
                </c:pt>
                <c:pt idx="2">
                  <c:v>57108</c:v>
                </c:pt>
                <c:pt idx="3">
                  <c:v>76861</c:v>
                </c:pt>
                <c:pt idx="4">
                  <c:v>108626</c:v>
                </c:pt>
              </c:numCache>
            </c:numRef>
          </c:val>
          <c:smooth val="0"/>
          <c:extLst>
            <c:ext xmlns:c16="http://schemas.microsoft.com/office/drawing/2014/chart" uri="{C3380CC4-5D6E-409C-BE32-E72D297353CC}">
              <c16:uniqueId val="{00000001-FD83-412D-8A67-B12ADABF05AE}"/>
            </c:ext>
          </c:extLst>
        </c:ser>
        <c:dLbls>
          <c:showLegendKey val="0"/>
          <c:showVal val="0"/>
          <c:showCatName val="0"/>
          <c:showSerName val="0"/>
          <c:showPercent val="0"/>
          <c:showBubbleSize val="0"/>
        </c:dLbls>
        <c:marker val="1"/>
        <c:smooth val="0"/>
        <c:axId val="455278856"/>
        <c:axId val="455281600"/>
      </c:lineChart>
      <c:catAx>
        <c:axId val="455278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281600"/>
        <c:crosses val="autoZero"/>
        <c:auto val="1"/>
        <c:lblAlgn val="ctr"/>
        <c:lblOffset val="100"/>
        <c:tickLblSkip val="1"/>
        <c:tickMarkSkip val="1"/>
        <c:noMultiLvlLbl val="0"/>
      </c:catAx>
      <c:valAx>
        <c:axId val="4552816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278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6.46</c:v>
                </c:pt>
                <c:pt idx="1">
                  <c:v>8.57</c:v>
                </c:pt>
                <c:pt idx="2">
                  <c:v>6.95</c:v>
                </c:pt>
                <c:pt idx="3">
                  <c:v>6.26</c:v>
                </c:pt>
                <c:pt idx="4">
                  <c:v>5.62</c:v>
                </c:pt>
              </c:numCache>
            </c:numRef>
          </c:val>
          <c:extLst>
            <c:ext xmlns:c16="http://schemas.microsoft.com/office/drawing/2014/chart" uri="{C3380CC4-5D6E-409C-BE32-E72D297353CC}">
              <c16:uniqueId val="{00000000-8858-4938-8D77-6F7BAAE519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18.11</c:v>
                </c:pt>
                <c:pt idx="1">
                  <c:v>16.489999999999998</c:v>
                </c:pt>
                <c:pt idx="2">
                  <c:v>16.05</c:v>
                </c:pt>
                <c:pt idx="3">
                  <c:v>14.05</c:v>
                </c:pt>
                <c:pt idx="4">
                  <c:v>12.51</c:v>
                </c:pt>
              </c:numCache>
            </c:numRef>
          </c:val>
          <c:extLst>
            <c:ext xmlns:c16="http://schemas.microsoft.com/office/drawing/2014/chart" uri="{C3380CC4-5D6E-409C-BE32-E72D297353CC}">
              <c16:uniqueId val="{00000001-8858-4938-8D77-6F7BAAE519F6}"/>
            </c:ext>
          </c:extLst>
        </c:ser>
        <c:dLbls>
          <c:showLegendKey val="0"/>
          <c:showVal val="0"/>
          <c:showCatName val="0"/>
          <c:showSerName val="0"/>
          <c:showPercent val="0"/>
          <c:showBubbleSize val="0"/>
        </c:dLbls>
        <c:gapWidth val="250"/>
        <c:overlap val="100"/>
        <c:axId val="455282384"/>
        <c:axId val="45528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-1.63</c:v>
                </c:pt>
                <c:pt idx="1">
                  <c:v>0.84</c:v>
                </c:pt>
                <c:pt idx="2">
                  <c:v>-1.84</c:v>
                </c:pt>
                <c:pt idx="3">
                  <c:v>-2.42</c:v>
                </c:pt>
                <c:pt idx="4">
                  <c:v>-2.02</c:v>
                </c:pt>
              </c:numCache>
            </c:numRef>
          </c:val>
          <c:smooth val="0"/>
          <c:extLst>
            <c:ext xmlns:c16="http://schemas.microsoft.com/office/drawing/2014/chart" uri="{C3380CC4-5D6E-409C-BE32-E72D297353CC}">
              <c16:uniqueId val="{00000002-8858-4938-8D77-6F7BAAE519F6}"/>
            </c:ext>
          </c:extLst>
        </c:ser>
        <c:dLbls>
          <c:showLegendKey val="0"/>
          <c:showVal val="0"/>
          <c:showCatName val="0"/>
          <c:showSerName val="0"/>
          <c:showPercent val="0"/>
          <c:showBubbleSize val="0"/>
        </c:dLbls>
        <c:marker val="1"/>
        <c:smooth val="0"/>
        <c:axId val="455282384"/>
        <c:axId val="455283168"/>
      </c:lineChart>
      <c:catAx>
        <c:axId val="45528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283168"/>
        <c:crosses val="autoZero"/>
        <c:auto val="1"/>
        <c:lblAlgn val="ctr"/>
        <c:lblOffset val="100"/>
        <c:tickLblSkip val="1"/>
        <c:tickMarkSkip val="1"/>
        <c:noMultiLvlLbl val="0"/>
      </c:catAx>
      <c:valAx>
        <c:axId val="45528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28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0.19</c:v>
                </c:pt>
                <c:pt idx="4">
                  <c:v>#N/A</c:v>
                </c:pt>
                <c:pt idx="5">
                  <c:v>0.22</c:v>
                </c:pt>
                <c:pt idx="6">
                  <c:v>#N/A</c:v>
                </c:pt>
                <c:pt idx="7">
                  <c:v>0.15</c:v>
                </c:pt>
                <c:pt idx="8">
                  <c:v>#N/A</c:v>
                </c:pt>
                <c:pt idx="9">
                  <c:v>0.27</c:v>
                </c:pt>
              </c:numCache>
            </c:numRef>
          </c:val>
          <c:extLst>
            <c:ext xmlns:c16="http://schemas.microsoft.com/office/drawing/2014/chart" uri="{C3380CC4-5D6E-409C-BE32-E72D297353CC}">
              <c16:uniqueId val="{00000000-EE21-488F-B451-DBFAFFC683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EE21-488F-B451-DBFAFFC68365}"/>
            </c:ext>
          </c:extLst>
        </c:ser>
        <c:ser>
          <c:idx val="2"/>
          <c:order val="2"/>
          <c:tx>
            <c:strRef>
              <c:f>データシート!$A$29</c:f>
              <c:strCache>
                <c:ptCount val="1"/>
                <c:pt idx="0">
                  <c:v>大村市病院事業会計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0.17</c:v>
                </c:pt>
                <c:pt idx="4">
                  <c:v>#N/A</c:v>
                </c:pt>
                <c:pt idx="5">
                  <c:v>0.2</c:v>
                </c:pt>
                <c:pt idx="6">
                  <c:v>#N/A</c:v>
                </c:pt>
                <c:pt idx="7">
                  <c:v>0.2</c:v>
                </c:pt>
                <c:pt idx="8">
                  <c:v>#N/A</c:v>
                </c:pt>
                <c:pt idx="9">
                  <c:v>0.2</c:v>
                </c:pt>
              </c:numCache>
            </c:numRef>
          </c:val>
          <c:extLst>
            <c:ext xmlns:c16="http://schemas.microsoft.com/office/drawing/2014/chart" uri="{C3380CC4-5D6E-409C-BE32-E72D297353CC}">
              <c16:uniqueId val="{00000002-EE21-488F-B451-DBFAFFC68365}"/>
            </c:ext>
          </c:extLst>
        </c:ser>
        <c:ser>
          <c:idx val="3"/>
          <c:order val="3"/>
          <c:tx>
            <c:strRef>
              <c:f>データシート!$A$30</c:f>
              <c:strCache>
                <c:ptCount val="1"/>
                <c:pt idx="0">
                  <c:v>大村市介護保険事業特別会計（保険事業勘定）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0.23</c:v>
                </c:pt>
                <c:pt idx="2">
                  <c:v>#N/A</c:v>
                </c:pt>
                <c:pt idx="3">
                  <c:v>0.7</c:v>
                </c:pt>
                <c:pt idx="4">
                  <c:v>#N/A</c:v>
                </c:pt>
                <c:pt idx="5">
                  <c:v>0.6</c:v>
                </c:pt>
                <c:pt idx="6">
                  <c:v>#N/A</c:v>
                </c:pt>
                <c:pt idx="7">
                  <c:v>0.43</c:v>
                </c:pt>
                <c:pt idx="8">
                  <c:v>#N/A</c:v>
                </c:pt>
                <c:pt idx="9">
                  <c:v>0.48</c:v>
                </c:pt>
              </c:numCache>
            </c:numRef>
          </c:val>
          <c:extLst>
            <c:ext xmlns:c16="http://schemas.microsoft.com/office/drawing/2014/chart" uri="{C3380CC4-5D6E-409C-BE32-E72D297353CC}">
              <c16:uniqueId val="{00000003-EE21-488F-B451-DBFAFFC68365}"/>
            </c:ext>
          </c:extLst>
        </c:ser>
        <c:ser>
          <c:idx val="4"/>
          <c:order val="4"/>
          <c:tx>
            <c:strRef>
              <c:f>データシート!$A$31</c:f>
              <c:strCache>
                <c:ptCount val="1"/>
                <c:pt idx="0">
                  <c:v>大村市国民健康保険事業特別会計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1.2</c:v>
                </c:pt>
                <c:pt idx="2">
                  <c:v>#N/A</c:v>
                </c:pt>
                <c:pt idx="3">
                  <c:v>0.56000000000000005</c:v>
                </c:pt>
                <c:pt idx="4">
                  <c:v>#N/A</c:v>
                </c:pt>
                <c:pt idx="5">
                  <c:v>0.31</c:v>
                </c:pt>
                <c:pt idx="6">
                  <c:v>#N/A</c:v>
                </c:pt>
                <c:pt idx="7">
                  <c:v>1.69</c:v>
                </c:pt>
                <c:pt idx="8">
                  <c:v>#N/A</c:v>
                </c:pt>
                <c:pt idx="9">
                  <c:v>1.1399999999999999</c:v>
                </c:pt>
              </c:numCache>
            </c:numRef>
          </c:val>
          <c:extLst>
            <c:ext xmlns:c16="http://schemas.microsoft.com/office/drawing/2014/chart" uri="{C3380CC4-5D6E-409C-BE32-E72D297353CC}">
              <c16:uniqueId val="{00000004-EE21-488F-B451-DBFAFFC68365}"/>
            </c:ext>
          </c:extLst>
        </c:ser>
        <c:ser>
          <c:idx val="5"/>
          <c:order val="5"/>
          <c:tx>
            <c:strRef>
              <c:f>データシート!$A$32</c:f>
              <c:strCache>
                <c:ptCount val="1"/>
                <c:pt idx="0">
                  <c:v>大村市工業用水道事業会計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2.62</c:v>
                </c:pt>
                <c:pt idx="2">
                  <c:v>#N/A</c:v>
                </c:pt>
                <c:pt idx="3">
                  <c:v>2.77</c:v>
                </c:pt>
                <c:pt idx="4">
                  <c:v>#N/A</c:v>
                </c:pt>
                <c:pt idx="5">
                  <c:v>2.91</c:v>
                </c:pt>
                <c:pt idx="6">
                  <c:v>#N/A</c:v>
                </c:pt>
                <c:pt idx="7">
                  <c:v>2.78</c:v>
                </c:pt>
                <c:pt idx="8">
                  <c:v>#N/A</c:v>
                </c:pt>
                <c:pt idx="9">
                  <c:v>2.66</c:v>
                </c:pt>
              </c:numCache>
            </c:numRef>
          </c:val>
          <c:extLst>
            <c:ext xmlns:c16="http://schemas.microsoft.com/office/drawing/2014/chart" uri="{C3380CC4-5D6E-409C-BE32-E72D297353CC}">
              <c16:uniqueId val="{00000005-EE21-488F-B451-DBFAFFC68365}"/>
            </c:ext>
          </c:extLst>
        </c:ser>
        <c:ser>
          <c:idx val="6"/>
          <c:order val="6"/>
          <c:tx>
            <c:strRef>
              <c:f>データシート!$A$33</c:f>
              <c:strCache>
                <c:ptCount val="1"/>
                <c:pt idx="0">
                  <c:v>大村市水道事業会計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3.72</c:v>
                </c:pt>
                <c:pt idx="2">
                  <c:v>#N/A</c:v>
                </c:pt>
                <c:pt idx="3">
                  <c:v>4.57</c:v>
                </c:pt>
                <c:pt idx="4">
                  <c:v>#N/A</c:v>
                </c:pt>
                <c:pt idx="5">
                  <c:v>5.6</c:v>
                </c:pt>
                <c:pt idx="6">
                  <c:v>#N/A</c:v>
                </c:pt>
                <c:pt idx="7">
                  <c:v>6.06</c:v>
                </c:pt>
                <c:pt idx="8">
                  <c:v>#N/A</c:v>
                </c:pt>
                <c:pt idx="9">
                  <c:v>4.84</c:v>
                </c:pt>
              </c:numCache>
            </c:numRef>
          </c:val>
          <c:extLst>
            <c:ext xmlns:c16="http://schemas.microsoft.com/office/drawing/2014/chart" uri="{C3380CC4-5D6E-409C-BE32-E72D297353CC}">
              <c16:uniqueId val="{00000006-EE21-488F-B451-DBFAFFC683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6.46</c:v>
                </c:pt>
                <c:pt idx="2">
                  <c:v>#N/A</c:v>
                </c:pt>
                <c:pt idx="3">
                  <c:v>8.57</c:v>
                </c:pt>
                <c:pt idx="4">
                  <c:v>#N/A</c:v>
                </c:pt>
                <c:pt idx="5">
                  <c:v>6.94</c:v>
                </c:pt>
                <c:pt idx="6">
                  <c:v>#N/A</c:v>
                </c:pt>
                <c:pt idx="7">
                  <c:v>6.25</c:v>
                </c:pt>
                <c:pt idx="8">
                  <c:v>#N/A</c:v>
                </c:pt>
                <c:pt idx="9">
                  <c:v>5.62</c:v>
                </c:pt>
              </c:numCache>
            </c:numRef>
          </c:val>
          <c:extLst>
            <c:ext xmlns:c16="http://schemas.microsoft.com/office/drawing/2014/chart" uri="{C3380CC4-5D6E-409C-BE32-E72D297353CC}">
              <c16:uniqueId val="{00000007-EE21-488F-B451-DBFAFFC68365}"/>
            </c:ext>
          </c:extLst>
        </c:ser>
        <c:ser>
          <c:idx val="8"/>
          <c:order val="8"/>
          <c:tx>
            <c:strRef>
              <c:f>データシート!$A$35</c:f>
              <c:strCache>
                <c:ptCount val="1"/>
                <c:pt idx="0">
                  <c:v>大村市下水道事業会計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0.34</c:v>
                </c:pt>
                <c:pt idx="2">
                  <c:v>#N/A</c:v>
                </c:pt>
                <c:pt idx="3">
                  <c:v>2.66</c:v>
                </c:pt>
                <c:pt idx="4">
                  <c:v>#N/A</c:v>
                </c:pt>
                <c:pt idx="5">
                  <c:v>4.97</c:v>
                </c:pt>
                <c:pt idx="6">
                  <c:v>#N/A</c:v>
                </c:pt>
                <c:pt idx="7">
                  <c:v>6.87</c:v>
                </c:pt>
                <c:pt idx="8">
                  <c:v>#N/A</c:v>
                </c:pt>
                <c:pt idx="9">
                  <c:v>7.04</c:v>
                </c:pt>
              </c:numCache>
            </c:numRef>
          </c:val>
          <c:extLst>
            <c:ext xmlns:c16="http://schemas.microsoft.com/office/drawing/2014/chart" uri="{C3380CC4-5D6E-409C-BE32-E72D297353CC}">
              <c16:uniqueId val="{00000008-EE21-488F-B451-DBFAFFC68365}"/>
            </c:ext>
          </c:extLst>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6.28</c:v>
                </c:pt>
                <c:pt idx="2">
                  <c:v>#N/A</c:v>
                </c:pt>
                <c:pt idx="3">
                  <c:v>18.28</c:v>
                </c:pt>
                <c:pt idx="4">
                  <c:v>#N/A</c:v>
                </c:pt>
                <c:pt idx="5">
                  <c:v>30.32</c:v>
                </c:pt>
                <c:pt idx="6">
                  <c:v>#N/A</c:v>
                </c:pt>
                <c:pt idx="7">
                  <c:v>41.84</c:v>
                </c:pt>
                <c:pt idx="8">
                  <c:v>#N/A</c:v>
                </c:pt>
                <c:pt idx="9">
                  <c:v>52.31</c:v>
                </c:pt>
              </c:numCache>
            </c:numRef>
          </c:val>
          <c:extLst>
            <c:ext xmlns:c16="http://schemas.microsoft.com/office/drawing/2014/chart" uri="{C3380CC4-5D6E-409C-BE32-E72D297353CC}">
              <c16:uniqueId val="{00000009-EE21-488F-B451-DBFAFFC68365}"/>
            </c:ext>
          </c:extLst>
        </c:ser>
        <c:dLbls>
          <c:showLegendKey val="0"/>
          <c:showVal val="0"/>
          <c:showCatName val="0"/>
          <c:showSerName val="0"/>
          <c:showPercent val="0"/>
          <c:showBubbleSize val="0"/>
        </c:dLbls>
        <c:gapWidth val="150"/>
        <c:overlap val="100"/>
        <c:axId val="455281208"/>
        <c:axId val="455283560"/>
      </c:barChart>
      <c:catAx>
        <c:axId val="45528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283560"/>
        <c:crosses val="autoZero"/>
        <c:auto val="1"/>
        <c:lblAlgn val="ctr"/>
        <c:lblOffset val="100"/>
        <c:tickLblSkip val="1"/>
        <c:tickMarkSkip val="1"/>
        <c:noMultiLvlLbl val="0"/>
      </c:catAx>
      <c:valAx>
        <c:axId val="45528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281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3593</c:v>
                </c:pt>
                <c:pt idx="5">
                  <c:v>3452</c:v>
                </c:pt>
                <c:pt idx="8">
                  <c:v>3494</c:v>
                </c:pt>
                <c:pt idx="11">
                  <c:v>3408</c:v>
                </c:pt>
                <c:pt idx="14">
                  <c:v>3337</c:v>
                </c:pt>
              </c:numCache>
            </c:numRef>
          </c:val>
          <c:extLst>
            <c:ext xmlns:c16="http://schemas.microsoft.com/office/drawing/2014/chart" uri="{C3380CC4-5D6E-409C-BE32-E72D297353CC}">
              <c16:uniqueId val="{00000000-DD6A-4A37-834D-F8522E262B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DD6A-4A37-834D-F8522E262B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219</c:v>
                </c:pt>
                <c:pt idx="3">
                  <c:v>171</c:v>
                </c:pt>
                <c:pt idx="6">
                  <c:v>170</c:v>
                </c:pt>
                <c:pt idx="9">
                  <c:v>17</c:v>
                </c:pt>
                <c:pt idx="12">
                  <c:v>17</c:v>
                </c:pt>
              </c:numCache>
            </c:numRef>
          </c:val>
          <c:extLst>
            <c:ext xmlns:c16="http://schemas.microsoft.com/office/drawing/2014/chart" uri="{C3380CC4-5D6E-409C-BE32-E72D297353CC}">
              <c16:uniqueId val="{00000002-DD6A-4A37-834D-F8522E262B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101</c:v>
                </c:pt>
                <c:pt idx="6">
                  <c:v>135</c:v>
                </c:pt>
                <c:pt idx="9">
                  <c:v>153</c:v>
                </c:pt>
                <c:pt idx="12">
                  <c:v>158</c:v>
                </c:pt>
              </c:numCache>
            </c:numRef>
          </c:val>
          <c:extLst>
            <c:ext xmlns:c16="http://schemas.microsoft.com/office/drawing/2014/chart" uri="{C3380CC4-5D6E-409C-BE32-E72D297353CC}">
              <c16:uniqueId val="{00000003-DD6A-4A37-834D-F8522E262B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1654</c:v>
                </c:pt>
                <c:pt idx="3">
                  <c:v>1672</c:v>
                </c:pt>
                <c:pt idx="6">
                  <c:v>1401</c:v>
                </c:pt>
                <c:pt idx="9">
                  <c:v>1686</c:v>
                </c:pt>
                <c:pt idx="12">
                  <c:v>1718</c:v>
                </c:pt>
              </c:numCache>
            </c:numRef>
          </c:val>
          <c:extLst>
            <c:ext xmlns:c16="http://schemas.microsoft.com/office/drawing/2014/chart" uri="{C3380CC4-5D6E-409C-BE32-E72D297353CC}">
              <c16:uniqueId val="{00000004-DD6A-4A37-834D-F8522E262B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6A-4A37-834D-F8522E262B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6A-4A37-834D-F8522E262B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2823</c:v>
                </c:pt>
                <c:pt idx="3">
                  <c:v>2720</c:v>
                </c:pt>
                <c:pt idx="6">
                  <c:v>2725</c:v>
                </c:pt>
                <c:pt idx="9">
                  <c:v>2761</c:v>
                </c:pt>
                <c:pt idx="12">
                  <c:v>3034</c:v>
                </c:pt>
              </c:numCache>
            </c:numRef>
          </c:val>
          <c:extLst>
            <c:ext xmlns:c16="http://schemas.microsoft.com/office/drawing/2014/chart" uri="{C3380CC4-5D6E-409C-BE32-E72D297353CC}">
              <c16:uniqueId val="{00000007-DD6A-4A37-834D-F8522E262B2C}"/>
            </c:ext>
          </c:extLst>
        </c:ser>
        <c:dLbls>
          <c:showLegendKey val="0"/>
          <c:showVal val="0"/>
          <c:showCatName val="0"/>
          <c:showSerName val="0"/>
          <c:showPercent val="0"/>
          <c:showBubbleSize val="0"/>
        </c:dLbls>
        <c:gapWidth val="100"/>
        <c:overlap val="100"/>
        <c:axId val="455278464"/>
        <c:axId val="457052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1135</c:v>
                </c:pt>
                <c:pt idx="2">
                  <c:v>#N/A</c:v>
                </c:pt>
                <c:pt idx="3">
                  <c:v>#N/A</c:v>
                </c:pt>
                <c:pt idx="4">
                  <c:v>1213</c:v>
                </c:pt>
                <c:pt idx="5">
                  <c:v>#N/A</c:v>
                </c:pt>
                <c:pt idx="6">
                  <c:v>#N/A</c:v>
                </c:pt>
                <c:pt idx="7">
                  <c:v>938</c:v>
                </c:pt>
                <c:pt idx="8">
                  <c:v>#N/A</c:v>
                </c:pt>
                <c:pt idx="9">
                  <c:v>#N/A</c:v>
                </c:pt>
                <c:pt idx="10">
                  <c:v>1210</c:v>
                </c:pt>
                <c:pt idx="11">
                  <c:v>#N/A</c:v>
                </c:pt>
                <c:pt idx="12">
                  <c:v>#N/A</c:v>
                </c:pt>
                <c:pt idx="13">
                  <c:v>1591</c:v>
                </c:pt>
                <c:pt idx="14">
                  <c:v>#N/A</c:v>
                </c:pt>
              </c:numCache>
            </c:numRef>
          </c:val>
          <c:smooth val="0"/>
          <c:extLst>
            <c:ext xmlns:c16="http://schemas.microsoft.com/office/drawing/2014/chart" uri="{C3380CC4-5D6E-409C-BE32-E72D297353CC}">
              <c16:uniqueId val="{00000008-DD6A-4A37-834D-F8522E262B2C}"/>
            </c:ext>
          </c:extLst>
        </c:ser>
        <c:dLbls>
          <c:showLegendKey val="0"/>
          <c:showVal val="0"/>
          <c:showCatName val="0"/>
          <c:showSerName val="0"/>
          <c:showPercent val="0"/>
          <c:showBubbleSize val="0"/>
        </c:dLbls>
        <c:marker val="1"/>
        <c:smooth val="0"/>
        <c:axId val="455278464"/>
        <c:axId val="457052760"/>
      </c:lineChart>
      <c:catAx>
        <c:axId val="4552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052760"/>
        <c:crosses val="autoZero"/>
        <c:auto val="1"/>
        <c:lblAlgn val="ctr"/>
        <c:lblOffset val="100"/>
        <c:tickLblSkip val="1"/>
        <c:tickMarkSkip val="1"/>
        <c:noMultiLvlLbl val="0"/>
      </c:catAx>
      <c:valAx>
        <c:axId val="457052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2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31402</c:v>
                </c:pt>
                <c:pt idx="5">
                  <c:v>31499</c:v>
                </c:pt>
                <c:pt idx="8">
                  <c:v>32923</c:v>
                </c:pt>
                <c:pt idx="11">
                  <c:v>33084</c:v>
                </c:pt>
                <c:pt idx="14">
                  <c:v>33379</c:v>
                </c:pt>
              </c:numCache>
            </c:numRef>
          </c:val>
          <c:extLst>
            <c:ext xmlns:c16="http://schemas.microsoft.com/office/drawing/2014/chart" uri="{C3380CC4-5D6E-409C-BE32-E72D297353CC}">
              <c16:uniqueId val="{00000000-9366-4C76-9F9A-C1258F514B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9682</c:v>
                </c:pt>
                <c:pt idx="5">
                  <c:v>8808</c:v>
                </c:pt>
                <c:pt idx="8">
                  <c:v>9826</c:v>
                </c:pt>
                <c:pt idx="11">
                  <c:v>9873</c:v>
                </c:pt>
                <c:pt idx="14">
                  <c:v>10948</c:v>
                </c:pt>
              </c:numCache>
            </c:numRef>
          </c:val>
          <c:extLst>
            <c:ext xmlns:c16="http://schemas.microsoft.com/office/drawing/2014/chart" uri="{C3380CC4-5D6E-409C-BE32-E72D297353CC}">
              <c16:uniqueId val="{00000001-9366-4C76-9F9A-C1258F514B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8137</c:v>
                </c:pt>
                <c:pt idx="5">
                  <c:v>8547</c:v>
                </c:pt>
                <c:pt idx="8">
                  <c:v>9132</c:v>
                </c:pt>
                <c:pt idx="11">
                  <c:v>9681</c:v>
                </c:pt>
                <c:pt idx="14">
                  <c:v>9902</c:v>
                </c:pt>
              </c:numCache>
            </c:numRef>
          </c:val>
          <c:extLst>
            <c:ext xmlns:c16="http://schemas.microsoft.com/office/drawing/2014/chart" uri="{C3380CC4-5D6E-409C-BE32-E72D297353CC}">
              <c16:uniqueId val="{00000002-9366-4C76-9F9A-C1258F514B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66-4C76-9F9A-C1258F514B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66-4C76-9F9A-C1258F514B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1170</c:v>
                </c:pt>
                <c:pt idx="3">
                  <c:v>1050</c:v>
                </c:pt>
                <c:pt idx="6">
                  <c:v>794</c:v>
                </c:pt>
                <c:pt idx="9">
                  <c:v>1124</c:v>
                </c:pt>
                <c:pt idx="12">
                  <c:v>591</c:v>
                </c:pt>
              </c:numCache>
            </c:numRef>
          </c:val>
          <c:extLst>
            <c:ext xmlns:c16="http://schemas.microsoft.com/office/drawing/2014/chart" uri="{C3380CC4-5D6E-409C-BE32-E72D297353CC}">
              <c16:uniqueId val="{00000005-9366-4C76-9F9A-C1258F514B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3613</c:v>
                </c:pt>
                <c:pt idx="3">
                  <c:v>3517</c:v>
                </c:pt>
                <c:pt idx="6">
                  <c:v>3516</c:v>
                </c:pt>
                <c:pt idx="9">
                  <c:v>3309</c:v>
                </c:pt>
                <c:pt idx="12">
                  <c:v>3053</c:v>
                </c:pt>
              </c:numCache>
            </c:numRef>
          </c:val>
          <c:extLst>
            <c:ext xmlns:c16="http://schemas.microsoft.com/office/drawing/2014/chart" uri="{C3380CC4-5D6E-409C-BE32-E72D297353CC}">
              <c16:uniqueId val="{00000006-9366-4C76-9F9A-C1258F514B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1236</c:v>
                </c:pt>
                <c:pt idx="3">
                  <c:v>1302</c:v>
                </c:pt>
                <c:pt idx="6">
                  <c:v>1202</c:v>
                </c:pt>
                <c:pt idx="9">
                  <c:v>1087</c:v>
                </c:pt>
                <c:pt idx="12">
                  <c:v>959</c:v>
                </c:pt>
              </c:numCache>
            </c:numRef>
          </c:val>
          <c:extLst>
            <c:ext xmlns:c16="http://schemas.microsoft.com/office/drawing/2014/chart" uri="{C3380CC4-5D6E-409C-BE32-E72D297353CC}">
              <c16:uniqueId val="{00000007-9366-4C76-9F9A-C1258F514B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14213</c:v>
                </c:pt>
                <c:pt idx="3">
                  <c:v>15038</c:v>
                </c:pt>
                <c:pt idx="6">
                  <c:v>20947</c:v>
                </c:pt>
                <c:pt idx="9">
                  <c:v>20113</c:v>
                </c:pt>
                <c:pt idx="12">
                  <c:v>19805</c:v>
                </c:pt>
              </c:numCache>
            </c:numRef>
          </c:val>
          <c:extLst>
            <c:ext xmlns:c16="http://schemas.microsoft.com/office/drawing/2014/chart" uri="{C3380CC4-5D6E-409C-BE32-E72D297353CC}">
              <c16:uniqueId val="{00000008-9366-4C76-9F9A-C1258F514B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557</c:v>
                </c:pt>
                <c:pt idx="3">
                  <c:v>384</c:v>
                </c:pt>
                <c:pt idx="6">
                  <c:v>211</c:v>
                </c:pt>
                <c:pt idx="9">
                  <c:v>98</c:v>
                </c:pt>
                <c:pt idx="12">
                  <c:v>78</c:v>
                </c:pt>
              </c:numCache>
            </c:numRef>
          </c:val>
          <c:extLst>
            <c:ext xmlns:c16="http://schemas.microsoft.com/office/drawing/2014/chart" uri="{C3380CC4-5D6E-409C-BE32-E72D297353CC}">
              <c16:uniqueId val="{00000009-9366-4C76-9F9A-C1258F514B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32553</c:v>
                </c:pt>
                <c:pt idx="3">
                  <c:v>33988</c:v>
                </c:pt>
                <c:pt idx="6">
                  <c:v>35328</c:v>
                </c:pt>
                <c:pt idx="9">
                  <c:v>36894</c:v>
                </c:pt>
                <c:pt idx="12">
                  <c:v>40647</c:v>
                </c:pt>
              </c:numCache>
            </c:numRef>
          </c:val>
          <c:extLst>
            <c:ext xmlns:c16="http://schemas.microsoft.com/office/drawing/2014/chart" uri="{C3380CC4-5D6E-409C-BE32-E72D297353CC}">
              <c16:uniqueId val="{0000000A-9366-4C76-9F9A-C1258F514BAD}"/>
            </c:ext>
          </c:extLst>
        </c:ser>
        <c:dLbls>
          <c:showLegendKey val="0"/>
          <c:showVal val="0"/>
          <c:showCatName val="0"/>
          <c:showSerName val="0"/>
          <c:showPercent val="0"/>
          <c:showBubbleSize val="0"/>
        </c:dLbls>
        <c:gapWidth val="100"/>
        <c:overlap val="100"/>
        <c:axId val="457045704"/>
        <c:axId val="45705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4121</c:v>
                </c:pt>
                <c:pt idx="2">
                  <c:v>#N/A</c:v>
                </c:pt>
                <c:pt idx="3">
                  <c:v>#N/A</c:v>
                </c:pt>
                <c:pt idx="4">
                  <c:v>6424</c:v>
                </c:pt>
                <c:pt idx="5">
                  <c:v>#N/A</c:v>
                </c:pt>
                <c:pt idx="6">
                  <c:v>#N/A</c:v>
                </c:pt>
                <c:pt idx="7">
                  <c:v>10117</c:v>
                </c:pt>
                <c:pt idx="8">
                  <c:v>#N/A</c:v>
                </c:pt>
                <c:pt idx="9">
                  <c:v>#N/A</c:v>
                </c:pt>
                <c:pt idx="10">
                  <c:v>9985</c:v>
                </c:pt>
                <c:pt idx="11">
                  <c:v>#N/A</c:v>
                </c:pt>
                <c:pt idx="12">
                  <c:v>#N/A</c:v>
                </c:pt>
                <c:pt idx="13">
                  <c:v>10905</c:v>
                </c:pt>
                <c:pt idx="14">
                  <c:v>#N/A</c:v>
                </c:pt>
              </c:numCache>
            </c:numRef>
          </c:val>
          <c:smooth val="0"/>
          <c:extLst>
            <c:ext xmlns:c16="http://schemas.microsoft.com/office/drawing/2014/chart" uri="{C3380CC4-5D6E-409C-BE32-E72D297353CC}">
              <c16:uniqueId val="{0000000B-9366-4C76-9F9A-C1258F514BAD}"/>
            </c:ext>
          </c:extLst>
        </c:ser>
        <c:dLbls>
          <c:showLegendKey val="0"/>
          <c:showVal val="0"/>
          <c:showCatName val="0"/>
          <c:showSerName val="0"/>
          <c:showPercent val="0"/>
          <c:showBubbleSize val="0"/>
        </c:dLbls>
        <c:marker val="1"/>
        <c:smooth val="0"/>
        <c:axId val="457045704"/>
        <c:axId val="457051584"/>
      </c:lineChart>
      <c:catAx>
        <c:axId val="45704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051584"/>
        <c:crosses val="autoZero"/>
        <c:auto val="1"/>
        <c:lblAlgn val="ctr"/>
        <c:lblOffset val="100"/>
        <c:tickLblSkip val="1"/>
        <c:tickMarkSkip val="1"/>
        <c:noMultiLvlLbl val="0"/>
      </c:catAx>
      <c:valAx>
        <c:axId val="45705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04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3065</c:v>
                </c:pt>
                <c:pt idx="1">
                  <c:v>2715</c:v>
                </c:pt>
                <c:pt idx="2">
                  <c:v>2436</c:v>
                </c:pt>
              </c:numCache>
            </c:numRef>
          </c:val>
          <c:extLst>
            <c:ext xmlns:c16="http://schemas.microsoft.com/office/drawing/2014/chart" uri="{C3380CC4-5D6E-409C-BE32-E72D297353CC}">
              <c16:uniqueId val="{00000000-AA71-499F-A4B0-622C296DF6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860</c:v>
                </c:pt>
                <c:pt idx="1">
                  <c:v>1060</c:v>
                </c:pt>
                <c:pt idx="2">
                  <c:v>1061</c:v>
                </c:pt>
              </c:numCache>
            </c:numRef>
          </c:val>
          <c:extLst>
            <c:ext xmlns:c16="http://schemas.microsoft.com/office/drawing/2014/chart" uri="{C3380CC4-5D6E-409C-BE32-E72D297353CC}">
              <c16:uniqueId val="{00000001-AA71-499F-A4B0-622C296DF6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4448</c:v>
                </c:pt>
                <c:pt idx="1">
                  <c:v>5089</c:v>
                </c:pt>
                <c:pt idx="2">
                  <c:v>5212</c:v>
                </c:pt>
              </c:numCache>
            </c:numRef>
          </c:val>
          <c:extLst>
            <c:ext xmlns:c16="http://schemas.microsoft.com/office/drawing/2014/chart" uri="{C3380CC4-5D6E-409C-BE32-E72D297353CC}">
              <c16:uniqueId val="{00000002-AA71-499F-A4B0-622C296DF649}"/>
            </c:ext>
          </c:extLst>
        </c:ser>
        <c:dLbls>
          <c:showLegendKey val="0"/>
          <c:showVal val="0"/>
          <c:showCatName val="0"/>
          <c:showSerName val="0"/>
          <c:showPercent val="0"/>
          <c:showBubbleSize val="0"/>
        </c:dLbls>
        <c:gapWidth val="120"/>
        <c:overlap val="100"/>
        <c:axId val="457048448"/>
        <c:axId val="457052368"/>
      </c:barChart>
      <c:catAx>
        <c:axId val="4570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7052368"/>
        <c:crosses val="autoZero"/>
        <c:auto val="1"/>
        <c:lblAlgn val="ctr"/>
        <c:lblOffset val="100"/>
        <c:tickLblSkip val="1"/>
        <c:tickMarkSkip val="1"/>
        <c:noMultiLvlLbl val="0"/>
      </c:catAx>
      <c:valAx>
        <c:axId val="45705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70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{7F322B69-6DA5-482C-A184-99CAF5B74240}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624-4CA5-BFF8-095C74BA63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{05EF1518-FE6C-4C4E-A9BC-5AEB47E0166D}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24-4CA5-BFF8-095C74BA63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{EC84ADD7-C640-43CF-AC56-52A789FC9D22}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24-4CA5-BFF8-095C74BA63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{BE22E591-E3E1-4982-975E-917400AF3409}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24-4CA5-BFF8-095C74BA63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{7D6382B9-5D44-47E9-A248-FDA34D54C3BC}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24-4CA5-BFF8-095C74BA63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{F6CB4F8F-ADD3-4CFA-BFF5-20A1E57B7B27}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624-4CA5-BFF8-095C74BA63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{AF59B2F4-903F-4229-86C7-92148F0DB9DD}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624-4CA5-BFF8-095C74BA63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{C8C54AEE-802F-420B-9AF7-97893A529BE2}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624-4CA5-BFF8-095C74BA63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{161EC4FE-44D7-40F1-ADA3-A3D6D56B0194}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624-4CA5-BFF8-095C74BA6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57.7</c:v>
                </c:pt>
                <c:pt idx="32">
                  <c:v>57.3</c:v>
                </c:pt>
              </c:numCache>
            </c:numRef>
          </c:xVal>
          <c:yVal>
            <c:numRef>
              <c:f>公会計指標分析・財政指標組合せ分析表!$BP$51:$DC$51</c:f>
              <c:numCache>
                <c:formatCode>#,##0.0;"▲ "#,##0.0</c:formatCode>
                <c:ptCount val="40"/>
                <c:pt idx="16">
                  <c:v>61.5</c:v>
                </c:pt>
                <c:pt idx="24">
                  <c:v>59.8</c:v>
                </c:pt>
                <c:pt idx="32">
                  <c:v>65</c:v>
                </c:pt>
              </c:numCache>
            </c:numRef>
          </c:yVal>
          <c:smooth val="0"/>
          <c:extLst>
            <c:ext xmlns:c16="http://schemas.microsoft.com/office/drawing/2014/chart" uri="{C3380CC4-5D6E-409C-BE32-E72D297353CC}">
              <c16:uniqueId val="{00000009-A624-4CA5-BFF8-095C74BA63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{34C48B9F-CD0D-4109-A854-72AC07CBD8D2}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624-4CA5-BFF8-095C74BA63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{B431F649-E583-4B6F-952D-9F4522178EB7}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24-4CA5-BFF8-095C74BA63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{58301915-9804-48A2-8F57-08EBD6CC9A5D}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24-4CA5-BFF8-095C74BA63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{02274E04-BC26-461E-A95A-EE37740BAD49}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24-4CA5-BFF8-095C74BA63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{19A2F658-3445-4262-BBB9-A92680524009}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24-4CA5-BFF8-095C74BA63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{9D8CC166-E0F1-4A33-B972-6255B4B6DEC3}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624-4CA5-BFF8-095C74BA63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{9075A9FF-1A42-47DD-9F47-E0CF83626513}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624-4CA5-BFF8-095C74BA63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{450515B3-2D15-49F2-AC15-6451AEB91ACF}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624-4CA5-BFF8-095C74BA63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{0AAA7AA3-7B59-46B0-85D6-94E6CC9C220E}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624-4CA5-BFF8-095C74BA6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A624-4CA5-BFF8-095C74BA6382}"/>
            </c:ext>
          </c:extLst>
        </c:ser>
        <c:dLbls>
          <c:showLegendKey val="0"/>
          <c:showVal val="1"/>
          <c:showCatName val="0"/>
          <c:showSerName val="0"/>
          <c:showPercent val="0"/>
          <c:showBubbleSize val="0"/>
        </c:dLbls>
        <c:axId val="324428808"/>
        <c:axId val="324421360"/>
      </c:scatterChart>
      <c:valAx>
        <c:axId val="324428808"/>
        <c:scaling>
          <c:orientation val="minMax"/>
          <c:max val="60.80000000000000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421360"/>
        <c:crosses val="autoZero"/>
        <c:crossBetween val="midCat"/>
      </c:valAx>
      <c:valAx>
        <c:axId val="324421360"/>
        <c:scaling>
          <c:orientation val="minMax"/>
          <c:max val="7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428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{3C46E970-92D6-44A4-A7BB-C618B4306A86}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13F-4856-B35A-874E7C2564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{4EFD6BB0-DF0C-47F1-8D56-C9E55084256A}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3F-4856-B35A-874E7C2564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{0241B596-1E85-4552-A856-58E02726C381}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3F-4856-B35A-874E7C2564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{DE31918E-AB09-4DE9-9B20-AB2E7867900D}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3F-4856-B35A-874E7C2564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{15D39323-BE17-4466-8E0D-CE130C11E3DE}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3F-4856-B35A-874E7C25640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{C8724A9F-7003-45CB-9292-A8530ABF497A}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13F-4856-B35A-874E7C25640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{7C0EB733-616C-4EF0-A500-ED34203E30A7}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13F-4856-B35A-874E7C25640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{CE6CCF2E-72C6-43CD-B310-275CA076C91F}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13F-4856-B35A-874E7C25640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{4D5CE7BB-3B57-4AC0-8066-E7F96B2C4BF2}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13F-4856-B35A-874E7C2564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6.9</c:v>
                </c:pt>
                <c:pt idx="16">
                  <c:v>6.7</c:v>
                </c:pt>
                <c:pt idx="24">
                  <c:v>6.8</c:v>
                </c:pt>
                <c:pt idx="32">
                  <c:v>7.4</c:v>
                </c:pt>
              </c:numCache>
            </c:numRef>
          </c:xVal>
          <c:yVal>
            <c:numRef>
              <c:f>公会計指標分析・財政指標組合せ分析表!$BP$73:$DC$73</c:f>
              <c:numCache>
                <c:formatCode>#,##0.0;"▲ "#,##0.0</c:formatCode>
                <c:ptCount val="40"/>
                <c:pt idx="0">
                  <c:v>25.8</c:v>
                </c:pt>
                <c:pt idx="8">
                  <c:v>39.5</c:v>
                </c:pt>
                <c:pt idx="16">
                  <c:v>61.5</c:v>
                </c:pt>
                <c:pt idx="24">
                  <c:v>59.8</c:v>
                </c:pt>
                <c:pt idx="32">
                  <c:v>65</c:v>
                </c:pt>
              </c:numCache>
            </c:numRef>
          </c:yVal>
          <c:smooth val="0"/>
          <c:extLst>
            <c:ext xmlns:c16="http://schemas.microsoft.com/office/drawing/2014/chart" uri="{C3380CC4-5D6E-409C-BE32-E72D297353CC}">
              <c16:uniqueId val="{00000009-113F-4856-B35A-874E7C2564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{FA25121E-8A87-4CD4-926E-49E3464B2F78}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13F-4856-B35A-874E7C2564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{A5B10149-B65D-4EF2-BDC3-909B3B0A05EB}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3F-4856-B35A-874E7C2564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{56869E26-FC26-4484-ABAC-2C2C3C014CDF}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3F-4856-B35A-874E7C2564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{9517FE55-8293-4245-9235-F937025F124D}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3F-4856-B35A-874E7C2564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{E636085F-2030-490D-86E3-208DDB035543}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3F-4856-B35A-874E7C25640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{8681D7CD-09BA-4C0B-BA37-4E157F00EDEC}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13F-4856-B35A-874E7C25640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{409BAB20-F53D-4737-B6B0-CF3ADEE5E0AA}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13F-4856-B35A-874E7C25640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{9D03D3E5-7011-4926-91DC-8F5D8001D114}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13F-4856-B35A-874E7C25640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{B831E14B-76AE-4FFC-BB26-4B83416B7E54}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13F-4856-B35A-874E7C2564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113F-4856-B35A-874E7C25640E}"/>
            </c:ext>
          </c:extLst>
        </c:ser>
        <c:dLbls>
          <c:showLegendKey val="0"/>
          <c:showVal val="1"/>
          <c:showCatName val="0"/>
          <c:showSerName val="0"/>
          <c:showPercent val="0"/>
          <c:showBubbleSize val="0"/>
        </c:dLbls>
        <c:axId val="324426456"/>
        <c:axId val="324422928"/>
      </c:scatterChart>
      <c:valAx>
        <c:axId val="324426456"/>
        <c:scaling>
          <c:orientation val="minMax"/>
          <c:max val="9.2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422928"/>
        <c:crosses val="autoZero"/>
        <c:crossBetween val="midCat"/>
      </c:valAx>
      <c:valAx>
        <c:axId val="324422928"/>
        <c:scaling>
          <c:orientation val="minMax"/>
          <c:max val="7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426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96,329
95,972
126.64
47,667,009
46,085,783
1,094,858
19,477,026
40,647,172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社会福祉費（障害児保育の充実による増や障害者自立支援給付費の増など）、高齢者保健福祉費（介護給付費負担金の増や養護老人ホーム措置人数の増など）、臨時財政対策債償還費（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年度債の増）などの歳出が増加しているが、一方、平成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年度以降、個人市民税（納税義務者数の増）、法人市民税（高額税率法人数の増及び納税義務者数の増）など市税収入等が増加していることにより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ポイントずつ改善しているが、類似団体と比較すると依然として低い水準にある。市税の徴収強化への取り組みに加え、社会保障関係費の適正化などに取り組み、財政基盤の強化に努める。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扶助費及び公債費の増加により</a:t>
          </a:r>
          <a:r>
            <a:rPr kumimoji="1" lang="en-US" altLang="ja-JP" sz="1100">
              <a:latin typeface="ＭＳ Ｐゴシック" panose="020B0600070205080204" pitchFamily="50" charset="-128"/>
              <a:ea typeface="ＭＳ Ｐゴシック" panose="020B0600070205080204" pitchFamily="50" charset="-128"/>
            </a:rPr>
            <a:t>97.1</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ポイント増加しており、類似団体平均及び長崎県内団体平均よりも上回っている。</a:t>
          </a:r>
        </a:p>
        <a:p>
          <a:r>
            <a:rPr kumimoji="1" lang="ja-JP" altLang="en-US" sz="1100">
              <a:latin typeface="ＭＳ Ｐゴシック" panose="020B0600070205080204" pitchFamily="50" charset="-128"/>
              <a:ea typeface="ＭＳ Ｐゴシック" panose="020B0600070205080204" pitchFamily="50" charset="-128"/>
            </a:rPr>
            <a:t>　扶助費については、教育・保育施設給付費の増加などによるものであるが、全世代型社会保障制度の確立に向け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latin typeface="ＭＳ Ｐゴシック" panose="020B0600070205080204" pitchFamily="50" charset="-128"/>
              <a:ea typeface="ＭＳ Ｐゴシック" panose="020B0600070205080204" pitchFamily="50" charset="-128"/>
            </a:rPr>
            <a:t>の増加も見込まれることから、社会福祉及び児童福祉関係費の需要動向を見極め、給付費の適正化に向けた取り組みを進めることで、財政構造の弾力性の確保に努める。公債費については、平成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年度にかけてデジタル防災行政同報系無線整備事業の市債を発行したことにより増加しているが、大村市財政運営基本方針に基づき、市債の発行抑制や繰上償還などを行い、残高の縮減に努める。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94996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3226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67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20320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人当たりの職員数は、類似団体と比較して少なく（△</a:t>
          </a:r>
          <a:r>
            <a:rPr kumimoji="1" lang="en-US" altLang="ja-JP" sz="1100">
              <a:latin typeface="ＭＳ Ｐゴシック" panose="020B0600070205080204" pitchFamily="50" charset="-128"/>
              <a:ea typeface="ＭＳ Ｐゴシック" panose="020B0600070205080204" pitchFamily="50" charset="-128"/>
            </a:rPr>
            <a:t>0.55</a:t>
          </a:r>
          <a:r>
            <a:rPr kumimoji="1" lang="ja-JP" altLang="en-US" sz="1100">
              <a:latin typeface="ＭＳ Ｐゴシック" panose="020B0600070205080204" pitchFamily="50" charset="-128"/>
              <a:ea typeface="ＭＳ Ｐゴシック" panose="020B0600070205080204" pitchFamily="50" charset="-128"/>
            </a:rPr>
            <a:t>）、効率的な行政運営に努めている。また、人件費についても類似団体と比較して低い状態であり、これまでの行財政改革において人件費抑制に取り組んできた効果である。</a:t>
          </a:r>
        </a:p>
        <a:p>
          <a:r>
            <a:rPr kumimoji="1" lang="ja-JP" altLang="en-US" sz="1100">
              <a:latin typeface="ＭＳ Ｐゴシック" panose="020B0600070205080204" pitchFamily="50" charset="-128"/>
              <a:ea typeface="ＭＳ Ｐゴシック" panose="020B0600070205080204" pitchFamily="50" charset="-128"/>
            </a:rPr>
            <a:t>　物件費についても、類似団体と比較して低い状態（△</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ポイント）であり、これまで歳出削減に取り組んできた効果である。</a:t>
          </a:r>
        </a:p>
        <a:p>
          <a:r>
            <a:rPr kumimoji="1" lang="ja-JP" altLang="en-US" sz="1100">
              <a:latin typeface="ＭＳ Ｐゴシック" panose="020B0600070205080204" pitchFamily="50" charset="-128"/>
              <a:ea typeface="ＭＳ Ｐゴシック" panose="020B0600070205080204" pitchFamily="50" charset="-128"/>
            </a:rPr>
            <a:t>　維持補修費については、類似団体と比較して高い状態（＋</a:t>
          </a:r>
          <a:r>
            <a:rPr kumimoji="1" lang="en-US" altLang="ja-JP" sz="1100">
              <a:latin typeface="ＭＳ Ｐゴシック" panose="020B0600070205080204" pitchFamily="50" charset="-128"/>
              <a:ea typeface="ＭＳ Ｐゴシック" panose="020B0600070205080204" pitchFamily="50" charset="-128"/>
            </a:rPr>
            <a:t>82.0</a:t>
          </a:r>
          <a:r>
            <a:rPr kumimoji="1" lang="ja-JP" altLang="en-US" sz="1100">
              <a:latin typeface="ＭＳ Ｐゴシック" panose="020B0600070205080204" pitchFamily="50" charset="-128"/>
              <a:ea typeface="ＭＳ Ｐゴシック" panose="020B0600070205080204" pitchFamily="50" charset="-128"/>
            </a:rPr>
            <a:t>ポイント）であり、廃棄物処理施設等の老朽化による補修費用の増加が要因である。今後も、公共施設等総合管理計画に基づき、長期的視点をもって更新・長寿命化などを計画的に行い、財政負担の軽減や平準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64432</xdr:rowOff>
    </xdr:from>
    <xdr:to>
      <xdr:col>23</xdr:col>
      <xdr:colOff>133350</xdr:colOff>
      <xdr:row>83</xdr:row>
      <xdr:rowOff>83682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94782"/>
          <a:ext cx="8382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83682</xdr:rowOff>
    </xdr:from>
    <xdr:to>
      <xdr:col>19</xdr:col>
      <xdr:colOff>133350</xdr:colOff>
      <xdr:row>83</xdr:row>
      <xdr:rowOff>86471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1403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35703</xdr:rowOff>
    </xdr:from>
    <xdr:to>
      <xdr:col>15</xdr:col>
      <xdr:colOff>82550</xdr:colOff>
      <xdr:row>83</xdr:row>
      <xdr:rowOff>86471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6053"/>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148732</xdr:rowOff>
    </xdr:from>
    <xdr:to>
      <xdr:col>11</xdr:col>
      <xdr:colOff>31750</xdr:colOff>
      <xdr:row>83</xdr:row>
      <xdr:rowOff>35703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7632"/>
          <a:ext cx="889000" cy="5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13632</xdr:rowOff>
    </xdr:from>
    <xdr:to>
      <xdr:col>23</xdr:col>
      <xdr:colOff>184150</xdr:colOff>
      <xdr:row>83</xdr:row>
      <xdr:rowOff>115232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30159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8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32882</xdr:rowOff>
    </xdr:from>
    <xdr:to>
      <xdr:col>19</xdr:col>
      <xdr:colOff>184150</xdr:colOff>
      <xdr:row>83</xdr:row>
      <xdr:rowOff>134482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144659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3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35671</xdr:rowOff>
    </xdr:from>
    <xdr:to>
      <xdr:col>15</xdr:col>
      <xdr:colOff>133350</xdr:colOff>
      <xdr:row>83</xdr:row>
      <xdr:rowOff>137271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147448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3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156353</xdr:rowOff>
    </xdr:from>
    <xdr:to>
      <xdr:col>11</xdr:col>
      <xdr:colOff>82550</xdr:colOff>
      <xdr:row>83</xdr:row>
      <xdr:rowOff>86503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96680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8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97932</xdr:rowOff>
    </xdr:from>
    <xdr:to>
      <xdr:col>7</xdr:col>
      <xdr:colOff>31750</xdr:colOff>
      <xdr:row>83</xdr:row>
      <xdr:rowOff>28082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38259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2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早期退職勧奨制度の実施などにより、経験年数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の職員の平均給与が下がったが、類似団体平均よりも高い水準である。今後も、大村市人材育成基本方針に基づき、職務や職責などに応じた職員の適材適所の配置による組織の活性化及び組織力の向上な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33564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80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職員数の状況については、人口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人当たり職員数は類似団体と比較し少ない（</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人）。財政健全化計画期間（平成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年度）における退職者不補充に加え、第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次行財政改革実施計画期間（平成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年度）における非常勤・再任用職員の活用や早期退職勧奨制度を実施したことにより、職員数及び人件費総量の抑制に繋がっている。今後は、新庁舎建設に向けて、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技術の推進やアウトソーシングの活用などによる業務の効率化を図り、さらなる人員の適正配置に取り組んでいく。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41487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04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37465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204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37465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25400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年度に実施したデジタル防災行政同報系無線整備事業の元金償還が開始したことなどにより、類似団体平均を上回った。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今後は、大型建設事業の元金償還開始により比率は悪化する見通しであるが、市債の発行抑制や繰上償還の実施などの取り組みによる公債費の適正化を図り、財政運営基本方針に定める当面の規制ライン</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％を超えない水準を維持することとする。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71374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42418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6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47244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670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85852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66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中学校給食センター建設事業や新市立図書館建設事業の実施などによる市債残高の増加により将来負担額は増加した。</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年開業予定の九州新幹線西九州ルート開業に向けた整備及びアセットマネジメント計画に基づく公共施設等の整備を予定していることから、財政運営基本方針（平成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月策定・公表）に定める適正な基金管理や市債発行抑制などへの取り組みを進め、財政の適正化に努める。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113640</xdr:rowOff>
    </xdr:from>
    <xdr:to>
      <xdr:col>81</xdr:col>
      <xdr:colOff>44450</xdr:colOff>
      <xdr:row>17</xdr:row>
      <xdr:rowOff>163830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028290"/>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113640</xdr:rowOff>
    </xdr:from>
    <xdr:to>
      <xdr:col>77</xdr:col>
      <xdr:colOff>44450</xdr:colOff>
      <xdr:row>17</xdr:row>
      <xdr:rowOff>130048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02829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89154</xdr:rowOff>
    </xdr:from>
    <xdr:to>
      <xdr:col>72</xdr:col>
      <xdr:colOff>203200</xdr:colOff>
      <xdr:row>17</xdr:row>
      <xdr:rowOff>130048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83235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128372</xdr:rowOff>
    </xdr:from>
    <xdr:to>
      <xdr:col>68</xdr:col>
      <xdr:colOff>152400</xdr:colOff>
      <xdr:row>16</xdr:row>
      <xdr:rowOff>89154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700122"/>
          <a:ext cx="889000" cy="1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113030</xdr:rowOff>
    </xdr:from>
    <xdr:to>
      <xdr:col>81</xdr:col>
      <xdr:colOff>95250</xdr:colOff>
      <xdr:row>18</xdr:row>
      <xdr:rowOff>43180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85107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9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62840</xdr:rowOff>
    </xdr:from>
    <xdr:to>
      <xdr:col>77</xdr:col>
      <xdr:colOff>95250</xdr:colOff>
      <xdr:row>17</xdr:row>
      <xdr:rowOff>164440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9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149217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0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79248</xdr:rowOff>
    </xdr:from>
    <xdr:to>
      <xdr:col>73</xdr:col>
      <xdr:colOff>44450</xdr:colOff>
      <xdr:row>18</xdr:row>
      <xdr:rowOff>9398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165625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38354</xdr:rowOff>
    </xdr:from>
    <xdr:to>
      <xdr:col>68</xdr:col>
      <xdr:colOff>203200</xdr:colOff>
      <xdr:row>16</xdr:row>
      <xdr:rowOff>139954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124731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77572</xdr:rowOff>
    </xdr:from>
    <xdr:to>
      <xdr:col>64</xdr:col>
      <xdr:colOff>152400</xdr:colOff>
      <xdr:row>16</xdr:row>
      <xdr:rowOff>7722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17899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1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96,329
95,972
126.64
47,667,009
46,085,783
1,094,858
19,477,026
40,647,172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較して少なく、また、財政健全化計画期間に実施した退職者不補充などにより、職員数及び人件費に係る経常収支比率は類似団体平均と比較して低い水準となっている。今後は、新庁舎建設に向け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技術の推進やアウトソーシングの活用などによる業務の効率化を図り、さらなる人員の適正配置に取り組んでいく。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2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これまでの行政改革による歳出削減や、枠配分方式による予算編成の取り組みにより類似団体平均より低水準で推移していたが、中学校給食センターが運用開始し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ポイント増加している。今後は、新市立図書館・歴史資料館の運用開始などにより増加する見込みであり、事業の見直しなどを行い、現在の水準を維持していくように努める。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0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15</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998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99568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0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大きく上回り、かつ上昇傾向である。要因としては、待機児童対策として実施してきた新規開設園の増や、障がい福祉サービス事業所の増などによる対象者数の増加が挙げられる。今後は、給付費の適正化やサービス利用者の自立へのサポートに加え、スクラップ</a:t>
          </a:r>
          <a:r>
            <a:rPr kumimoji="1" lang="en-US" altLang="ja-JP" sz="1300">
              <a:latin typeface="ＭＳ Ｐゴシック" panose="020B0600070205080204" pitchFamily="50" charset="-128"/>
              <a:ea typeface="ＭＳ Ｐゴシック" panose="020B0600070205080204" pitchFamily="50" charset="-128"/>
            </a:rPr>
            <a:t>&amp;</a:t>
          </a:r>
          <a:r>
            <a:rPr kumimoji="1" lang="ja-JP" altLang="en-US" sz="1300">
              <a:latin typeface="ＭＳ Ｐゴシック" panose="020B0600070205080204" pitchFamily="50" charset="-128"/>
              <a:ea typeface="ＭＳ Ｐゴシック" panose="020B0600070205080204" pitchFamily="50" charset="-128"/>
            </a:rPr>
            <a:t>ビルド方式の徹底による単独事業の見直しを図り、扶助費の上昇率の抑制に取り組んでいく。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343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59</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27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29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その他に係る経常収支比率が類似団体平均を上回っているのは、繰出金の増加が主な要因である。繰出金については、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年度に簡易水道事業を水道事業会計に統合したことにより、簡易水道事業会計繰出金としての執行が不用となったため減少したが、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年度は後期高齢者医療事業会計や介護保険事業会計などの社会保障系事業の対象者が増加しており、各特別会計への繰出金が増加している。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56</xdr:row>
      <xdr:rowOff>19231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47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38826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47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38826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81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551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111958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74403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当市は、下水道事業、農業集落排水事業を法適用化しており、一般会計からの繰出金は補助費等として分類しているため、高水準となっている。　また、</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年度から市立大村市民病院の建て替えに伴う医療機器の償還開始及び簡易水道事業会計の水道事業会計への統合により増加している。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なお、各種補助金については、大村市補助金等のあり方に関するガイドライン（</a:t>
          </a:r>
          <a:r>
            <a:rPr kumimoji="1" lang="en-US" altLang="ja-JP" sz="1200">
              <a:latin typeface="ＭＳ Ｐゴシック" panose="020B0600070205080204" pitchFamily="50" charset="-128"/>
              <a:ea typeface="ＭＳ Ｐゴシック" panose="020B0600070205080204" pitchFamily="50" charset="-128"/>
            </a:rPr>
            <a:t>H28.10</a:t>
          </a:r>
          <a:r>
            <a:rPr kumimoji="1" lang="ja-JP" altLang="en-US" sz="1200">
              <a:latin typeface="ＭＳ Ｐゴシック" panose="020B0600070205080204" pitchFamily="50" charset="-128"/>
              <a:ea typeface="ＭＳ Ｐゴシック" panose="020B0600070205080204" pitchFamily="50" charset="-128"/>
            </a:rPr>
            <a:t>月策定）に基づき、公益上の必要性を検証し、全市的に補助金等の見直しを進めていく。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68217</xdr:rowOff>
    </xdr:from>
    <xdr:to>
      <xdr:col>82</xdr:col>
      <xdr:colOff>107950</xdr:colOff>
      <xdr:row>38</xdr:row>
      <xdr:rowOff>68217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83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2903</xdr:rowOff>
    </xdr:from>
    <xdr:to>
      <xdr:col>78</xdr:col>
      <xdr:colOff>69850</xdr:colOff>
      <xdr:row>38</xdr:row>
      <xdr:rowOff>68217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18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2903</xdr:rowOff>
    </xdr:from>
    <xdr:to>
      <xdr:col>73</xdr:col>
      <xdr:colOff>180975</xdr:colOff>
      <xdr:row>38</xdr:row>
      <xdr:rowOff>42091</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180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42091</xdr:rowOff>
    </xdr:from>
    <xdr:to>
      <xdr:col>69</xdr:col>
      <xdr:colOff>92075</xdr:colOff>
      <xdr:row>38</xdr:row>
      <xdr:rowOff>48623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571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17417</xdr:rowOff>
    </xdr:from>
    <xdr:to>
      <xdr:col>82</xdr:col>
      <xdr:colOff>158750</xdr:colOff>
      <xdr:row>38</xdr:row>
      <xdr:rowOff>119017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160944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0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17417</xdr:rowOff>
    </xdr:from>
    <xdr:to>
      <xdr:col>78</xdr:col>
      <xdr:colOff>120650</xdr:colOff>
      <xdr:row>38</xdr:row>
      <xdr:rowOff>119017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103794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1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123553</xdr:rowOff>
    </xdr:from>
    <xdr:to>
      <xdr:col>74</xdr:col>
      <xdr:colOff>31750</xdr:colOff>
      <xdr:row>38</xdr:row>
      <xdr:rowOff>53703</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38480</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169273</xdr:rowOff>
    </xdr:from>
    <xdr:to>
      <xdr:col>65</xdr:col>
      <xdr:colOff>53975</xdr:colOff>
      <xdr:row>38</xdr:row>
      <xdr:rowOff>99423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84200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財政健全化期間における普通建設事業費の抑制の結果類似団体平均よりも低い水準で推移しているが。前年度より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今後は、大型建設事業の元金償還開始により公債費は増加する見通しであるため、財政運営基本方針に定める市債の発行抑制や繰上償還の実施などの取り組みにより、公債費の適正化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42418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00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159004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159004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19558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を上回っているのは、扶助費及び補助費等の増加が主な要因である。扶助費については、給付費の適正化や単独事業の見直しにより、補助費等については、補助金の公益性の確保による見直しを進め、財政運営基本方針に定める健全で持続可能な財政基盤を構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321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32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79</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178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44704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168662</xdr:rowOff>
    </xdr:from>
    <xdr:to>
      <xdr:col>29</xdr:col>
      <xdr:colOff>127000</xdr:colOff>
      <xdr:row>18</xdr:row>
      <xdr:rowOff>21082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30937"/>
          <a:ext cx="647700" cy="2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168662</xdr:rowOff>
    </xdr:from>
    <xdr:to>
      <xdr:col>26</xdr:col>
      <xdr:colOff>50800</xdr:colOff>
      <xdr:row>18</xdr:row>
      <xdr:rowOff>18053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937"/>
          <a:ext cx="698500" cy="2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18053</xdr:rowOff>
    </xdr:from>
    <xdr:to>
      <xdr:col>22</xdr:col>
      <xdr:colOff>114300</xdr:colOff>
      <xdr:row>18</xdr:row>
      <xdr:rowOff>19367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1778"/>
          <a:ext cx="698500" cy="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12071</xdr:rowOff>
    </xdr:from>
    <xdr:to>
      <xdr:col>18</xdr:col>
      <xdr:colOff>177800</xdr:colOff>
      <xdr:row>18</xdr:row>
      <xdr:rowOff>19367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45796"/>
          <a:ext cx="6985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141732</xdr:rowOff>
    </xdr:from>
    <xdr:to>
      <xdr:col>29</xdr:col>
      <xdr:colOff>177800</xdr:colOff>
      <xdr:row>18</xdr:row>
      <xdr:rowOff>71882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117862</xdr:rowOff>
    </xdr:from>
    <xdr:to>
      <xdr:col>26</xdr:col>
      <xdr:colOff>101600</xdr:colOff>
      <xdr:row>18</xdr:row>
      <xdr:rowOff>48012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32789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138703</xdr:rowOff>
    </xdr:from>
    <xdr:to>
      <xdr:col>22</xdr:col>
      <xdr:colOff>165100</xdr:colOff>
      <xdr:row>18</xdr:row>
      <xdr:rowOff>68853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53630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140017</xdr:rowOff>
    </xdr:from>
    <xdr:to>
      <xdr:col>19</xdr:col>
      <xdr:colOff>38100</xdr:colOff>
      <xdr:row>18</xdr:row>
      <xdr:rowOff>70167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54944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132721</xdr:rowOff>
    </xdr:from>
    <xdr:to>
      <xdr:col>15</xdr:col>
      <xdr:colOff>101600</xdr:colOff>
      <xdr:row>18</xdr:row>
      <xdr:rowOff>62871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135230</xdr:rowOff>
    </xdr:from>
    <xdr:to>
      <xdr:col>29</xdr:col>
      <xdr:colOff>127000</xdr:colOff>
      <xdr:row>35</xdr:row>
      <xdr:rowOff>261744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45580"/>
          <a:ext cx="647700" cy="126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261744</xdr:rowOff>
    </xdr:from>
    <xdr:to>
      <xdr:col>26</xdr:col>
      <xdr:colOff>50800</xdr:colOff>
      <xdr:row>36</xdr:row>
      <xdr:rowOff>9402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72094"/>
          <a:ext cx="698500" cy="9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255474</xdr:rowOff>
    </xdr:from>
    <xdr:to>
      <xdr:col>22</xdr:col>
      <xdr:colOff>114300</xdr:colOff>
      <xdr:row>36</xdr:row>
      <xdr:rowOff>9402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5824"/>
          <a:ext cx="698500" cy="9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255474</xdr:rowOff>
    </xdr:from>
    <xdr:to>
      <xdr:col>18</xdr:col>
      <xdr:colOff>177800</xdr:colOff>
      <xdr:row>35</xdr:row>
      <xdr:rowOff>280946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5824"/>
          <a:ext cx="698500" cy="2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84430</xdr:rowOff>
    </xdr:from>
    <xdr:to>
      <xdr:col>29</xdr:col>
      <xdr:colOff>177800</xdr:colOff>
      <xdr:row>35</xdr:row>
      <xdr:rowOff>186030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272407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3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210944</xdr:rowOff>
    </xdr:from>
    <xdr:to>
      <xdr:col>26</xdr:col>
      <xdr:colOff>101600</xdr:colOff>
      <xdr:row>35</xdr:row>
      <xdr:rowOff>312544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322721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0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301502</xdr:rowOff>
    </xdr:from>
    <xdr:to>
      <xdr:col>22</xdr:col>
      <xdr:colOff>165100</xdr:colOff>
      <xdr:row>36</xdr:row>
      <xdr:rowOff>60202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44979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204674</xdr:rowOff>
    </xdr:from>
    <xdr:to>
      <xdr:col>19</xdr:col>
      <xdr:colOff>38100</xdr:colOff>
      <xdr:row>35</xdr:row>
      <xdr:rowOff>306274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291051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0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230146</xdr:rowOff>
    </xdr:from>
    <xdr:to>
      <xdr:col>15</xdr:col>
      <xdr:colOff>101600</xdr:colOff>
      <xdr:row>35</xdr:row>
      <xdr:rowOff>331746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316523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96,329
95,972
126.64
47,667,009
46,085,783
1,094,858
19,477,026
40,647,172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27095</xdr:rowOff>
    </xdr:from>
    <xdr:to>
      <xdr:col>24</xdr:col>
      <xdr:colOff>63500</xdr:colOff>
      <xdr:row>38</xdr:row>
      <xdr:rowOff>86589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42195"/>
          <a:ext cx="838200" cy="5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161074</xdr:rowOff>
    </xdr:from>
    <xdr:to>
      <xdr:col>19</xdr:col>
      <xdr:colOff>177800</xdr:colOff>
      <xdr:row>38</xdr:row>
      <xdr:rowOff>27095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4724"/>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150311</xdr:rowOff>
    </xdr:from>
    <xdr:to>
      <xdr:col>15</xdr:col>
      <xdr:colOff>50800</xdr:colOff>
      <xdr:row>37</xdr:row>
      <xdr:rowOff>161074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3961"/>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131242</xdr:rowOff>
    </xdr:from>
    <xdr:to>
      <xdr:col>10</xdr:col>
      <xdr:colOff>114300</xdr:colOff>
      <xdr:row>37</xdr:row>
      <xdr:rowOff>150311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4892"/>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35789</xdr:rowOff>
    </xdr:from>
    <xdr:to>
      <xdr:col>24</xdr:col>
      <xdr:colOff>114300</xdr:colOff>
      <xdr:row>38</xdr:row>
      <xdr:rowOff>137389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14216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147746</xdr:rowOff>
    </xdr:from>
    <xdr:to>
      <xdr:col>20</xdr:col>
      <xdr:colOff>38100</xdr:colOff>
      <xdr:row>38</xdr:row>
      <xdr:rowOff>77896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69022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110274</xdr:rowOff>
    </xdr:from>
    <xdr:to>
      <xdr:col>15</xdr:col>
      <xdr:colOff>101600</xdr:colOff>
      <xdr:row>38</xdr:row>
      <xdr:rowOff>40424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31551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99511</xdr:rowOff>
    </xdr:from>
    <xdr:to>
      <xdr:col>10</xdr:col>
      <xdr:colOff>165100</xdr:colOff>
      <xdr:row>38</xdr:row>
      <xdr:rowOff>29661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20788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80442</xdr:rowOff>
    </xdr:from>
    <xdr:to>
      <xdr:col>6</xdr:col>
      <xdr:colOff>38100</xdr:colOff>
      <xdr:row>38</xdr:row>
      <xdr:rowOff>10592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142580</xdr:rowOff>
    </xdr:from>
    <xdr:to>
      <xdr:col>24</xdr:col>
      <xdr:colOff>63500</xdr:colOff>
      <xdr:row>55</xdr:row>
      <xdr:rowOff>142832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72330"/>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138397</xdr:rowOff>
    </xdr:from>
    <xdr:to>
      <xdr:col>19</xdr:col>
      <xdr:colOff>177800</xdr:colOff>
      <xdr:row>55</xdr:row>
      <xdr:rowOff>142832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68147"/>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138397</xdr:rowOff>
    </xdr:from>
    <xdr:to>
      <xdr:col>15</xdr:col>
      <xdr:colOff>50800</xdr:colOff>
      <xdr:row>56</xdr:row>
      <xdr:rowOff>53632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68147"/>
          <a:ext cx="8890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53632</xdr:rowOff>
    </xdr:from>
    <xdr:to>
      <xdr:col>10</xdr:col>
      <xdr:colOff>114300</xdr:colOff>
      <xdr:row>56</xdr:row>
      <xdr:rowOff>159245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4832"/>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91780</xdr:rowOff>
    </xdr:from>
    <xdr:to>
      <xdr:col>24</xdr:col>
      <xdr:colOff>114300</xdr:colOff>
      <xdr:row>56</xdr:row>
      <xdr:rowOff>21930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70207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9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92032</xdr:rowOff>
    </xdr:from>
    <xdr:to>
      <xdr:col>20</xdr:col>
      <xdr:colOff>38100</xdr:colOff>
      <xdr:row>56</xdr:row>
      <xdr:rowOff>22182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87597</xdr:rowOff>
    </xdr:from>
    <xdr:to>
      <xdr:col>15</xdr:col>
      <xdr:colOff>101600</xdr:colOff>
      <xdr:row>56</xdr:row>
      <xdr:rowOff>17747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2832</xdr:rowOff>
    </xdr:from>
    <xdr:to>
      <xdr:col>10</xdr:col>
      <xdr:colOff>165100</xdr:colOff>
      <xdr:row>56</xdr:row>
      <xdr:rowOff>104432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95559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108445</xdr:rowOff>
    </xdr:from>
    <xdr:to>
      <xdr:col>6</xdr:col>
      <xdr:colOff>38100</xdr:colOff>
      <xdr:row>57</xdr:row>
      <xdr:rowOff>38595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29722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1169</xdr:rowOff>
    </xdr:from>
    <xdr:to>
      <xdr:col>24</xdr:col>
      <xdr:colOff>63500</xdr:colOff>
      <xdr:row>77</xdr:row>
      <xdr:rowOff>7981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02819"/>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164526</xdr:rowOff>
    </xdr:from>
    <xdr:to>
      <xdr:col>19</xdr:col>
      <xdr:colOff>177800</xdr:colOff>
      <xdr:row>77</xdr:row>
      <xdr:rowOff>7981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4726"/>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164526</xdr:rowOff>
    </xdr:from>
    <xdr:to>
      <xdr:col>15</xdr:col>
      <xdr:colOff>50800</xdr:colOff>
      <xdr:row>77</xdr:row>
      <xdr:rowOff>9992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472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9992</xdr:rowOff>
    </xdr:from>
    <xdr:to>
      <xdr:col>10</xdr:col>
      <xdr:colOff>114300</xdr:colOff>
      <xdr:row>77</xdr:row>
      <xdr:rowOff>49631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1642"/>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96953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121819</xdr:rowOff>
    </xdr:from>
    <xdr:to>
      <xdr:col>24</xdr:col>
      <xdr:colOff>114300</xdr:colOff>
      <xdr:row>77</xdr:row>
      <xdr:rowOff>51969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144696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128631</xdr:rowOff>
    </xdr:from>
    <xdr:to>
      <xdr:col>20</xdr:col>
      <xdr:colOff>38100</xdr:colOff>
      <xdr:row>77</xdr:row>
      <xdr:rowOff>58781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75308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113726</xdr:rowOff>
    </xdr:from>
    <xdr:to>
      <xdr:col>15</xdr:col>
      <xdr:colOff>101600</xdr:colOff>
      <xdr:row>77</xdr:row>
      <xdr:rowOff>43876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60403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1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130642</xdr:rowOff>
    </xdr:from>
    <xdr:to>
      <xdr:col>10</xdr:col>
      <xdr:colOff>165100</xdr:colOff>
      <xdr:row>77</xdr:row>
      <xdr:rowOff>60792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77319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3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170281</xdr:rowOff>
    </xdr:from>
    <xdr:to>
      <xdr:col>6</xdr:col>
      <xdr:colOff>38100</xdr:colOff>
      <xdr:row>77</xdr:row>
      <xdr:rowOff>100431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116958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7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40731</xdr:rowOff>
    </xdr:from>
    <xdr:to>
      <xdr:col>24</xdr:col>
      <xdr:colOff>63500</xdr:colOff>
      <xdr:row>92</xdr:row>
      <xdr:rowOff>75783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814131"/>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75783</xdr:rowOff>
    </xdr:from>
    <xdr:to>
      <xdr:col>19</xdr:col>
      <xdr:colOff>177800</xdr:colOff>
      <xdr:row>92</xdr:row>
      <xdr:rowOff>149698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849183"/>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149698</xdr:rowOff>
    </xdr:from>
    <xdr:to>
      <xdr:col>15</xdr:col>
      <xdr:colOff>50800</xdr:colOff>
      <xdr:row>93</xdr:row>
      <xdr:rowOff>102240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923098"/>
          <a:ext cx="8890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102240</xdr:rowOff>
    </xdr:from>
    <xdr:to>
      <xdr:col>10</xdr:col>
      <xdr:colOff>114300</xdr:colOff>
      <xdr:row>94</xdr:row>
      <xdr:rowOff>79685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047090"/>
          <a:ext cx="8890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161381</xdr:rowOff>
    </xdr:from>
    <xdr:to>
      <xdr:col>24</xdr:col>
      <xdr:colOff>114300</xdr:colOff>
      <xdr:row>92</xdr:row>
      <xdr:rowOff>91531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76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12808</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61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24983</xdr:rowOff>
    </xdr:from>
    <xdr:to>
      <xdr:col>20</xdr:col>
      <xdr:colOff>38100</xdr:colOff>
      <xdr:row>92</xdr:row>
      <xdr:rowOff>126583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7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143110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57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98898</xdr:rowOff>
    </xdr:from>
    <xdr:to>
      <xdr:col>15</xdr:col>
      <xdr:colOff>101600</xdr:colOff>
      <xdr:row>93</xdr:row>
      <xdr:rowOff>29048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8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45575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51440</xdr:rowOff>
    </xdr:from>
    <xdr:to>
      <xdr:col>10</xdr:col>
      <xdr:colOff>165100</xdr:colOff>
      <xdr:row>93</xdr:row>
      <xdr:rowOff>153040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9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169567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7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28885</xdr:rowOff>
    </xdr:from>
    <xdr:to>
      <xdr:col>6</xdr:col>
      <xdr:colOff>38100</xdr:colOff>
      <xdr:row>94</xdr:row>
      <xdr:rowOff>130485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147012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92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127127</xdr:rowOff>
    </xdr:from>
    <xdr:to>
      <xdr:col>55</xdr:col>
      <xdr:colOff>0</xdr:colOff>
      <xdr:row>35</xdr:row>
      <xdr:rowOff>157559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27877"/>
          <a:ext cx="838200" cy="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157559</xdr:rowOff>
    </xdr:from>
    <xdr:to>
      <xdr:col>50</xdr:col>
      <xdr:colOff>114300</xdr:colOff>
      <xdr:row>36</xdr:row>
      <xdr:rowOff>39688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58309"/>
          <a:ext cx="889000" cy="5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169732</xdr:rowOff>
    </xdr:from>
    <xdr:to>
      <xdr:col>45</xdr:col>
      <xdr:colOff>177800</xdr:colOff>
      <xdr:row>36</xdr:row>
      <xdr:rowOff>39688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70482"/>
          <a:ext cx="889000" cy="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126398</xdr:rowOff>
    </xdr:from>
    <xdr:to>
      <xdr:col>41</xdr:col>
      <xdr:colOff>50800</xdr:colOff>
      <xdr:row>35</xdr:row>
      <xdr:rowOff>169732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27148"/>
          <a:ext cx="8890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76327</xdr:rowOff>
    </xdr:from>
    <xdr:to>
      <xdr:col>55</xdr:col>
      <xdr:colOff>50800</xdr:colOff>
      <xdr:row>36</xdr:row>
      <xdr:rowOff>6477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99204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106759</xdr:rowOff>
    </xdr:from>
    <xdr:to>
      <xdr:col>50</xdr:col>
      <xdr:colOff>165100</xdr:colOff>
      <xdr:row>36</xdr:row>
      <xdr:rowOff>36909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53436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160338</xdr:rowOff>
    </xdr:from>
    <xdr:to>
      <xdr:col>46</xdr:col>
      <xdr:colOff>38100</xdr:colOff>
      <xdr:row>36</xdr:row>
      <xdr:rowOff>90488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118932</xdr:rowOff>
    </xdr:from>
    <xdr:to>
      <xdr:col>41</xdr:col>
      <xdr:colOff>101600</xdr:colOff>
      <xdr:row>36</xdr:row>
      <xdr:rowOff>49082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40209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75598</xdr:rowOff>
    </xdr:from>
    <xdr:to>
      <xdr:col>36</xdr:col>
      <xdr:colOff>165100</xdr:colOff>
      <xdr:row>36</xdr:row>
      <xdr:rowOff>5748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22275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157412</xdr:rowOff>
    </xdr:from>
    <xdr:to>
      <xdr:col>55</xdr:col>
      <xdr:colOff>0</xdr:colOff>
      <xdr:row>56</xdr:row>
      <xdr:rowOff>131191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587162"/>
          <a:ext cx="838200" cy="1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131191</xdr:rowOff>
    </xdr:from>
    <xdr:to>
      <xdr:col>50</xdr:col>
      <xdr:colOff>114300</xdr:colOff>
      <xdr:row>57</xdr:row>
      <xdr:rowOff>50052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32391"/>
          <a:ext cx="889000" cy="9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50052</xdr:rowOff>
    </xdr:from>
    <xdr:to>
      <xdr:col>45</xdr:col>
      <xdr:colOff>177800</xdr:colOff>
      <xdr:row>57</xdr:row>
      <xdr:rowOff>79852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22702"/>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47748</xdr:rowOff>
    </xdr:from>
    <xdr:to>
      <xdr:col>41</xdr:col>
      <xdr:colOff>50800</xdr:colOff>
      <xdr:row>57</xdr:row>
      <xdr:rowOff>79852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20398"/>
          <a:ext cx="889000" cy="3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106612</xdr:rowOff>
    </xdr:from>
    <xdr:to>
      <xdr:col>55</xdr:col>
      <xdr:colOff>50800</xdr:colOff>
      <xdr:row>56</xdr:row>
      <xdr:rowOff>36762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129489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8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80391</xdr:rowOff>
    </xdr:from>
    <xdr:to>
      <xdr:col>50</xdr:col>
      <xdr:colOff>165100</xdr:colOff>
      <xdr:row>57</xdr:row>
      <xdr:rowOff>10541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27068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170702</xdr:rowOff>
    </xdr:from>
    <xdr:to>
      <xdr:col>46</xdr:col>
      <xdr:colOff>38100</xdr:colOff>
      <xdr:row>57</xdr:row>
      <xdr:rowOff>100852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117379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29052</xdr:rowOff>
    </xdr:from>
    <xdr:to>
      <xdr:col>41</xdr:col>
      <xdr:colOff>101600</xdr:colOff>
      <xdr:row>57</xdr:row>
      <xdr:rowOff>130652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121779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168398</xdr:rowOff>
    </xdr:from>
    <xdr:to>
      <xdr:col>36</xdr:col>
      <xdr:colOff>165100</xdr:colOff>
      <xdr:row>57</xdr:row>
      <xdr:rowOff>98548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89675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143238</xdr:rowOff>
    </xdr:from>
    <xdr:to>
      <xdr:col>55</xdr:col>
      <xdr:colOff>0</xdr:colOff>
      <xdr:row>76</xdr:row>
      <xdr:rowOff>105389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830538"/>
          <a:ext cx="838200" cy="30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105389</xdr:rowOff>
    </xdr:from>
    <xdr:to>
      <xdr:col>50</xdr:col>
      <xdr:colOff>114300</xdr:colOff>
      <xdr:row>77</xdr:row>
      <xdr:rowOff>157432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35589"/>
          <a:ext cx="889000" cy="2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60223</xdr:rowOff>
    </xdr:from>
    <xdr:to>
      <xdr:col>45</xdr:col>
      <xdr:colOff>177800</xdr:colOff>
      <xdr:row>77</xdr:row>
      <xdr:rowOff>157432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61873"/>
          <a:ext cx="889000" cy="9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60223</xdr:rowOff>
    </xdr:from>
    <xdr:to>
      <xdr:col>41</xdr:col>
      <xdr:colOff>50800</xdr:colOff>
      <xdr:row>77</xdr:row>
      <xdr:rowOff>152524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61873"/>
          <a:ext cx="889000" cy="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92438</xdr:rowOff>
    </xdr:from>
    <xdr:to>
      <xdr:col>55</xdr:col>
      <xdr:colOff>50800</xdr:colOff>
      <xdr:row>75</xdr:row>
      <xdr:rowOff>22588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7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115315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6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54589</xdr:rowOff>
    </xdr:from>
    <xdr:to>
      <xdr:col>50</xdr:col>
      <xdr:colOff>165100</xdr:colOff>
      <xdr:row>76</xdr:row>
      <xdr:rowOff>156189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106632</xdr:rowOff>
    </xdr:from>
    <xdr:to>
      <xdr:col>46</xdr:col>
      <xdr:colOff>38100</xdr:colOff>
      <xdr:row>78</xdr:row>
      <xdr:rowOff>36782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53309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9423</xdr:rowOff>
    </xdr:from>
    <xdr:to>
      <xdr:col>41</xdr:col>
      <xdr:colOff>101600</xdr:colOff>
      <xdr:row>77</xdr:row>
      <xdr:rowOff>111023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102150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101724</xdr:rowOff>
    </xdr:from>
    <xdr:to>
      <xdr:col>36</xdr:col>
      <xdr:colOff>165100</xdr:colOff>
      <xdr:row>78</xdr:row>
      <xdr:rowOff>31874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23001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91678</xdr:rowOff>
    </xdr:from>
    <xdr:to>
      <xdr:col>55</xdr:col>
      <xdr:colOff>0</xdr:colOff>
      <xdr:row>97</xdr:row>
      <xdr:rowOff>102619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22328"/>
          <a:ext cx="8382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102619</xdr:rowOff>
    </xdr:from>
    <xdr:to>
      <xdr:col>50</xdr:col>
      <xdr:colOff>114300</xdr:colOff>
      <xdr:row>97</xdr:row>
      <xdr:rowOff>164143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33269"/>
          <a:ext cx="889000" cy="6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164143</xdr:rowOff>
    </xdr:from>
    <xdr:to>
      <xdr:col>45</xdr:col>
      <xdr:colOff>177800</xdr:colOff>
      <xdr:row>99</xdr:row>
      <xdr:rowOff>7733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94793"/>
          <a:ext cx="889000" cy="18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36455</xdr:rowOff>
    </xdr:from>
    <xdr:to>
      <xdr:col>41</xdr:col>
      <xdr:colOff>50800</xdr:colOff>
      <xdr:row>99</xdr:row>
      <xdr:rowOff>7733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855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40878</xdr:rowOff>
    </xdr:from>
    <xdr:to>
      <xdr:col>55</xdr:col>
      <xdr:colOff>50800</xdr:colOff>
      <xdr:row>97</xdr:row>
      <xdr:rowOff>142478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19305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51819</xdr:rowOff>
    </xdr:from>
    <xdr:to>
      <xdr:col>50</xdr:col>
      <xdr:colOff>165100</xdr:colOff>
      <xdr:row>97</xdr:row>
      <xdr:rowOff>153419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144546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7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113343</xdr:rowOff>
    </xdr:from>
    <xdr:to>
      <xdr:col>46</xdr:col>
      <xdr:colOff>38100</xdr:colOff>
      <xdr:row>98</xdr:row>
      <xdr:rowOff>43493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128383</xdr:rowOff>
    </xdr:from>
    <xdr:to>
      <xdr:col>41</xdr:col>
      <xdr:colOff>101600</xdr:colOff>
      <xdr:row>99</xdr:row>
      <xdr:rowOff>58533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49660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2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157105</xdr:rowOff>
    </xdr:from>
    <xdr:to>
      <xdr:col>36</xdr:col>
      <xdr:colOff>165100</xdr:colOff>
      <xdr:row>98</xdr:row>
      <xdr:rowOff>87255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15113</xdr:rowOff>
    </xdr:from>
    <xdr:to>
      <xdr:col>85</xdr:col>
      <xdr:colOff>127000</xdr:colOff>
      <xdr:row>39</xdr:row>
      <xdr:rowOff>25286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1663"/>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165036</xdr:rowOff>
    </xdr:from>
    <xdr:to>
      <xdr:col>81</xdr:col>
      <xdr:colOff>50800</xdr:colOff>
      <xdr:row>39</xdr:row>
      <xdr:rowOff>15113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80136"/>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165036</xdr:rowOff>
    </xdr:from>
    <xdr:to>
      <xdr:col>76</xdr:col>
      <xdr:colOff>114300</xdr:colOff>
      <xdr:row>39</xdr:row>
      <xdr:rowOff>18276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80136"/>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18276</xdr:rowOff>
    </xdr:from>
    <xdr:to>
      <xdr:col>71</xdr:col>
      <xdr:colOff>177800</xdr:colOff>
      <xdr:row>39</xdr:row>
      <xdr:rowOff>29210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4826"/>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145936</xdr:rowOff>
    </xdr:from>
    <xdr:to>
      <xdr:col>85</xdr:col>
      <xdr:colOff>177800</xdr:colOff>
      <xdr:row>39</xdr:row>
      <xdr:rowOff>76086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135763</xdr:rowOff>
    </xdr:from>
    <xdr:to>
      <xdr:col>81</xdr:col>
      <xdr:colOff>101600</xdr:colOff>
      <xdr:row>39</xdr:row>
      <xdr:rowOff>65913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82440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42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114236</xdr:rowOff>
    </xdr:from>
    <xdr:to>
      <xdr:col>76</xdr:col>
      <xdr:colOff>165100</xdr:colOff>
      <xdr:row>39</xdr:row>
      <xdr:rowOff>44386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60913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0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138926</xdr:rowOff>
    </xdr:from>
    <xdr:to>
      <xdr:col>72</xdr:col>
      <xdr:colOff>38100</xdr:colOff>
      <xdr:row>39</xdr:row>
      <xdr:rowOff>69076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60203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149860</xdr:rowOff>
    </xdr:from>
    <xdr:to>
      <xdr:col>67</xdr:col>
      <xdr:colOff>101600</xdr:colOff>
      <xdr:row>39</xdr:row>
      <xdr:rowOff>80010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71137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32429</xdr:rowOff>
    </xdr:from>
    <xdr:to>
      <xdr:col>85</xdr:col>
      <xdr:colOff>127000</xdr:colOff>
      <xdr:row>77</xdr:row>
      <xdr:rowOff>70549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34079"/>
          <a:ext cx="838200" cy="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70549</xdr:rowOff>
    </xdr:from>
    <xdr:to>
      <xdr:col>81</xdr:col>
      <xdr:colOff>50800</xdr:colOff>
      <xdr:row>77</xdr:row>
      <xdr:rowOff>73721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72199"/>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72306</xdr:rowOff>
    </xdr:from>
    <xdr:to>
      <xdr:col>76</xdr:col>
      <xdr:colOff>114300</xdr:colOff>
      <xdr:row>77</xdr:row>
      <xdr:rowOff>73721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7395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54832</xdr:rowOff>
    </xdr:from>
    <xdr:to>
      <xdr:col>71</xdr:col>
      <xdr:colOff>177800</xdr:colOff>
      <xdr:row>77</xdr:row>
      <xdr:rowOff>72306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56482"/>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153079</xdr:rowOff>
    </xdr:from>
    <xdr:to>
      <xdr:col>85</xdr:col>
      <xdr:colOff>177800</xdr:colOff>
      <xdr:row>77</xdr:row>
      <xdr:rowOff>83229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131506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19749</xdr:rowOff>
    </xdr:from>
    <xdr:to>
      <xdr:col>81</xdr:col>
      <xdr:colOff>101600</xdr:colOff>
      <xdr:row>77</xdr:row>
      <xdr:rowOff>121349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112476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22921</xdr:rowOff>
    </xdr:from>
    <xdr:to>
      <xdr:col>76</xdr:col>
      <xdr:colOff>165100</xdr:colOff>
      <xdr:row>77</xdr:row>
      <xdr:rowOff>124521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115648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21506</xdr:rowOff>
    </xdr:from>
    <xdr:to>
      <xdr:col>72</xdr:col>
      <xdr:colOff>38100</xdr:colOff>
      <xdr:row>77</xdr:row>
      <xdr:rowOff>123106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114233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4032</xdr:rowOff>
    </xdr:from>
    <xdr:to>
      <xdr:col>67</xdr:col>
      <xdr:colOff>101600</xdr:colOff>
      <xdr:row>77</xdr:row>
      <xdr:rowOff>105632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96759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32125</xdr:rowOff>
    </xdr:from>
    <xdr:to>
      <xdr:col>85</xdr:col>
      <xdr:colOff>127000</xdr:colOff>
      <xdr:row>97</xdr:row>
      <xdr:rowOff>102781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2775"/>
          <a:ext cx="838200" cy="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94780</xdr:rowOff>
    </xdr:from>
    <xdr:to>
      <xdr:col>81</xdr:col>
      <xdr:colOff>50800</xdr:colOff>
      <xdr:row>97</xdr:row>
      <xdr:rowOff>102781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2543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81445</xdr:rowOff>
    </xdr:from>
    <xdr:to>
      <xdr:col>76</xdr:col>
      <xdr:colOff>114300</xdr:colOff>
      <xdr:row>97</xdr:row>
      <xdr:rowOff>94780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12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81445</xdr:rowOff>
    </xdr:from>
    <xdr:to>
      <xdr:col>71</xdr:col>
      <xdr:colOff>177800</xdr:colOff>
      <xdr:row>97</xdr:row>
      <xdr:rowOff>148596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12095"/>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152775</xdr:rowOff>
    </xdr:from>
    <xdr:to>
      <xdr:col>85</xdr:col>
      <xdr:colOff>177800</xdr:colOff>
      <xdr:row>97</xdr:row>
      <xdr:rowOff>82925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4202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51981</xdr:rowOff>
    </xdr:from>
    <xdr:to>
      <xdr:col>81</xdr:col>
      <xdr:colOff>101600</xdr:colOff>
      <xdr:row>97</xdr:row>
      <xdr:rowOff>153581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170108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43980</xdr:rowOff>
    </xdr:from>
    <xdr:to>
      <xdr:col>76</xdr:col>
      <xdr:colOff>165100</xdr:colOff>
      <xdr:row>97</xdr:row>
      <xdr:rowOff>145580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162107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30645</xdr:rowOff>
    </xdr:from>
    <xdr:to>
      <xdr:col>72</xdr:col>
      <xdr:colOff>38100</xdr:colOff>
      <xdr:row>97</xdr:row>
      <xdr:rowOff>132245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123372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7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97796</xdr:rowOff>
    </xdr:from>
    <xdr:to>
      <xdr:col>67</xdr:col>
      <xdr:colOff>101600</xdr:colOff>
      <xdr:row>98</xdr:row>
      <xdr:rowOff>27946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19073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94415</xdr:rowOff>
    </xdr:from>
    <xdr:to>
      <xdr:col>116</xdr:col>
      <xdr:colOff>63500</xdr:colOff>
      <xdr:row>39</xdr:row>
      <xdr:rowOff>98226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096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94415</xdr:rowOff>
    </xdr:from>
    <xdr:to>
      <xdr:col>111</xdr:col>
      <xdr:colOff>177800</xdr:colOff>
      <xdr:row>39</xdr:row>
      <xdr:rowOff>97572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80965"/>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97572</xdr:rowOff>
    </xdr:from>
    <xdr:to>
      <xdr:col>107</xdr:col>
      <xdr:colOff>50800</xdr:colOff>
      <xdr:row>39</xdr:row>
      <xdr:rowOff>97572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97572</xdr:rowOff>
    </xdr:from>
    <xdr:to>
      <xdr:col>102</xdr:col>
      <xdr:colOff>114300</xdr:colOff>
      <xdr:row>39</xdr:row>
      <xdr:rowOff>97572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47426</xdr:rowOff>
    </xdr:from>
    <xdr:to>
      <xdr:col>116</xdr:col>
      <xdr:colOff>114300</xdr:colOff>
      <xdr:row>39</xdr:row>
      <xdr:rowOff>149026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133803</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43615</xdr:rowOff>
    </xdr:from>
    <xdr:to>
      <xdr:col>112</xdr:col>
      <xdr:colOff>38100</xdr:colOff>
      <xdr:row>39</xdr:row>
      <xdr:rowOff>145215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136342</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8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46772</xdr:rowOff>
    </xdr:from>
    <xdr:to>
      <xdr:col>107</xdr:col>
      <xdr:colOff>101600</xdr:colOff>
      <xdr:row>39</xdr:row>
      <xdr:rowOff>148372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139499</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46772</xdr:rowOff>
    </xdr:from>
    <xdr:to>
      <xdr:col>102</xdr:col>
      <xdr:colOff>165100</xdr:colOff>
      <xdr:row>39</xdr:row>
      <xdr:rowOff>148372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139499</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46772</xdr:rowOff>
    </xdr:from>
    <xdr:to>
      <xdr:col>98</xdr:col>
      <xdr:colOff>38100</xdr:colOff>
      <xdr:row>39</xdr:row>
      <xdr:rowOff>148372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139499</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19571</xdr:rowOff>
    </xdr:from>
    <xdr:to>
      <xdr:col>116</xdr:col>
      <xdr:colOff>63500</xdr:colOff>
      <xdr:row>57</xdr:row>
      <xdr:rowOff>21209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92221"/>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157835</xdr:rowOff>
    </xdr:from>
    <xdr:to>
      <xdr:col>111</xdr:col>
      <xdr:colOff>177800</xdr:colOff>
      <xdr:row>57</xdr:row>
      <xdr:rowOff>19571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759035"/>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71654</xdr:rowOff>
    </xdr:from>
    <xdr:to>
      <xdr:col>107</xdr:col>
      <xdr:colOff>50800</xdr:colOff>
      <xdr:row>56</xdr:row>
      <xdr:rowOff>157835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672854"/>
          <a:ext cx="889000" cy="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43040</xdr:rowOff>
    </xdr:from>
    <xdr:to>
      <xdr:col>102</xdr:col>
      <xdr:colOff>114300</xdr:colOff>
      <xdr:row>56</xdr:row>
      <xdr:rowOff>71654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644240"/>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141859</xdr:rowOff>
    </xdr:from>
    <xdr:to>
      <xdr:col>116</xdr:col>
      <xdr:colOff>114300</xdr:colOff>
      <xdr:row>57</xdr:row>
      <xdr:rowOff>72009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164736</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140221</xdr:rowOff>
    </xdr:from>
    <xdr:to>
      <xdr:col>112</xdr:col>
      <xdr:colOff>38100</xdr:colOff>
      <xdr:row>57</xdr:row>
      <xdr:rowOff>70371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7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86898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1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107035</xdr:rowOff>
    </xdr:from>
    <xdr:to>
      <xdr:col>107</xdr:col>
      <xdr:colOff>101600</xdr:colOff>
      <xdr:row>57</xdr:row>
      <xdr:rowOff>37185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53712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20854</xdr:rowOff>
    </xdr:from>
    <xdr:to>
      <xdr:col>102</xdr:col>
      <xdr:colOff>165100</xdr:colOff>
      <xdr:row>56</xdr:row>
      <xdr:rowOff>122454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138981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3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163690</xdr:rowOff>
    </xdr:from>
    <xdr:to>
      <xdr:col>98</xdr:col>
      <xdr:colOff>38100</xdr:colOff>
      <xdr:row>56</xdr:row>
      <xdr:rowOff>93840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110367</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66433</xdr:rowOff>
    </xdr:from>
    <xdr:to>
      <xdr:col>116</xdr:col>
      <xdr:colOff>63500</xdr:colOff>
      <xdr:row>77</xdr:row>
      <xdr:rowOff>92929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68083"/>
          <a:ext cx="8382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64810</xdr:rowOff>
    </xdr:from>
    <xdr:to>
      <xdr:col>111</xdr:col>
      <xdr:colOff>177800</xdr:colOff>
      <xdr:row>77</xdr:row>
      <xdr:rowOff>92929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66460"/>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64810</xdr:rowOff>
    </xdr:from>
    <xdr:to>
      <xdr:col>107</xdr:col>
      <xdr:colOff>50800</xdr:colOff>
      <xdr:row>77</xdr:row>
      <xdr:rowOff>73315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6460"/>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73315</xdr:rowOff>
    </xdr:from>
    <xdr:to>
      <xdr:col>102</xdr:col>
      <xdr:colOff>114300</xdr:colOff>
      <xdr:row>77</xdr:row>
      <xdr:rowOff>123355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74965"/>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15633</xdr:rowOff>
    </xdr:from>
    <xdr:to>
      <xdr:col>116</xdr:col>
      <xdr:colOff>114300</xdr:colOff>
      <xdr:row>77</xdr:row>
      <xdr:rowOff>117233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165510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42129</xdr:rowOff>
    </xdr:from>
    <xdr:to>
      <xdr:col>112</xdr:col>
      <xdr:colOff>38100</xdr:colOff>
      <xdr:row>77</xdr:row>
      <xdr:rowOff>143729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134856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14010</xdr:rowOff>
    </xdr:from>
    <xdr:to>
      <xdr:col>107</xdr:col>
      <xdr:colOff>101600</xdr:colOff>
      <xdr:row>77</xdr:row>
      <xdr:rowOff>115610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106737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22515</xdr:rowOff>
    </xdr:from>
    <xdr:to>
      <xdr:col>102</xdr:col>
      <xdr:colOff>165100</xdr:colOff>
      <xdr:row>77</xdr:row>
      <xdr:rowOff>124115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115242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72555</xdr:rowOff>
    </xdr:from>
    <xdr:to>
      <xdr:col>98</xdr:col>
      <xdr:colOff>38100</xdr:colOff>
      <xdr:row>78</xdr:row>
      <xdr:rowOff>2705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165282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扶助費の住民一人当たりコストは</a:t>
          </a:r>
          <a:r>
            <a:rPr kumimoji="1" lang="en-US" altLang="ja-JP" sz="1300">
              <a:latin typeface="ＭＳ Ｐゴシック" panose="020B0600070205080204" pitchFamily="50" charset="-128"/>
              <a:ea typeface="ＭＳ Ｐゴシック" panose="020B0600070205080204" pitchFamily="50" charset="-128"/>
            </a:rPr>
            <a:t>133,994</a:t>
          </a:r>
          <a:r>
            <a:rPr kumimoji="1" lang="ja-JP" altLang="en-US" sz="1300">
              <a:latin typeface="ＭＳ Ｐゴシック" panose="020B0600070205080204" pitchFamily="50" charset="-128"/>
              <a:ea typeface="ＭＳ Ｐゴシック" panose="020B0600070205080204" pitchFamily="50" charset="-128"/>
            </a:rPr>
            <a:t>円となっており、　類似団体内順位も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位に位置し、コストが高い状況となっている。主な要因である児童福祉費については、待機児童対策として新規園の開設等を行ってきたことなどにより、類似団体比</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％増となっている。　</a:t>
          </a:r>
        </a:p>
        <a:p>
          <a:r>
            <a:rPr kumimoji="1" lang="ja-JP" altLang="en-US" sz="1300">
              <a:latin typeface="ＭＳ Ｐゴシック" panose="020B0600070205080204" pitchFamily="50" charset="-128"/>
              <a:ea typeface="ＭＳ Ｐゴシック" panose="020B0600070205080204" pitchFamily="50" charset="-128"/>
            </a:rPr>
            <a:t>普通建設事業費住民一人当たりのコストは</a:t>
          </a:r>
          <a:r>
            <a:rPr kumimoji="1" lang="en-US" altLang="ja-JP" sz="1300">
              <a:latin typeface="ＭＳ Ｐゴシック" panose="020B0600070205080204" pitchFamily="50" charset="-128"/>
              <a:ea typeface="ＭＳ Ｐゴシック" panose="020B0600070205080204" pitchFamily="50" charset="-128"/>
            </a:rPr>
            <a:t>108,626</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位に位置し、コストが高い状況となっている。これは、新市立図書館整備事業、歴史資料館建設事業の増加などによるものであり、前年度の普通建設事業費総額と比較すると</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a:t>
          </a:r>
          <a:r>
            <a:rPr kumimoji="1" lang="en-US" altLang="ja-JP" sz="1300">
              <a:latin typeface="ＭＳ Ｐゴシック" panose="020B0600070205080204" pitchFamily="50" charset="-128"/>
              <a:ea typeface="ＭＳ Ｐゴシック" panose="020B0600070205080204" pitchFamily="50" charset="-128"/>
            </a:rPr>
            <a:t>42,374</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円となっており、類似団体との比較で、低いコストとなっている。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次に渡る財政健全化計画期間（平成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年度）における経常的経費の抑制への取り組みの効果であるが、新市立図書館、歴史資料館などの運用開始を控えており、維持管理経費の増加が見込まれる。</a:t>
          </a:r>
        </a:p>
        <a:p>
          <a:r>
            <a:rPr kumimoji="1" lang="ja-JP" altLang="en-US" sz="1300">
              <a:latin typeface="ＭＳ Ｐゴシック" panose="020B0600070205080204" pitchFamily="50" charset="-128"/>
              <a:ea typeface="ＭＳ Ｐゴシック" panose="020B0600070205080204" pitchFamily="50" charset="-128"/>
            </a:rPr>
            <a:t>今後は、大型建設事業の実施に伴う公債費の増加も見込まれることから、スクラップアンドビルド方式やサンセット方式の徹底、繰上償還の実施など、健全で持続可能な財政基盤を構築するため、歳出総額の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96,329
95,972
126.64
47,667,009
46,085,783
1,094,858
19,477,026
40,647,172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145643</xdr:rowOff>
    </xdr:from>
    <xdr:to>
      <xdr:col>24</xdr:col>
      <xdr:colOff>63500</xdr:colOff>
      <xdr:row>36</xdr:row>
      <xdr:rowOff>53746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6393"/>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145643</xdr:rowOff>
    </xdr:from>
    <xdr:to>
      <xdr:col>19</xdr:col>
      <xdr:colOff>177800</xdr:colOff>
      <xdr:row>36</xdr:row>
      <xdr:rowOff>1625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4639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35916</xdr:rowOff>
    </xdr:from>
    <xdr:to>
      <xdr:col>15</xdr:col>
      <xdr:colOff>50800</xdr:colOff>
      <xdr:row>36</xdr:row>
      <xdr:rowOff>1625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666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35916</xdr:rowOff>
    </xdr:from>
    <xdr:to>
      <xdr:col>10</xdr:col>
      <xdr:colOff>114300</xdr:colOff>
      <xdr:row>35</xdr:row>
      <xdr:rowOff>147472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6666"/>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xdr:rowOff>
    </xdr:from>
    <xdr:to>
      <xdr:col>24</xdr:col>
      <xdr:colOff>114300</xdr:colOff>
      <xdr:row>36</xdr:row>
      <xdr:rowOff>104546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94843</xdr:rowOff>
    </xdr:from>
    <xdr:to>
      <xdr:col>20</xdr:col>
      <xdr:colOff>38100</xdr:colOff>
      <xdr:row>36</xdr:row>
      <xdr:rowOff>24993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122275</xdr:rowOff>
    </xdr:from>
    <xdr:to>
      <xdr:col>15</xdr:col>
      <xdr:colOff>101600</xdr:colOff>
      <xdr:row>36</xdr:row>
      <xdr:rowOff>52425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43552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156566</xdr:rowOff>
    </xdr:from>
    <xdr:to>
      <xdr:col>10</xdr:col>
      <xdr:colOff>165100</xdr:colOff>
      <xdr:row>35</xdr:row>
      <xdr:rowOff>86716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96672</xdr:rowOff>
    </xdr:from>
    <xdr:to>
      <xdr:col>6</xdr:col>
      <xdr:colOff>38100</xdr:colOff>
      <xdr:row>36</xdr:row>
      <xdr:rowOff>26822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17949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132875</xdr:rowOff>
    </xdr:from>
    <xdr:to>
      <xdr:col>24</xdr:col>
      <xdr:colOff>63500</xdr:colOff>
      <xdr:row>56</xdr:row>
      <xdr:rowOff>145383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62625"/>
          <a:ext cx="838200" cy="18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95939</xdr:rowOff>
    </xdr:from>
    <xdr:to>
      <xdr:col>19</xdr:col>
      <xdr:colOff>177800</xdr:colOff>
      <xdr:row>56</xdr:row>
      <xdr:rowOff>145383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97139"/>
          <a:ext cx="889000" cy="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95939</xdr:rowOff>
    </xdr:from>
    <xdr:to>
      <xdr:col>15</xdr:col>
      <xdr:colOff>50800</xdr:colOff>
      <xdr:row>56</xdr:row>
      <xdr:rowOff>96250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97139"/>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96250</xdr:rowOff>
    </xdr:from>
    <xdr:to>
      <xdr:col>10</xdr:col>
      <xdr:colOff>114300</xdr:colOff>
      <xdr:row>57</xdr:row>
      <xdr:rowOff>36030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97450"/>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82075</xdr:rowOff>
    </xdr:from>
    <xdr:to>
      <xdr:col>24</xdr:col>
      <xdr:colOff>114300</xdr:colOff>
      <xdr:row>56</xdr:row>
      <xdr:rowOff>12225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104952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94583</xdr:rowOff>
    </xdr:from>
    <xdr:to>
      <xdr:col>20</xdr:col>
      <xdr:colOff>38100</xdr:colOff>
      <xdr:row>57</xdr:row>
      <xdr:rowOff>24733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15860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45139</xdr:rowOff>
    </xdr:from>
    <xdr:to>
      <xdr:col>15</xdr:col>
      <xdr:colOff>101600</xdr:colOff>
      <xdr:row>56</xdr:row>
      <xdr:rowOff>146739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163266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45450</xdr:rowOff>
    </xdr:from>
    <xdr:to>
      <xdr:col>10</xdr:col>
      <xdr:colOff>165100</xdr:colOff>
      <xdr:row>56</xdr:row>
      <xdr:rowOff>147050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156680</xdr:rowOff>
    </xdr:from>
    <xdr:to>
      <xdr:col>6</xdr:col>
      <xdr:colOff>38100</xdr:colOff>
      <xdr:row>57</xdr:row>
      <xdr:rowOff>86830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81603</xdr:rowOff>
    </xdr:from>
    <xdr:to>
      <xdr:col>24</xdr:col>
      <xdr:colOff>63500</xdr:colOff>
      <xdr:row>73</xdr:row>
      <xdr:rowOff>159098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97453"/>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159098</xdr:rowOff>
    </xdr:from>
    <xdr:to>
      <xdr:col>19</xdr:col>
      <xdr:colOff>177800</xdr:colOff>
      <xdr:row>74</xdr:row>
      <xdr:rowOff>11249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74948"/>
          <a:ext cx="8890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11249</xdr:rowOff>
    </xdr:from>
    <xdr:to>
      <xdr:col>15</xdr:col>
      <xdr:colOff>50800</xdr:colOff>
      <xdr:row>74</xdr:row>
      <xdr:rowOff>139025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98549"/>
          <a:ext cx="889000" cy="12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139025</xdr:rowOff>
    </xdr:from>
    <xdr:to>
      <xdr:col>10</xdr:col>
      <xdr:colOff>114300</xdr:colOff>
      <xdr:row>75</xdr:row>
      <xdr:rowOff>48761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26325"/>
          <a:ext cx="8890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30803</xdr:rowOff>
    </xdr:from>
    <xdr:to>
      <xdr:col>24</xdr:col>
      <xdr:colOff>114300</xdr:colOff>
      <xdr:row>73</xdr:row>
      <xdr:rowOff>132403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53680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9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108298</xdr:rowOff>
    </xdr:from>
    <xdr:to>
      <xdr:col>20</xdr:col>
      <xdr:colOff>38100</xdr:colOff>
      <xdr:row>74</xdr:row>
      <xdr:rowOff>38448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54975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9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131899</xdr:rowOff>
    </xdr:from>
    <xdr:to>
      <xdr:col>15</xdr:col>
      <xdr:colOff>101600</xdr:colOff>
      <xdr:row>74</xdr:row>
      <xdr:rowOff>62049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78576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88225</xdr:rowOff>
    </xdr:from>
    <xdr:to>
      <xdr:col>10</xdr:col>
      <xdr:colOff>165100</xdr:colOff>
      <xdr:row>75</xdr:row>
      <xdr:rowOff>18375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6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169411</xdr:rowOff>
    </xdr:from>
    <xdr:to>
      <xdr:col>6</xdr:col>
      <xdr:colOff>38100</xdr:colOff>
      <xdr:row>75</xdr:row>
      <xdr:rowOff>99561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116088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3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44814</xdr:rowOff>
    </xdr:from>
    <xdr:to>
      <xdr:col>24</xdr:col>
      <xdr:colOff>63500</xdr:colOff>
      <xdr:row>98</xdr:row>
      <xdr:rowOff>50676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46914"/>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105116</xdr:rowOff>
    </xdr:from>
    <xdr:to>
      <xdr:col>19</xdr:col>
      <xdr:colOff>177800</xdr:colOff>
      <xdr:row>98</xdr:row>
      <xdr:rowOff>44814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35766"/>
          <a:ext cx="889000" cy="1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105116</xdr:rowOff>
    </xdr:from>
    <xdr:to>
      <xdr:col>15</xdr:col>
      <xdr:colOff>50800</xdr:colOff>
      <xdr:row>97</xdr:row>
      <xdr:rowOff>165238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35766"/>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165238</xdr:rowOff>
    </xdr:from>
    <xdr:to>
      <xdr:col>10</xdr:col>
      <xdr:colOff>114300</xdr:colOff>
      <xdr:row>98</xdr:row>
      <xdr:rowOff>25595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95888"/>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171326</xdr:rowOff>
    </xdr:from>
    <xdr:to>
      <xdr:col>24</xdr:col>
      <xdr:colOff>114300</xdr:colOff>
      <xdr:row>98</xdr:row>
      <xdr:rowOff>101476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22753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165464</xdr:rowOff>
    </xdr:from>
    <xdr:to>
      <xdr:col>20</xdr:col>
      <xdr:colOff>38100</xdr:colOff>
      <xdr:row>98</xdr:row>
      <xdr:rowOff>95614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112141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54316</xdr:rowOff>
    </xdr:from>
    <xdr:to>
      <xdr:col>15</xdr:col>
      <xdr:colOff>101600</xdr:colOff>
      <xdr:row>97</xdr:row>
      <xdr:rowOff>155916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114438</xdr:rowOff>
    </xdr:from>
    <xdr:to>
      <xdr:col>10</xdr:col>
      <xdr:colOff>165100</xdr:colOff>
      <xdr:row>98</xdr:row>
      <xdr:rowOff>44588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35715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146245</xdr:rowOff>
    </xdr:from>
    <xdr:to>
      <xdr:col>6</xdr:col>
      <xdr:colOff>38100</xdr:colOff>
      <xdr:row>98</xdr:row>
      <xdr:rowOff>76395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67522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131699</xdr:rowOff>
    </xdr:from>
    <xdr:to>
      <xdr:col>55</xdr:col>
      <xdr:colOff>0</xdr:colOff>
      <xdr:row>38</xdr:row>
      <xdr:rowOff>136271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467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148463</xdr:rowOff>
    </xdr:from>
    <xdr:to>
      <xdr:col>50</xdr:col>
      <xdr:colOff>114300</xdr:colOff>
      <xdr:row>38</xdr:row>
      <xdr:rowOff>131699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92113"/>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101981</xdr:rowOff>
    </xdr:from>
    <xdr:to>
      <xdr:col>45</xdr:col>
      <xdr:colOff>177800</xdr:colOff>
      <xdr:row>37</xdr:row>
      <xdr:rowOff>148463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45631"/>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63881</xdr:rowOff>
    </xdr:from>
    <xdr:to>
      <xdr:col>41</xdr:col>
      <xdr:colOff>50800</xdr:colOff>
      <xdr:row>37</xdr:row>
      <xdr:rowOff>101981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0753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85471</xdr:rowOff>
    </xdr:from>
    <xdr:to>
      <xdr:col>55</xdr:col>
      <xdr:colOff>50800</xdr:colOff>
      <xdr:row>39</xdr:row>
      <xdr:rowOff>15621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1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80899</xdr:rowOff>
    </xdr:from>
    <xdr:to>
      <xdr:col>50</xdr:col>
      <xdr:colOff>165100</xdr:colOff>
      <xdr:row>39</xdr:row>
      <xdr:rowOff>11049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97663</xdr:rowOff>
    </xdr:from>
    <xdr:to>
      <xdr:col>46</xdr:col>
      <xdr:colOff>38100</xdr:colOff>
      <xdr:row>38</xdr:row>
      <xdr:rowOff>27813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18940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34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51181</xdr:rowOff>
    </xdr:from>
    <xdr:to>
      <xdr:col>41</xdr:col>
      <xdr:colOff>101600</xdr:colOff>
      <xdr:row>37</xdr:row>
      <xdr:rowOff>152781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143908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13081</xdr:rowOff>
    </xdr:from>
    <xdr:to>
      <xdr:col>36</xdr:col>
      <xdr:colOff>165100</xdr:colOff>
      <xdr:row>37</xdr:row>
      <xdr:rowOff>114681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105808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4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125126</xdr:rowOff>
    </xdr:from>
    <xdr:to>
      <xdr:col>55</xdr:col>
      <xdr:colOff>0</xdr:colOff>
      <xdr:row>57</xdr:row>
      <xdr:rowOff>135833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97776"/>
          <a:ext cx="8382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125126</xdr:rowOff>
    </xdr:from>
    <xdr:to>
      <xdr:col>50</xdr:col>
      <xdr:colOff>114300</xdr:colOff>
      <xdr:row>57</xdr:row>
      <xdr:rowOff>142539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97776"/>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133909</xdr:rowOff>
    </xdr:from>
    <xdr:to>
      <xdr:col>45</xdr:col>
      <xdr:colOff>177800</xdr:colOff>
      <xdr:row>57</xdr:row>
      <xdr:rowOff>142539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06559"/>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133471</xdr:rowOff>
    </xdr:from>
    <xdr:to>
      <xdr:col>41</xdr:col>
      <xdr:colOff>50800</xdr:colOff>
      <xdr:row>57</xdr:row>
      <xdr:rowOff>133909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0612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85033</xdr:rowOff>
    </xdr:from>
    <xdr:to>
      <xdr:col>55</xdr:col>
      <xdr:colOff>50800</xdr:colOff>
      <xdr:row>58</xdr:row>
      <xdr:rowOff>15183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107910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74326</xdr:rowOff>
    </xdr:from>
    <xdr:to>
      <xdr:col>50</xdr:col>
      <xdr:colOff>165100</xdr:colOff>
      <xdr:row>58</xdr:row>
      <xdr:rowOff>4476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6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91739</xdr:rowOff>
    </xdr:from>
    <xdr:to>
      <xdr:col>46</xdr:col>
      <xdr:colOff>38100</xdr:colOff>
      <xdr:row>58</xdr:row>
      <xdr:rowOff>21889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38416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83109</xdr:rowOff>
    </xdr:from>
    <xdr:to>
      <xdr:col>41</xdr:col>
      <xdr:colOff>101600</xdr:colOff>
      <xdr:row>58</xdr:row>
      <xdr:rowOff>13259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4386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82671</xdr:rowOff>
    </xdr:from>
    <xdr:to>
      <xdr:col>36</xdr:col>
      <xdr:colOff>165100</xdr:colOff>
      <xdr:row>58</xdr:row>
      <xdr:rowOff>12821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3948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91603</xdr:rowOff>
    </xdr:from>
    <xdr:to>
      <xdr:col>55</xdr:col>
      <xdr:colOff>0</xdr:colOff>
      <xdr:row>75</xdr:row>
      <xdr:rowOff>20325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778903"/>
          <a:ext cx="838200" cy="10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18907</xdr:rowOff>
    </xdr:from>
    <xdr:to>
      <xdr:col>50</xdr:col>
      <xdr:colOff>114300</xdr:colOff>
      <xdr:row>74</xdr:row>
      <xdr:rowOff>91603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706207"/>
          <a:ext cx="889000" cy="7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68422</xdr:rowOff>
    </xdr:from>
    <xdr:to>
      <xdr:col>45</xdr:col>
      <xdr:colOff>177800</xdr:colOff>
      <xdr:row>74</xdr:row>
      <xdr:rowOff>18907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584272"/>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68422</xdr:rowOff>
    </xdr:from>
    <xdr:to>
      <xdr:col>41</xdr:col>
      <xdr:colOff>50800</xdr:colOff>
      <xdr:row>73</xdr:row>
      <xdr:rowOff>152867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584272"/>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66550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2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140975</xdr:rowOff>
    </xdr:from>
    <xdr:to>
      <xdr:col>55</xdr:col>
      <xdr:colOff>50800</xdr:colOff>
      <xdr:row>75</xdr:row>
      <xdr:rowOff>71125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163852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6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40803</xdr:rowOff>
    </xdr:from>
    <xdr:to>
      <xdr:col>50</xdr:col>
      <xdr:colOff>165100</xdr:colOff>
      <xdr:row>74</xdr:row>
      <xdr:rowOff>142403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7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158930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5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139557</xdr:rowOff>
    </xdr:from>
    <xdr:to>
      <xdr:col>46</xdr:col>
      <xdr:colOff>38100</xdr:colOff>
      <xdr:row>74</xdr:row>
      <xdr:rowOff>69707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65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86234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3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17622</xdr:rowOff>
    </xdr:from>
    <xdr:to>
      <xdr:col>41</xdr:col>
      <xdr:colOff>101600</xdr:colOff>
      <xdr:row>73</xdr:row>
      <xdr:rowOff>119222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5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135749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3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102067</xdr:rowOff>
    </xdr:from>
    <xdr:to>
      <xdr:col>36</xdr:col>
      <xdr:colOff>165100</xdr:colOff>
      <xdr:row>74</xdr:row>
      <xdr:rowOff>32217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6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48744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3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93628</xdr:rowOff>
    </xdr:from>
    <xdr:to>
      <xdr:col>55</xdr:col>
      <xdr:colOff>0</xdr:colOff>
      <xdr:row>96</xdr:row>
      <xdr:rowOff>166075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52828"/>
          <a:ext cx="8382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166075</xdr:rowOff>
    </xdr:from>
    <xdr:to>
      <xdr:col>50</xdr:col>
      <xdr:colOff>114300</xdr:colOff>
      <xdr:row>97</xdr:row>
      <xdr:rowOff>129752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25275"/>
          <a:ext cx="889000" cy="1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129752</xdr:rowOff>
    </xdr:from>
    <xdr:to>
      <xdr:col>45</xdr:col>
      <xdr:colOff>177800</xdr:colOff>
      <xdr:row>97</xdr:row>
      <xdr:rowOff>143207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60402"/>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100701</xdr:rowOff>
    </xdr:from>
    <xdr:to>
      <xdr:col>41</xdr:col>
      <xdr:colOff>50800</xdr:colOff>
      <xdr:row>97</xdr:row>
      <xdr:rowOff>143207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1351"/>
          <a:ext cx="8890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42828</xdr:rowOff>
    </xdr:from>
    <xdr:to>
      <xdr:col>55</xdr:col>
      <xdr:colOff>50800</xdr:colOff>
      <xdr:row>96</xdr:row>
      <xdr:rowOff>144428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0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65705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5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115275</xdr:rowOff>
    </xdr:from>
    <xdr:to>
      <xdr:col>50</xdr:col>
      <xdr:colOff>165100</xdr:colOff>
      <xdr:row>97</xdr:row>
      <xdr:rowOff>45425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61952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78952</xdr:rowOff>
    </xdr:from>
    <xdr:to>
      <xdr:col>46</xdr:col>
      <xdr:colOff>38100</xdr:colOff>
      <xdr:row>98</xdr:row>
      <xdr:rowOff>9102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8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92407</xdr:rowOff>
    </xdr:from>
    <xdr:to>
      <xdr:col>41</xdr:col>
      <xdr:colOff>101600</xdr:colOff>
      <xdr:row>98</xdr:row>
      <xdr:rowOff>22557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49901</xdr:rowOff>
    </xdr:from>
    <xdr:to>
      <xdr:col>36</xdr:col>
      <xdr:colOff>165100</xdr:colOff>
      <xdr:row>97</xdr:row>
      <xdr:rowOff>151501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142628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74046</xdr:rowOff>
    </xdr:from>
    <xdr:to>
      <xdr:col>85</xdr:col>
      <xdr:colOff>127000</xdr:colOff>
      <xdr:row>38</xdr:row>
      <xdr:rowOff>77475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914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32304</xdr:rowOff>
    </xdr:from>
    <xdr:to>
      <xdr:col>81</xdr:col>
      <xdr:colOff>50800</xdr:colOff>
      <xdr:row>38</xdr:row>
      <xdr:rowOff>74046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75954"/>
          <a:ext cx="889000" cy="2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141712</xdr:rowOff>
    </xdr:from>
    <xdr:to>
      <xdr:col>76</xdr:col>
      <xdr:colOff>114300</xdr:colOff>
      <xdr:row>37</xdr:row>
      <xdr:rowOff>32304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42462"/>
          <a:ext cx="889000" cy="2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141712</xdr:rowOff>
    </xdr:from>
    <xdr:to>
      <xdr:col>71</xdr:col>
      <xdr:colOff>177800</xdr:colOff>
      <xdr:row>39</xdr:row>
      <xdr:rowOff>17033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42462"/>
          <a:ext cx="889000" cy="56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26675</xdr:rowOff>
    </xdr:from>
    <xdr:to>
      <xdr:col>85</xdr:col>
      <xdr:colOff>177800</xdr:colOff>
      <xdr:row>38</xdr:row>
      <xdr:rowOff>128275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5102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23246</xdr:rowOff>
    </xdr:from>
    <xdr:to>
      <xdr:col>81</xdr:col>
      <xdr:colOff>101600</xdr:colOff>
      <xdr:row>38</xdr:row>
      <xdr:rowOff>124846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115973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152954</xdr:rowOff>
    </xdr:from>
    <xdr:to>
      <xdr:col>76</xdr:col>
      <xdr:colOff>165100</xdr:colOff>
      <xdr:row>37</xdr:row>
      <xdr:rowOff>83104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99631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90912</xdr:rowOff>
    </xdr:from>
    <xdr:to>
      <xdr:col>72</xdr:col>
      <xdr:colOff>38100</xdr:colOff>
      <xdr:row>36</xdr:row>
      <xdr:rowOff>21062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37589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137683</xdr:rowOff>
    </xdr:from>
    <xdr:to>
      <xdr:col>67</xdr:col>
      <xdr:colOff>101600</xdr:colOff>
      <xdr:row>39</xdr:row>
      <xdr:rowOff>67833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58960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4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577</xdr:rowOff>
    </xdr:from>
    <xdr:to>
      <xdr:col>85</xdr:col>
      <xdr:colOff>127000</xdr:colOff>
      <xdr:row>57</xdr:row>
      <xdr:rowOff>137014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73227"/>
          <a:ext cx="8382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137014</xdr:rowOff>
    </xdr:from>
    <xdr:to>
      <xdr:col>81</xdr:col>
      <xdr:colOff>50800</xdr:colOff>
      <xdr:row>58</xdr:row>
      <xdr:rowOff>102191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09664"/>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102191</xdr:rowOff>
    </xdr:from>
    <xdr:to>
      <xdr:col>76</xdr:col>
      <xdr:colOff>114300</xdr:colOff>
      <xdr:row>58</xdr:row>
      <xdr:rowOff>159931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10046291"/>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102781</xdr:rowOff>
    </xdr:from>
    <xdr:to>
      <xdr:col>71</xdr:col>
      <xdr:colOff>177800</xdr:colOff>
      <xdr:row>58</xdr:row>
      <xdr:rowOff>159931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7543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121227</xdr:rowOff>
    </xdr:from>
    <xdr:to>
      <xdr:col>85</xdr:col>
      <xdr:colOff>177800</xdr:colOff>
      <xdr:row>57</xdr:row>
      <xdr:rowOff>51377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99654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86214</xdr:rowOff>
    </xdr:from>
    <xdr:to>
      <xdr:col>81</xdr:col>
      <xdr:colOff>101600</xdr:colOff>
      <xdr:row>58</xdr:row>
      <xdr:rowOff>16364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51391</xdr:rowOff>
    </xdr:from>
    <xdr:to>
      <xdr:col>76</xdr:col>
      <xdr:colOff>165100</xdr:colOff>
      <xdr:row>58</xdr:row>
      <xdr:rowOff>152991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144118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109131</xdr:rowOff>
    </xdr:from>
    <xdr:to>
      <xdr:col>72</xdr:col>
      <xdr:colOff>38100</xdr:colOff>
      <xdr:row>59</xdr:row>
      <xdr:rowOff>39281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30408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51981</xdr:rowOff>
    </xdr:from>
    <xdr:to>
      <xdr:col>67</xdr:col>
      <xdr:colOff>101600</xdr:colOff>
      <xdr:row>57</xdr:row>
      <xdr:rowOff>153581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144708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15112</xdr:rowOff>
    </xdr:from>
    <xdr:to>
      <xdr:col>85</xdr:col>
      <xdr:colOff>127000</xdr:colOff>
      <xdr:row>79</xdr:row>
      <xdr:rowOff>25285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59662"/>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165036</xdr:rowOff>
    </xdr:from>
    <xdr:to>
      <xdr:col>81</xdr:col>
      <xdr:colOff>50800</xdr:colOff>
      <xdr:row>79</xdr:row>
      <xdr:rowOff>15112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813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165036</xdr:rowOff>
    </xdr:from>
    <xdr:to>
      <xdr:col>76</xdr:col>
      <xdr:colOff>114300</xdr:colOff>
      <xdr:row>79</xdr:row>
      <xdr:rowOff>18275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813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18275</xdr:rowOff>
    </xdr:from>
    <xdr:to>
      <xdr:col>71</xdr:col>
      <xdr:colOff>177800</xdr:colOff>
      <xdr:row>79</xdr:row>
      <xdr:rowOff>29211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62825"/>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145935</xdr:rowOff>
    </xdr:from>
    <xdr:to>
      <xdr:col>85</xdr:col>
      <xdr:colOff>177800</xdr:colOff>
      <xdr:row>79</xdr:row>
      <xdr:rowOff>76085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135762</xdr:rowOff>
    </xdr:from>
    <xdr:to>
      <xdr:col>81</xdr:col>
      <xdr:colOff>101600</xdr:colOff>
      <xdr:row>79</xdr:row>
      <xdr:rowOff>65912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82439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28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114236</xdr:rowOff>
    </xdr:from>
    <xdr:to>
      <xdr:col>76</xdr:col>
      <xdr:colOff>165100</xdr:colOff>
      <xdr:row>79</xdr:row>
      <xdr:rowOff>44386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60913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26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138925</xdr:rowOff>
    </xdr:from>
    <xdr:to>
      <xdr:col>72</xdr:col>
      <xdr:colOff>38100</xdr:colOff>
      <xdr:row>79</xdr:row>
      <xdr:rowOff>69075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60202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0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149861</xdr:rowOff>
    </xdr:from>
    <xdr:to>
      <xdr:col>67</xdr:col>
      <xdr:colOff>101600</xdr:colOff>
      <xdr:row>79</xdr:row>
      <xdr:rowOff>80011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71138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1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32429</xdr:rowOff>
    </xdr:from>
    <xdr:to>
      <xdr:col>85</xdr:col>
      <xdr:colOff>127000</xdr:colOff>
      <xdr:row>97</xdr:row>
      <xdr:rowOff>70549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63079"/>
          <a:ext cx="838200" cy="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70549</xdr:rowOff>
    </xdr:from>
    <xdr:to>
      <xdr:col>81</xdr:col>
      <xdr:colOff>50800</xdr:colOff>
      <xdr:row>97</xdr:row>
      <xdr:rowOff>73721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01199"/>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72306</xdr:rowOff>
    </xdr:from>
    <xdr:to>
      <xdr:col>76</xdr:col>
      <xdr:colOff>114300</xdr:colOff>
      <xdr:row>97</xdr:row>
      <xdr:rowOff>73721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0295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54832</xdr:rowOff>
    </xdr:from>
    <xdr:to>
      <xdr:col>71</xdr:col>
      <xdr:colOff>177800</xdr:colOff>
      <xdr:row>97</xdr:row>
      <xdr:rowOff>72306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85482"/>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153079</xdr:rowOff>
    </xdr:from>
    <xdr:to>
      <xdr:col>85</xdr:col>
      <xdr:colOff>177800</xdr:colOff>
      <xdr:row>97</xdr:row>
      <xdr:rowOff>83229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131506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19749</xdr:rowOff>
    </xdr:from>
    <xdr:to>
      <xdr:col>81</xdr:col>
      <xdr:colOff>101600</xdr:colOff>
      <xdr:row>97</xdr:row>
      <xdr:rowOff>121349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22921</xdr:rowOff>
    </xdr:from>
    <xdr:to>
      <xdr:col>76</xdr:col>
      <xdr:colOff>165100</xdr:colOff>
      <xdr:row>97</xdr:row>
      <xdr:rowOff>124521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115648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21506</xdr:rowOff>
    </xdr:from>
    <xdr:to>
      <xdr:col>72</xdr:col>
      <xdr:colOff>38100</xdr:colOff>
      <xdr:row>97</xdr:row>
      <xdr:rowOff>123106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114233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4032</xdr:rowOff>
    </xdr:from>
    <xdr:to>
      <xdr:col>67</xdr:col>
      <xdr:colOff>101600</xdr:colOff>
      <xdr:row>97</xdr:row>
      <xdr:rowOff>105632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96759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latin typeface="ＭＳ Ｐゴシック" panose="020B0600070205080204" pitchFamily="50" charset="-128"/>
              <a:ea typeface="ＭＳ Ｐゴシック" panose="020B0600070205080204" pitchFamily="50" charset="-128"/>
            </a:rPr>
            <a:t>186,087</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位に位置し、コストが高い状態となっている。主な要因は、性質別歳出決算分析における扶助費と同様の理由によるものである。</a:t>
          </a:r>
        </a:p>
        <a:p>
          <a:r>
            <a:rPr kumimoji="1" lang="ja-JP" altLang="en-US" sz="1300">
              <a:latin typeface="ＭＳ Ｐゴシック" panose="020B0600070205080204" pitchFamily="50" charset="-128"/>
              <a:ea typeface="ＭＳ Ｐゴシック" panose="020B0600070205080204" pitchFamily="50" charset="-128"/>
            </a:rPr>
            <a:t>　商工費の住民一人当りのコストは</a:t>
          </a:r>
          <a:r>
            <a:rPr kumimoji="1" lang="en-US" altLang="ja-JP" sz="1300">
              <a:latin typeface="ＭＳ Ｐゴシック" panose="020B0600070205080204" pitchFamily="50" charset="-128"/>
              <a:ea typeface="ＭＳ Ｐゴシック" panose="020B0600070205080204" pitchFamily="50" charset="-128"/>
            </a:rPr>
            <a:t>13,861</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位に位置し、コストが高い状態となっている。主な要因としては、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年開業予定の九州新幹線西九州ルート建設工事に係る負担金及び工業団地整備事業関連費用が生じていることによるものである。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土木費の住民一人当りのコストは</a:t>
          </a:r>
          <a:r>
            <a:rPr kumimoji="1" lang="en-US" altLang="ja-JP" sz="1300">
              <a:latin typeface="ＭＳ Ｐゴシック" panose="020B0600070205080204" pitchFamily="50" charset="-128"/>
              <a:ea typeface="ＭＳ Ｐゴシック" panose="020B0600070205080204" pitchFamily="50" charset="-128"/>
            </a:rPr>
            <a:t>95,077</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位に位置し、コストが高い状態となっている。主な要因としては、新幹線新大村駅（仮称）周辺整備事業や新市立図書館、歴史資料館建設事業に係る費用が生じていることによるものである。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こども夢基金（子育て環境の充実等）及びスポーツ振興基金（スポーツ活動の振興等）を平成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年度に廃止したことに伴い、財政調整基金の取崩額が増加したため残高は前年度を下回った。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また、新市立図書館整備事業などの大規模な事業により、歳入（市債）、歳出ともに増となったことに加え、デジタル防災行政同報系無線整備事業（</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の元金償還開始による公債費の増などにより、実質収支は前年度比</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全ての会計において赤字は算出されなかった。</a:t>
          </a:r>
        </a:p>
        <a:p>
          <a:r>
            <a:rPr kumimoji="1" lang="ja-JP" altLang="en-US" sz="1400">
              <a:latin typeface="ＭＳ ゴシック" pitchFamily="49" charset="-128"/>
              <a:ea typeface="ＭＳ ゴシック" pitchFamily="49" charset="-128"/>
            </a:rPr>
            <a:t>　モーターボート競走事業会計については、平成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月からのナイターレース開始により、主要レース及び一般レースともに電話投票などの広域発売による売上が好調に伸長し、開設以来過去最高売上となった。また、純利益も昨年度比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億円の増となり、</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億円を達成した。今後は、大分県や鹿児島県に専用場外舟券発売場を設置や</a:t>
          </a:r>
          <a:r>
            <a:rPr kumimoji="1" lang="en-US" altLang="ja-JP" sz="1400">
              <a:latin typeface="ＭＳ ゴシック" pitchFamily="49" charset="-128"/>
              <a:ea typeface="ＭＳ ゴシック" pitchFamily="49" charset="-128"/>
            </a:rPr>
            <a:t>SG</a:t>
          </a:r>
          <a:r>
            <a:rPr kumimoji="1" lang="ja-JP" altLang="en-US" sz="1400">
              <a:latin typeface="ＭＳ ゴシック" pitchFamily="49" charset="-128"/>
              <a:ea typeface="ＭＳ ゴシック" pitchFamily="49" charset="-128"/>
            </a:rPr>
            <a:t>レース開催などにより、更なる売上拡大と収益の増大を図り、継続的な市財政への貢献に努める。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デジタル防災行政同報系無線整備事業の元金償還開始により元利償還金の額が増加した。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今後は、幹線新大村駅（仮称）周辺整備事業（</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元金償還開始）などの大型事業の償還開始により元利償還金は増加していく見込みであるが、地方交付税措置のない資金手当債の発行抑制や、過去に借り入れた高金利市債の繰上償還などを行い、公債費の適正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学校給食センター建設事業や新市立図書館建設事業などの実施により、一般会計等に係る地方債の現在高は増加したが、上下水道事業債の償還額が新発債を大幅に上回ったことにより公営企業債等繰入見込額は減少した。</a:t>
          </a:r>
        </a:p>
        <a:p>
          <a:r>
            <a:rPr kumimoji="1" lang="ja-JP" altLang="en-US" sz="1400">
              <a:latin typeface="ＭＳ ゴシック" pitchFamily="49" charset="-128"/>
              <a:ea typeface="ＭＳ ゴシック" pitchFamily="49" charset="-128"/>
            </a:rPr>
            <a:t>　競艇事業収入を財源とする基金積立を実施したことから、充当可能基金は増加した。</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の増により、将来負担比率は増加しているが、早期健全化判断比率は大幅に下回っている。</a:t>
          </a:r>
        </a:p>
        <a:p>
          <a:r>
            <a:rPr kumimoji="1" lang="ja-JP" altLang="en-US" sz="1400">
              <a:latin typeface="ＭＳ ゴシック" pitchFamily="49" charset="-128"/>
              <a:ea typeface="ＭＳ ゴシック" pitchFamily="49" charset="-128"/>
            </a:rPr>
            <a:t>　今後、大型建設事業の実施が予定されており、将来負担額は増加していく見込みであるが、地方交付税措置のない資金手当債の発行抑制や、過去に借り入れた高金利市債の繰上償還などを行い、公債費の適正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長崎県大村市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年度に、新たに競艇事業収入（未処分利益剰余金の決算処分）を原資とした「モーターボート競走事業収益基金」を設置し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億円を積み立てたが、新市立図書館建設事業などの大型建設事業の実施に伴い「地域振興基金」を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財政調整基金、減債基金及び一部の特定目的金については、大村市財政運営基本方針に定める適正な基金残高を確保していくように努める。また、その他の特定目的基金については、将来的には基金残高の枯渇による事業実施の可否を判断する必要が生じることから、事業終了も含め今後の方向性について検討を進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地域振興基金：活力あるまちづくりなどの地域振興を図るための大規模な土木、その他の建設事業の経費などの財源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市庁舎建設整備基金：市庁舎建設整備のための財源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モーターボート競走事業収益基金：公共施設等の整備のための財源及び市債のうち公共施設等の整備のために発行したものの償還の財源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モーターボート競走事業収益基金：新たに競艇事業収入（未処分利益剰余金の決算処分）を原資とした「モーターボート競走事業収益基金」を設置し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地域振興基金：大村市財政運営基本方針に定める適正な積立金残高は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億円であるが、新市立図書館・歴史資料館建設事業や新幹線新大村駅（仮称）周辺整備事業等が本格着工するため、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年度から大型建設事業が本格着工し、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億円程度の取崩を予定しているが、モーターボート競走事業収益基金を活用しながら、適正な運用に努める。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年度には新市庁舎建設の基本設計が終了予定であり、建設に向け積み増しの検討を行う。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年開業予定の九州新幹線西九州ルート開業に向けた整備及びアセットマネジメント計画に基づく公共施設等の整備を予定していることから、競艇事業の収益に応じ積立予定。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こども夢基金（子育て環境の充実等）及びスポーツ振興基金（スポーツ活動の振興等）を平成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年度に廃止したことに伴い、財政調整基金の取崩額が増加した。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月に策定・公表した大村市財政運営基本方針に定める適正な基金残高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億円程度を確保していく予定である。なお、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億円と定めた理由としては、標準財政規模の概ね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割程度の規模であり、かつ、単年あたり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億円の収支不足が生じた場合に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年間は財政運営が可能な水準であるため、この期間中に収支不足改善に向けた取り組みを実施することを想定している。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大村市財政運営基本方針に基づき、適正な積立金残高である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億円とするため、前年度繰越金等を財源とした積立てを行った。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大村市財政運営基本方針に定める適正な基金残高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億円程度を確保していく予定である。なお、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定めた理由としては、現在実施している新幹線新駅関連事業、新市立図書館、歴史資料館建設事業、新庁舎建設事業などにより、将来の公債費負担が増加することが見込まれることから、公債費が多額になる年度に対応できる水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億円とした。なお、公債費の平準化に向け、過去に借り入れた高利の市債の繰上償還も検討する。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C44983-5376-49AD-9DB0-DE5E476DC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B7DDD70-D306-485C-AF76-AC7F798F6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7D8E84-9DE0-44BD-87F6-112048CDA2B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78EFEE-0333-456C-A709-5927DADAF39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2DCFE6-EED4-44A7-8F80-61AE3647C0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643E38-5637-4858-A33C-027CF120C9B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13E3E3-A849-406D-B017-78845B99F0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17E9048-B0A4-477E-9C44-4BF9401DA9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8ED37D-3BDB-4DDE-A69F-AC9F135511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C4CAAFD-B334-43CA-A62F-4EF46FFAD39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64B4CF-2D1C-45BE-B5F7-0EF34665B97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FF4580A-69D7-47A2-8D90-E04277B086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96,329
95,972
126.64
47,667,009
46,085,783
1,094,858
19,477,026
40,647,172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8CDB308-936D-4751-A99F-1AACA1A5DE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33A16ED-2862-4015-9D76-69951439D5E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14ACD6-9F5D-4D92-8B7D-323E572D7A7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9DA47F-DCE9-4E04-BBE7-78DE353F04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4EEC68-381E-4C1E-AA78-756AE94C9A5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5F3A6B4-DBF5-4094-9183-36D9C9846E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1619D9-4D66-4C9C-9DA1-D6996C3463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D941DF6-06D8-4432-A463-DA3E49247B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93AFB0B-79E5-4975-B823-F44E4F1AA9C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178FE1-6654-40E0-9BF8-77F0B35572A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3B2087-97A0-4898-9D20-DEAA94EEA3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FA63AEE-39F4-4CA9-8417-A56E2ED3BA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EE08FF3-B71E-41BA-ADE6-76EA326FA2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A0705C6-9124-4F9A-B03B-5088CF973CC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44352D5-36ED-4276-96E4-2A83401D8A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C9F5F5-3E1C-40CB-A8C3-BBEACDDEFA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2EC9B6A-B9A5-48A5-AAC7-4411C6B861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A86DA58-A395-4D1A-BDF4-7C4AB6A27C2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BD9E4D40-2709-4E11-A4FA-C5CFD6D5B95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9B525AF-C2E6-4E8B-8A9F-F7568891155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2A1B548-C191-4892-ABFC-DC8B5863089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61E6C21-A48B-4AB2-B6E2-28B77C8D3F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767CC03-7AC3-40B0-B789-04974CC9D59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48603EB-40E9-42C2-B6F7-983EFBAF1A5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CC6ECAD-7D64-4F6C-BB94-13DA90F3D13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9262D6D-10FC-4149-9929-B42B8D3BEE6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B7D49EE-80AF-4337-A643-0F9C72A3ED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77BB1D8-6855-4A60-A838-47644AC18F4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8705C5B-2057-43EA-B6B9-308EF153EAF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6379668-BA02-4F4B-B201-444DA04698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C18CC01-E907-4DA9-A6B6-F3D6E2CB41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F532AD8-C12B-49BB-B241-756E331C6D8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3D4D4FE-6180-4D95-9389-00851AD123D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F0EFF57-26B9-4E60-A45F-1EBB2CD3F7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　当市では、平成</a:t>
          </a:r>
          <a:r>
            <a:rPr lang="en-US" altLang="ja-JP">
              <a:solidFill>
                <a:sysClr val="windowText" lastClr="000000"/>
              </a:solidFill>
              <a:effectLst/>
            </a:rPr>
            <a:t>29</a:t>
          </a:r>
          <a:r>
            <a:rPr lang="ja-JP" altLang="en-US">
              <a:solidFill>
                <a:sysClr val="windowText" lastClr="000000"/>
              </a:solidFill>
              <a:effectLst/>
            </a:rPr>
            <a:t>年度に策定した公共施設等総合管理計画において、人口推移や社会情勢の変化を把握しながら、老朽化施設の集約化・複合化を進めている。有形固定資産減価償却率は、全国、長崎県、類似団体の平均値と比べて低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6D99B8F-1BF5-49AE-92FC-A4690C7D80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6A9E3A9-282A-4512-9A94-A18910FAA2A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21C0C18-AADC-4532-B580-2F656AC22F7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8ED3EF0-8CCD-4548-94C6-BD84E163AFE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E9C611F2-2DEB-4328-8FBD-6F3D2AB3BF8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2BB58A9-F6E3-4917-AF9A-804AB350EDA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C1C5D67-2A49-4697-BFA6-5097E0F4F80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671D7449-6E79-40DA-8AF7-7738B7928A0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13CBA45C-8E9E-48F5-8EB5-6DB3DCBF72E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29C3B61-A5FA-4A82-A194-85BF4CCD2A7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9908B13-AE2D-4EEB-8565-5C2883E5CFE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F522C497-B4A6-4A5E-B6BD-3DC4A935C94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8AA3CCEB-B312-44CB-AAF9-50297EB718E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E7079124-D621-4684-8FD6-7F5B7673851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874E75A-F7C5-4475-B7B7-C2FD0BA6791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9AF765D-B291-4BB1-B0A3-1E47C4A99A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1AC5E99-6EBA-4E05-B839-4FDF4C3B86B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C3B3864D-5C63-4A90-A486-0CE71A99330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088C4847-BCD7-4E7B-9A1A-B675611F76A2}"/>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9138381C-E9AA-4D45-8A5E-3D6CC53CC749}"/>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C7D02036-AF66-4AAF-AE70-FDBE7E31B63F}"/>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586B57CA-AA23-4F36-AE09-038DB1B77553}"/>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AAFF5062-5A0A-46AE-8C2B-068520841433}"/>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319E4FD0-5E62-44CA-9932-440BB69C22D3}"/>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C1D5BA30-D4FE-4946-A22C-B84D8CD565A1}"/>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B1F48F90-A694-466A-B242-412B905F31A4}"/>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4FC2DE2D-FF1B-4AA1-BC9A-D6E322635DDD}"/>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a:extLst>
            <a:ext uri="{FF2B5EF4-FFF2-40B4-BE49-F238E27FC236}">
              <a16:creationId xmlns:a16="http://schemas.microsoft.com/office/drawing/2014/main" id="{ACF42079-0ED5-4DF5-8E9A-7C8BF28ED56A}"/>
            </a:ext>
          </a:extLst>
        </xdr:cNvPr>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137E43-B29A-4B0B-8C80-CCAD759A99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672F484-F87B-4757-9CBC-FA65DAD4379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B81863E-E325-4195-A845-99863B3813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57D96C6-FAAB-4E0A-A588-30AF8D558B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DD04B5-5A00-4034-AA66-9E8B78081D0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81" name="楕円 80">
          <a:extLst>
            <a:ext uri="{FF2B5EF4-FFF2-40B4-BE49-F238E27FC236}">
              <a16:creationId xmlns:a16="http://schemas.microsoft.com/office/drawing/2014/main" id="{C6DF1E1B-5D0C-4090-9375-48230482CFD8}"/>
            </a:ext>
          </a:extLst>
        </xdr:cNvPr>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145613</xdr:rowOff>
    </xdr:from>
    <xdr:ext cx="405111" cy="259045"/>
    <xdr:sp macro="" textlink="">
      <xdr:nvSpPr>
        <xdr:cNvPr id="82" name="有形固定資産減価償却率該当値テキスト">
          <a:extLst>
            <a:ext uri="{FF2B5EF4-FFF2-40B4-BE49-F238E27FC236}">
              <a16:creationId xmlns:a16="http://schemas.microsoft.com/office/drawing/2014/main" id="{2A61BD8B-1321-47AC-BB8F-94411F4BD2C0}"/>
            </a:ext>
          </a:extLst>
        </xdr:cNvPr>
        <xdr:cNvSpPr txBox="1"/>
      </xdr:nvSpPr>
      <xdr:spPr>
        <a:xfrm>
          <a:off x="4813300"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3" name="楕円 82">
          <a:extLst>
            <a:ext uri="{FF2B5EF4-FFF2-40B4-BE49-F238E27FC236}">
              <a16:creationId xmlns:a16="http://schemas.microsoft.com/office/drawing/2014/main" id="{0D9EA48E-C4F0-4A2E-B90C-26E310DFFD98}"/>
            </a:ext>
          </a:extLst>
        </xdr:cNvPr>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46536</xdr:rowOff>
    </xdr:to>
    <xdr:cxnSp macro="">
      <xdr:nvCxnSpPr>
        <xdr:cNvPr id="84" name="直線コネクタ 83">
          <a:extLst>
            <a:ext uri="{FF2B5EF4-FFF2-40B4-BE49-F238E27FC236}">
              <a16:creationId xmlns:a16="http://schemas.microsoft.com/office/drawing/2014/main" id="{8247923F-B9EA-44A8-ADB4-7495FEC5FB84}"/>
            </a:ext>
          </a:extLst>
        </xdr:cNvPr>
        <xdr:cNvCxnSpPr/>
      </xdr:nvCxnSpPr>
      <xdr:spPr>
        <a:xfrm>
          <a:off x="4051300" y="5949224"/>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5" name="楕円 84">
          <a:extLst>
            <a:ext uri="{FF2B5EF4-FFF2-40B4-BE49-F238E27FC236}">
              <a16:creationId xmlns:a16="http://schemas.microsoft.com/office/drawing/2014/main" id="{7F35F63D-10E3-4580-A60C-94AF48EDF269}"/>
            </a:ext>
          </a:extLst>
        </xdr:cNvPr>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77379</xdr:rowOff>
    </xdr:to>
    <xdr:cxnSp macro="">
      <xdr:nvCxnSpPr>
        <xdr:cNvPr id="86" name="直線コネクタ 85">
          <a:extLst>
            <a:ext uri="{FF2B5EF4-FFF2-40B4-BE49-F238E27FC236}">
              <a16:creationId xmlns:a16="http://schemas.microsoft.com/office/drawing/2014/main" id="{FC56D2F6-A9AE-459E-8AFA-962E05616180}"/>
            </a:ext>
          </a:extLst>
        </xdr:cNvPr>
        <xdr:cNvCxnSpPr/>
      </xdr:nvCxnSpPr>
      <xdr:spPr>
        <a:xfrm flipV="1">
          <a:off x="3289300" y="5949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7" name="n_1aveValue有形固定資産減価償却率">
          <a:extLst>
            <a:ext uri="{FF2B5EF4-FFF2-40B4-BE49-F238E27FC236}">
              <a16:creationId xmlns:a16="http://schemas.microsoft.com/office/drawing/2014/main" id="{5991028F-F8F3-4D0C-ABC7-757DE645521B}"/>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88" name="n_2aveValue有形固定資産減価償却率">
          <a:extLst>
            <a:ext uri="{FF2B5EF4-FFF2-40B4-BE49-F238E27FC236}">
              <a16:creationId xmlns:a16="http://schemas.microsoft.com/office/drawing/2014/main" id="{A6DA1607-8F43-4856-8532-E84AA1E20B6D}"/>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89" name="n_3aveValue有形固定資産減価償却率">
          <a:extLst>
            <a:ext uri="{FF2B5EF4-FFF2-40B4-BE49-F238E27FC236}">
              <a16:creationId xmlns:a16="http://schemas.microsoft.com/office/drawing/2014/main" id="{AF73EFC4-7187-4A0F-8A22-E29C1E67209E}"/>
            </a:ext>
          </a:extLst>
        </xdr:cNvPr>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90" name="n_1mainValue有形固定資産減価償却率">
          <a:extLst>
            <a:ext uri="{FF2B5EF4-FFF2-40B4-BE49-F238E27FC236}">
              <a16:creationId xmlns:a16="http://schemas.microsoft.com/office/drawing/2014/main" id="{782F9318-DB3D-4DC1-ACD2-9360DE20D3EE}"/>
            </a:ext>
          </a:extLst>
        </xdr:cNvPr>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1" name="n_2mainValue有形固定資産減価償却率">
          <a:extLst>
            <a:ext uri="{FF2B5EF4-FFF2-40B4-BE49-F238E27FC236}">
              <a16:creationId xmlns:a16="http://schemas.microsoft.com/office/drawing/2014/main" id="{35DC73CB-2CFA-42FD-A3D7-4E579777DAEA}"/>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BC39FE14-B292-4781-B8A0-C60C6F88BA6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3969D392-BB1D-4104-BC2B-D1F63B907D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2A0460A1-8F28-4E94-BC69-8622DA3DE2A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F29F073-BA53-4BA7-9C3B-AF9E36D16A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67668593-B06E-483B-A4FA-427B8646F0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EF74B36-6E14-4662-9715-6A878813565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59987D96-5139-46C2-B3ED-FFB8167A7BB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5AC6BD57-718F-4248-9865-3B481E86E14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A2ACF94A-D3C0-4876-8A16-0ADFEB4256E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A0E77159-2D2D-4AE4-94C7-2A3825BA025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FC4C9139-7FE5-45BE-8CDE-90989AE643D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DE5978C2-594C-49F6-BE68-F7B0BDE712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FE6877D-BE47-4BAF-AA4A-E28B1DFA99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は、全国、長崎県、類似団体内の平均と比べ、高い状況にある。これは、新幹線新大村駅（仮称）周辺整備事業、新大村市立図書館整備事業</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の大型建設事業</a:t>
          </a:r>
          <a:r>
            <a:rPr kumimoji="1" lang="ja-JP" altLang="en-US" sz="1000">
              <a:solidFill>
                <a:schemeClr val="dk1"/>
              </a:solidFill>
              <a:effectLst/>
              <a:latin typeface="+mn-lt"/>
              <a:ea typeface="+mn-ea"/>
              <a:cs typeface="+mn-cs"/>
            </a:rPr>
            <a:t>に着手</a:t>
          </a:r>
          <a:r>
            <a:rPr kumimoji="1" lang="ja-JP" altLang="ja-JP" sz="1000">
              <a:solidFill>
                <a:schemeClr val="dk1"/>
              </a:solidFill>
              <a:effectLst/>
              <a:latin typeface="+mn-lt"/>
              <a:ea typeface="+mn-ea"/>
              <a:cs typeface="+mn-cs"/>
            </a:rPr>
            <a:t>しており、将来負担比率自体が他団体と比べ高い状況にあるため、</a:t>
          </a:r>
          <a:r>
            <a:rPr kumimoji="1" lang="ja-JP" altLang="en-US" sz="1000">
              <a:solidFill>
                <a:schemeClr val="dk1"/>
              </a:solidFill>
              <a:effectLst/>
              <a:latin typeface="+mn-lt"/>
              <a:ea typeface="+mn-ea"/>
              <a:cs typeface="+mn-cs"/>
            </a:rPr>
            <a:t>債務</a:t>
          </a:r>
          <a:r>
            <a:rPr kumimoji="1" lang="ja-JP" altLang="ja-JP" sz="1000">
              <a:solidFill>
                <a:schemeClr val="dk1"/>
              </a:solidFill>
              <a:effectLst/>
              <a:latin typeface="+mn-lt"/>
              <a:ea typeface="+mn-ea"/>
              <a:cs typeface="+mn-cs"/>
            </a:rPr>
            <a:t>償還を引き上げる要素となっている。今後</a:t>
          </a:r>
          <a:r>
            <a:rPr kumimoji="1" lang="ja-JP" altLang="en-US" sz="1000">
              <a:solidFill>
                <a:schemeClr val="dk1"/>
              </a:solidFill>
              <a:effectLst/>
              <a:latin typeface="+mn-lt"/>
              <a:ea typeface="+mn-ea"/>
              <a:cs typeface="+mn-cs"/>
            </a:rPr>
            <a:t>もアセットマネジメント計画に基づく公共施設等の整備により増加していく見込みであるが、</a:t>
          </a:r>
          <a:r>
            <a:rPr kumimoji="1" lang="ja-JP" altLang="ja-JP" sz="1000">
              <a:solidFill>
                <a:schemeClr val="dk1"/>
              </a:solidFill>
              <a:effectLst/>
              <a:latin typeface="+mn-lt"/>
              <a:ea typeface="+mn-ea"/>
              <a:cs typeface="+mn-cs"/>
            </a:rPr>
            <a:t>財政運営基本方針（</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改定</a:t>
          </a:r>
          <a:r>
            <a:rPr kumimoji="1" lang="ja-JP" altLang="ja-JP" sz="1000">
              <a:solidFill>
                <a:schemeClr val="dk1"/>
              </a:solidFill>
              <a:effectLst/>
              <a:latin typeface="+mn-lt"/>
              <a:ea typeface="+mn-ea"/>
              <a:cs typeface="+mn-cs"/>
            </a:rPr>
            <a:t>）に定める適正な基金管理や市債発行抑制などへの取り組みにより、数値の改善に努める。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20E8C7F8-CED8-403F-B4B2-5825537397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3B9394B9-B6DF-4380-94E1-E428BE6C883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6C30F99B-EA8D-4F9C-B63A-4D96C04B85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6FAD2720-7BC1-4300-A4DD-AF26E643ECB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859C8633-0599-4B6D-93D7-D213E6E38B6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C8ECD222-DE5D-4B0F-BEED-3FF8D0FCCCB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63D9FE74-BCED-4932-82A0-4031DD25715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A4F98078-6D47-4639-9C21-BB43AEF336F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83C6EB94-4F4E-422E-A243-78A07B8DC69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20251305-5D16-40A6-8DE3-837B4BC0AB9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9FBAE806-E491-42EB-85C3-22CC6B0A30C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C500666B-F9A0-4E79-8549-793DF831F70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D0B34979-32C5-4943-B30E-3BF24B13C8A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F1CDF878-1C20-4BC0-A134-1A3A033C58E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2E0A2F21-BCB9-4D3A-8AD7-0F10A9767F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4CDD4F77-DEF0-4DB5-8BFB-F6FB4AA30AA3}"/>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E62CF1DE-6021-4BB8-8A52-3EE99952C26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CF620304-A8BF-431C-96BF-7095A01B145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a:extLst>
            <a:ext uri="{FF2B5EF4-FFF2-40B4-BE49-F238E27FC236}">
              <a16:creationId xmlns:a16="http://schemas.microsoft.com/office/drawing/2014/main" id="{39FFB3ED-B159-400F-880E-879CD3583384}"/>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a:extLst>
            <a:ext uri="{FF2B5EF4-FFF2-40B4-BE49-F238E27FC236}">
              <a16:creationId xmlns:a16="http://schemas.microsoft.com/office/drawing/2014/main" id="{CD38C738-2ABD-4FE7-8D7C-BB6C80BA77B4}"/>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a:extLst>
            <a:ext uri="{FF2B5EF4-FFF2-40B4-BE49-F238E27FC236}">
              <a16:creationId xmlns:a16="http://schemas.microsoft.com/office/drawing/2014/main" id="{5524696F-74FC-4F2E-A567-5FC225B28C1C}"/>
            </a:ext>
          </a:extLst>
        </xdr:cNvPr>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a:extLst>
            <a:ext uri="{FF2B5EF4-FFF2-40B4-BE49-F238E27FC236}">
              <a16:creationId xmlns:a16="http://schemas.microsoft.com/office/drawing/2014/main" id="{1F435B2A-35C1-44E4-B4ED-99C1118A8C24}"/>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a:extLst>
            <a:ext uri="{FF2B5EF4-FFF2-40B4-BE49-F238E27FC236}">
              <a16:creationId xmlns:a16="http://schemas.microsoft.com/office/drawing/2014/main" id="{8B30E646-F411-4E5B-82C9-2DAB5BF9298E}"/>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8296CF8-9DEB-48C3-8C36-EBA4609B970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FD4F279-D5F1-4285-8AAD-8A60FBB0B8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F24844F-0338-4D34-A924-E17043A607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A4B96E4-EEBA-499E-8893-F0C5523BD1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EA14349-EA39-46D1-BCF2-ED05A6ED0CA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83326</xdr:rowOff>
    </xdr:from>
    <xdr:to>
      <xdr:col>76</xdr:col>
      <xdr:colOff>73025</xdr:colOff>
      <xdr:row>29</xdr:row>
      <xdr:rowOff>13476</xdr:rowOff>
    </xdr:to>
    <xdr:sp macro="" textlink="">
      <xdr:nvSpPr>
        <xdr:cNvPr id="133" name="楕円 132">
          <a:extLst>
            <a:ext uri="{FF2B5EF4-FFF2-40B4-BE49-F238E27FC236}">
              <a16:creationId xmlns:a16="http://schemas.microsoft.com/office/drawing/2014/main" id="{75FAA05A-37E8-4219-AC02-12593BA8FFFE}"/>
            </a:ext>
          </a:extLst>
        </xdr:cNvPr>
        <xdr:cNvSpPr/>
      </xdr:nvSpPr>
      <xdr:spPr>
        <a:xfrm>
          <a:off x="14744700" y="56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106203</xdr:rowOff>
    </xdr:from>
    <xdr:ext cx="469744" cy="259045"/>
    <xdr:sp macro="" textlink="">
      <xdr:nvSpPr>
        <xdr:cNvPr id="134" name="債務償還比率該当値テキスト">
          <a:extLst>
            <a:ext uri="{FF2B5EF4-FFF2-40B4-BE49-F238E27FC236}">
              <a16:creationId xmlns:a16="http://schemas.microsoft.com/office/drawing/2014/main" id="{3840A9AE-3F1C-4575-9DAA-8E32B9F5909D}"/>
            </a:ext>
          </a:extLst>
        </xdr:cNvPr>
        <xdr:cNvSpPr txBox="1"/>
      </xdr:nvSpPr>
      <xdr:spPr>
        <a:xfrm>
          <a:off x="14846300" y="550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3154</xdr:rowOff>
    </xdr:from>
    <xdr:to>
      <xdr:col>72</xdr:col>
      <xdr:colOff>123825</xdr:colOff>
      <xdr:row>29</xdr:row>
      <xdr:rowOff>104754</xdr:rowOff>
    </xdr:to>
    <xdr:sp macro="" textlink="">
      <xdr:nvSpPr>
        <xdr:cNvPr id="135" name="楕円 134">
          <a:extLst>
            <a:ext uri="{FF2B5EF4-FFF2-40B4-BE49-F238E27FC236}">
              <a16:creationId xmlns:a16="http://schemas.microsoft.com/office/drawing/2014/main" id="{712F15F6-419A-4969-A0E1-BC856F7EF8C3}"/>
            </a:ext>
          </a:extLst>
        </xdr:cNvPr>
        <xdr:cNvSpPr/>
      </xdr:nvSpPr>
      <xdr:spPr>
        <a:xfrm>
          <a:off x="14033500" y="57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134126</xdr:rowOff>
    </xdr:from>
    <xdr:to>
      <xdr:col>76</xdr:col>
      <xdr:colOff>22225</xdr:colOff>
      <xdr:row>29</xdr:row>
      <xdr:rowOff>53954</xdr:rowOff>
    </xdr:to>
    <xdr:cxnSp macro="">
      <xdr:nvCxnSpPr>
        <xdr:cNvPr id="136" name="直線コネクタ 135">
          <a:extLst>
            <a:ext uri="{FF2B5EF4-FFF2-40B4-BE49-F238E27FC236}">
              <a16:creationId xmlns:a16="http://schemas.microsoft.com/office/drawing/2014/main" id="{4D92AAEE-E6ED-4956-B56C-486D0F8E81FF}"/>
            </a:ext>
          </a:extLst>
        </xdr:cNvPr>
        <xdr:cNvCxnSpPr/>
      </xdr:nvCxnSpPr>
      <xdr:spPr>
        <a:xfrm flipV="1">
          <a:off x="14084300" y="5706251"/>
          <a:ext cx="711200" cy="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a:extLst>
            <a:ext uri="{FF2B5EF4-FFF2-40B4-BE49-F238E27FC236}">
              <a16:creationId xmlns:a16="http://schemas.microsoft.com/office/drawing/2014/main" id="{44C6327C-45BB-48AC-9AB0-91A3A2B54BC9}"/>
            </a:ext>
          </a:extLst>
        </xdr:cNvPr>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121281</xdr:rowOff>
    </xdr:from>
    <xdr:ext cx="469744" cy="259045"/>
    <xdr:sp macro="" textlink="">
      <xdr:nvSpPr>
        <xdr:cNvPr id="138" name="n_1mainValue債務償還比率">
          <a:extLst>
            <a:ext uri="{FF2B5EF4-FFF2-40B4-BE49-F238E27FC236}">
              <a16:creationId xmlns:a16="http://schemas.microsoft.com/office/drawing/2014/main" id="{99D09B5D-D029-40EA-B0D9-DF569C1077AF}"/>
            </a:ext>
          </a:extLst>
        </xdr:cNvPr>
        <xdr:cNvSpPr txBox="1"/>
      </xdr:nvSpPr>
      <xdr:spPr>
        <a:xfrm>
          <a:off x="13836727" y="55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F0E2A31C-003E-4A5D-894A-67AA78140EB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70511631-9F26-49F6-9555-FEA75BA84E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E336C9C7-1C97-449B-9B1B-A64AB802DE2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569AD8BD-BA22-4A19-9B69-6830F769CA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75FEDFCC-5047-4F0B-BA92-BE385049402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1F5C229A-737E-4D10-9587-6523899512B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6B83B2-5492-4EE4-97E2-155E179DFB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98BA99-F168-4A2D-8A7B-FABB6762C0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7996CC-4DA2-48E0-973F-C052F5F11A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C86D7A-7EED-4311-A82F-EFAC5A0735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F4FDDF-C976-423D-BFF5-871EB15BBB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E7B7E0-E9D8-493D-BCCD-52AEAE7B20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E5433F-87B6-4165-9A1D-DA312F51BD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2F1534-3EA1-488B-9EE0-A8D9A9036B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C8B2C1-D7D2-4514-9441-43F7B3574C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C82A1B-C1FA-425B-BC5B-F5586BEFA3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96,329
95,972
126.64
47,667,009
46,085,783
1,094,858
19,477,026
40,647,172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493AE1-33EF-46D4-833E-9DF0872DD4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486A72-AA45-41BA-8D4B-93811101B2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BDB9E8-4321-42D3-B101-0BB040253B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DE0B85-D3A1-4C5F-86AE-7455DF403C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6F5697-3A06-4A2E-82E9-301E17C872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187A49-81F7-42FE-952D-56C68140511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525B6D-8C3D-4766-B793-9D2D7C0029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0A9016-D51E-40B3-A741-1B92889697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D9352F-A6FD-4E6D-8487-90A16DE93E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4E06F2-AC5C-42A1-A2D0-EE684C88F3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709CB2-CB11-47EE-9294-5E09355BEA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460EC6-1C42-4AC4-9408-07C3D2DE6B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31353F-7507-4B6B-A56C-D0DB02FB75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98CF8D-DA27-43ED-ABE0-C03ED0346C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02CF6E-ED11-454F-B540-11451E00F6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DAE75F-D90F-40CC-9764-3ECD5BF126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10D61B-67BE-4AA5-BFEA-7B7AFF2752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F4720F-0EB1-4AAF-A0B6-6347427CCA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122616-AA81-47B8-AEFF-E4A3A4FB88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C56B2B1-FE9C-4300-80E5-1408D4812FF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A8FBDCE-451A-4657-A44D-127C22D1FC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D59D317-98C7-4089-8F0F-9637CC0E98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041806B-753B-4922-88C6-5E60216165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F5D6A98-9EA4-4D41-9B3F-4230C6F542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B7BF01E-2024-4989-AE2C-82D05B23BF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D359638-9007-4D02-911B-4947219862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46B9C3-590B-4893-89C2-5072F49003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C552F99-6214-4DE0-AC14-51EDF15714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76B3F77-ADAE-4EFF-BA0E-ECE0D2B8A9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3E99901-45C0-43A8-8A3D-E21FBEA30D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A760B693-6971-4244-BE85-D41E94292C3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E631E86A-9991-4631-BB6C-5ECCFB2CFE63}"/>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6D6204FD-7473-40A2-8C8C-738F6A07D45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28368625-E8C8-4ED9-8543-DBF1C8A9B69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8D056485-2B0C-47DB-B087-48A6EE61466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7D2A6E33-82A3-4D2D-BE90-9B248E96FB5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F49E16C7-F0CA-4D27-B820-A757B11C81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4B25B825-F926-4450-A2C4-E41F438EDE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B75127C0-B4D9-43C2-910A-E0DEEC139B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BDF28514-8A3C-465D-965F-38DA9D94903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666454A-0D44-4482-B76F-AED449289D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D0A619E-A1BC-4DEB-A833-FC6F3C597A9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568002E-E589-4047-820F-5485CD3C7D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161290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4FBEBD93-A104-4AAF-A358-2B244F9420E1}"/>
            </a:ext>
          </a:extLst>
        </xdr:cNvPr>
        <xdr:cNvCxnSpPr/>
      </xdr:nvCxnSpPr>
      <xdr:spPr>
        <a:xfrm flipV="1">
          <a:off x="4634865" y="5990590"/>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道路】&#10;有形固定資産減価償却率最小値テキスト">
          <a:extLst>
            <a:ext uri="{FF2B5EF4-FFF2-40B4-BE49-F238E27FC236}">
              <a16:creationId xmlns:a16="http://schemas.microsoft.com/office/drawing/2014/main" id="{FD1EE78C-0BAE-4244-87FE-E164AA3D764B}"/>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79724CCC-78D1-4A39-8E2E-9BC949A25036}"/>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107967</xdr:rowOff>
    </xdr:from>
    <xdr:ext cx="405111" cy="259045"/>
    <xdr:sp macro="" textlink="">
      <xdr:nvSpPr>
        <xdr:cNvPr id="58" name="【道路】&#10;有形固定資産減価償却率最大値テキスト">
          <a:extLst>
            <a:ext uri="{FF2B5EF4-FFF2-40B4-BE49-F238E27FC236}">
              <a16:creationId xmlns:a16="http://schemas.microsoft.com/office/drawing/2014/main" id="{AA08A88B-15E4-46C5-A54B-9E53FB301C98}"/>
            </a:ext>
          </a:extLst>
        </xdr:cNvPr>
        <xdr:cNvSpPr txBox="1"/>
      </xdr:nvSpPr>
      <xdr:spPr>
        <a:xfrm>
          <a:off x="46736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161290</xdr:rowOff>
    </xdr:from>
    <xdr:to>
      <xdr:col>24</xdr:col>
      <xdr:colOff>152400</xdr:colOff>
      <xdr:row>34</xdr:row>
      <xdr:rowOff>161290</xdr:rowOff>
    </xdr:to>
    <xdr:cxnSp macro="">
      <xdr:nvCxnSpPr>
        <xdr:cNvPr id="59" name="直線コネクタ 58">
          <a:extLst>
            <a:ext uri="{FF2B5EF4-FFF2-40B4-BE49-F238E27FC236}">
              <a16:creationId xmlns:a16="http://schemas.microsoft.com/office/drawing/2014/main" id="{17F58840-46BC-4AD4-9D93-8004BF3FCADE}"/>
            </a:ext>
          </a:extLst>
        </xdr:cNvPr>
        <xdr:cNvCxnSpPr/>
      </xdr:nvCxnSpPr>
      <xdr:spPr>
        <a:xfrm>
          <a:off x="4546600" y="599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88917</xdr:rowOff>
    </xdr:from>
    <xdr:ext cx="405111" cy="259045"/>
    <xdr:sp macro="" textlink="">
      <xdr:nvSpPr>
        <xdr:cNvPr id="60" name="【道路】&#10;有形固定資産減価償却率平均値テキスト">
          <a:extLst>
            <a:ext uri="{FF2B5EF4-FFF2-40B4-BE49-F238E27FC236}">
              <a16:creationId xmlns:a16="http://schemas.microsoft.com/office/drawing/2014/main" id="{3A2FD5DE-9B18-4E89-A80E-A7F777124B54}"/>
            </a:ext>
          </a:extLst>
        </xdr:cNvPr>
        <xdr:cNvSpPr txBox="1"/>
      </xdr:nvSpPr>
      <xdr:spPr>
        <a:xfrm>
          <a:off x="4673600" y="6261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61" name="フローチャート: 判断 60">
          <a:extLst>
            <a:ext uri="{FF2B5EF4-FFF2-40B4-BE49-F238E27FC236}">
              <a16:creationId xmlns:a16="http://schemas.microsoft.com/office/drawing/2014/main" id="{CBE938E1-5933-43FA-BE75-44B980E81479}"/>
            </a:ext>
          </a:extLst>
        </xdr:cNvPr>
        <xdr:cNvSpPr/>
      </xdr:nvSpPr>
      <xdr:spPr>
        <a:xfrm>
          <a:off x="45847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83820</xdr:rowOff>
    </xdr:from>
    <xdr:to>
      <xdr:col>20</xdr:col>
      <xdr:colOff>38100</xdr:colOff>
      <xdr:row>38</xdr:row>
      <xdr:rowOff>13970</xdr:rowOff>
    </xdr:to>
    <xdr:sp macro="" textlink="">
      <xdr:nvSpPr>
        <xdr:cNvPr id="62" name="フローチャート: 判断 61">
          <a:extLst>
            <a:ext uri="{FF2B5EF4-FFF2-40B4-BE49-F238E27FC236}">
              <a16:creationId xmlns:a16="http://schemas.microsoft.com/office/drawing/2014/main" id="{B7F20367-8818-431B-8EB6-46D462BE99F1}"/>
            </a:ext>
          </a:extLst>
        </xdr:cNvPr>
        <xdr:cNvSpPr/>
      </xdr:nvSpPr>
      <xdr:spPr>
        <a:xfrm>
          <a:off x="3746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102870</xdr:rowOff>
    </xdr:from>
    <xdr:to>
      <xdr:col>15</xdr:col>
      <xdr:colOff>101600</xdr:colOff>
      <xdr:row>38</xdr:row>
      <xdr:rowOff>33020</xdr:rowOff>
    </xdr:to>
    <xdr:sp macro="" textlink="">
      <xdr:nvSpPr>
        <xdr:cNvPr id="63" name="フローチャート: 判断 62">
          <a:extLst>
            <a:ext uri="{FF2B5EF4-FFF2-40B4-BE49-F238E27FC236}">
              <a16:creationId xmlns:a16="http://schemas.microsoft.com/office/drawing/2014/main" id="{77D7236F-EF86-47CC-8C49-F4799852A29B}"/>
            </a:ext>
          </a:extLst>
        </xdr:cNvPr>
        <xdr:cNvSpPr/>
      </xdr:nvSpPr>
      <xdr:spPr>
        <a:xfrm>
          <a:off x="2857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160020</xdr:rowOff>
    </xdr:from>
    <xdr:to>
      <xdr:col>10</xdr:col>
      <xdr:colOff>165100</xdr:colOff>
      <xdr:row>38</xdr:row>
      <xdr:rowOff>90170</xdr:rowOff>
    </xdr:to>
    <xdr:sp macro="" textlink="">
      <xdr:nvSpPr>
        <xdr:cNvPr id="64" name="フローチャート: 判断 63">
          <a:extLst>
            <a:ext uri="{FF2B5EF4-FFF2-40B4-BE49-F238E27FC236}">
              <a16:creationId xmlns:a16="http://schemas.microsoft.com/office/drawing/2014/main" id="{05041BFF-2F91-4CA2-8B53-79E59F24A81B}"/>
            </a:ext>
          </a:extLst>
        </xdr:cNvPr>
        <xdr:cNvSpPr/>
      </xdr:nvSpPr>
      <xdr:spPr>
        <a:xfrm>
          <a:off x="196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28D5E9F-943A-458C-9C5A-9F52967493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C84D125-B0D1-4738-8C01-47C4F5B580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FBD252-4820-41A5-B42A-89702F75F8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EA5DE5-46B3-46A2-8781-D45B5A0B52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13255B-1406-4A39-B7F1-BAB5A89209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0" name="楕円 69">
          <a:extLst>
            <a:ext uri="{FF2B5EF4-FFF2-40B4-BE49-F238E27FC236}">
              <a16:creationId xmlns:a16="http://schemas.microsoft.com/office/drawing/2014/main" id="{1475D766-258D-4C4B-8BE7-2D3865EAE7E6}"/>
            </a:ext>
          </a:extLst>
        </xdr:cNvPr>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340478" cy="259045"/>
    <xdr:sp macro="" textlink="">
      <xdr:nvSpPr>
        <xdr:cNvPr id="71" name="【道路】&#10;有形固定資産減価償却率該当値テキスト">
          <a:extLst>
            <a:ext uri="{FF2B5EF4-FFF2-40B4-BE49-F238E27FC236}">
              <a16:creationId xmlns:a16="http://schemas.microsoft.com/office/drawing/2014/main" id="{715DBF75-5192-41DA-917A-CF399212E0AA}"/>
            </a:ext>
          </a:extLst>
        </xdr:cNvPr>
        <xdr:cNvSpPr txBox="1"/>
      </xdr:nvSpPr>
      <xdr:spPr>
        <a:xfrm>
          <a:off x="4673600" y="710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2" name="楕円 71">
          <a:extLst>
            <a:ext uri="{FF2B5EF4-FFF2-40B4-BE49-F238E27FC236}">
              <a16:creationId xmlns:a16="http://schemas.microsoft.com/office/drawing/2014/main" id="{8F6E2742-9CF1-4A36-9220-D39FB2847F49}"/>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38100</xdr:rowOff>
    </xdr:from>
    <xdr:to>
      <xdr:col>24</xdr:col>
      <xdr:colOff>63500</xdr:colOff>
      <xdr:row>42</xdr:row>
      <xdr:rowOff>38100</xdr:rowOff>
    </xdr:to>
    <xdr:cxnSp macro="">
      <xdr:nvCxnSpPr>
        <xdr:cNvPr id="73" name="直線コネクタ 72">
          <a:extLst>
            <a:ext uri="{FF2B5EF4-FFF2-40B4-BE49-F238E27FC236}">
              <a16:creationId xmlns:a16="http://schemas.microsoft.com/office/drawing/2014/main" id="{26660599-4A50-49C9-8ECD-3C4D53718047}"/>
            </a:ext>
          </a:extLst>
        </xdr:cNvPr>
        <xdr:cNvCxnSpPr/>
      </xdr:nvCxnSpPr>
      <xdr:spPr>
        <a:xfrm>
          <a:off x="3797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88900</xdr:rowOff>
    </xdr:from>
    <xdr:to>
      <xdr:col>15</xdr:col>
      <xdr:colOff>101600</xdr:colOff>
      <xdr:row>35</xdr:row>
      <xdr:rowOff>19050</xdr:rowOff>
    </xdr:to>
    <xdr:sp macro="" textlink="">
      <xdr:nvSpPr>
        <xdr:cNvPr id="74" name="楕円 73">
          <a:extLst>
            <a:ext uri="{FF2B5EF4-FFF2-40B4-BE49-F238E27FC236}">
              <a16:creationId xmlns:a16="http://schemas.microsoft.com/office/drawing/2014/main" id="{B0CE4227-6698-4781-BE92-873E5192C3CC}"/>
            </a:ext>
          </a:extLst>
        </xdr:cNvPr>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42</xdr:row>
      <xdr:rowOff>38100</xdr:rowOff>
    </xdr:to>
    <xdr:cxnSp macro="">
      <xdr:nvCxnSpPr>
        <xdr:cNvPr id="75" name="直線コネクタ 74">
          <a:extLst>
            <a:ext uri="{FF2B5EF4-FFF2-40B4-BE49-F238E27FC236}">
              <a16:creationId xmlns:a16="http://schemas.microsoft.com/office/drawing/2014/main" id="{353972DF-6343-4298-9841-8E1262003468}"/>
            </a:ext>
          </a:extLst>
        </xdr:cNvPr>
        <xdr:cNvCxnSpPr/>
      </xdr:nvCxnSpPr>
      <xdr:spPr>
        <a:xfrm>
          <a:off x="2908300" y="5969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30497</xdr:rowOff>
    </xdr:from>
    <xdr:ext cx="405111" cy="259045"/>
    <xdr:sp macro="" textlink="">
      <xdr:nvSpPr>
        <xdr:cNvPr id="76" name="n_1aveValue【道路】&#10;有形固定資産減価償却率">
          <a:extLst>
            <a:ext uri="{FF2B5EF4-FFF2-40B4-BE49-F238E27FC236}">
              <a16:creationId xmlns:a16="http://schemas.microsoft.com/office/drawing/2014/main" id="{CAC3D1FC-363A-41AA-AEEE-E39858A7A01A}"/>
            </a:ext>
          </a:extLst>
        </xdr:cNvPr>
        <xdr:cNvSpPr txBox="1"/>
      </xdr:nvSpPr>
      <xdr:spPr>
        <a:xfrm>
          <a:off x="35820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24147</xdr:rowOff>
    </xdr:from>
    <xdr:ext cx="405111" cy="259045"/>
    <xdr:sp macro="" textlink="">
      <xdr:nvSpPr>
        <xdr:cNvPr id="77" name="n_2aveValue【道路】&#10;有形固定資産減価償却率">
          <a:extLst>
            <a:ext uri="{FF2B5EF4-FFF2-40B4-BE49-F238E27FC236}">
              <a16:creationId xmlns:a16="http://schemas.microsoft.com/office/drawing/2014/main" id="{8C28F6C2-6213-4B56-A2BE-0478506CA483}"/>
            </a:ext>
          </a:extLst>
        </xdr:cNvPr>
        <xdr:cNvSpPr txBox="1"/>
      </xdr:nvSpPr>
      <xdr:spPr>
        <a:xfrm>
          <a:off x="2705744" y="653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106697</xdr:rowOff>
    </xdr:from>
    <xdr:ext cx="405111" cy="259045"/>
    <xdr:sp macro="" textlink="">
      <xdr:nvSpPr>
        <xdr:cNvPr id="78" name="n_3aveValue【道路】&#10;有形固定資産減価償却率">
          <a:extLst>
            <a:ext uri="{FF2B5EF4-FFF2-40B4-BE49-F238E27FC236}">
              <a16:creationId xmlns:a16="http://schemas.microsoft.com/office/drawing/2014/main" id="{E002EF09-F133-4BA5-BA33-94DE91FD41E0}"/>
            </a:ext>
          </a:extLst>
        </xdr:cNvPr>
        <xdr:cNvSpPr txBox="1"/>
      </xdr:nvSpPr>
      <xdr:spPr>
        <a:xfrm>
          <a:off x="1816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79" name="n_1mainValue【道路】&#10;有形固定資産減価償却率">
          <a:extLst>
            <a:ext uri="{FF2B5EF4-FFF2-40B4-BE49-F238E27FC236}">
              <a16:creationId xmlns:a16="http://schemas.microsoft.com/office/drawing/2014/main" id="{0F2DD66A-FF1F-41DD-BA57-AE859621062D}"/>
            </a:ext>
          </a:extLst>
        </xdr:cNvPr>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33</xdr:row>
      <xdr:rowOff>35577</xdr:rowOff>
    </xdr:from>
    <xdr:ext cx="469744" cy="259045"/>
    <xdr:sp macro="" textlink="">
      <xdr:nvSpPr>
        <xdr:cNvPr id="80" name="n_2mainValue【道路】&#10;有形固定資産減価償却率">
          <a:extLst>
            <a:ext uri="{FF2B5EF4-FFF2-40B4-BE49-F238E27FC236}">
              <a16:creationId xmlns:a16="http://schemas.microsoft.com/office/drawing/2014/main" id="{0BE87F03-5D46-455D-93B7-DDE4C238294E}"/>
            </a:ext>
          </a:extLst>
        </xdr:cNvPr>
        <xdr:cNvSpPr txBox="1"/>
      </xdr:nvSpPr>
      <xdr:spPr>
        <a:xfrm>
          <a:off x="2673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CEC2AD09-1EDE-47A0-BFEB-FDE9A1524D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67A259A8-CC6D-4C82-9120-3BD1F5DCB0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BDF7A4C-BD70-4AE4-8C96-21FF0F5FD5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2FF6CAC3-4C1F-43FB-913C-B214E26BA6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F6CA8671-A7EF-4EA3-93A6-01AD22006D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5304059C-8753-48EF-93C3-BCA29C692D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365C8005-4FEB-4BDC-A4E1-824EAC4E98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1A562CF7-7D9B-4C94-8F55-245BB6CD1D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C6CD91B5-7BA9-49A0-BFF5-C36A49A78F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3DBF087-CC17-448A-9370-D12FE23472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A3E9AA92-6D0D-4BC6-AFFF-1380D4BFC9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254AA5AB-7858-46ED-AFAD-0C2B5049DA0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10D928DA-588E-4D32-8C77-7C46F5D5454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a:extLst>
            <a:ext uri="{FF2B5EF4-FFF2-40B4-BE49-F238E27FC236}">
              <a16:creationId xmlns:a16="http://schemas.microsoft.com/office/drawing/2014/main" id="{F36FCF29-7952-4784-A438-198DF9E4AEC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3E49C237-5C07-4E75-855F-445F18AE70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DF7F939C-B3EA-47D7-9721-E90FDB3A115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860764C6-CDA9-4121-9B86-2FD1062547F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E9F2DF21-E878-4A15-B22A-A712B81D8ED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AE66F740-9086-4F2C-AB4B-1F446F91A6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0" name="テキスト ボックス 99">
          <a:extLst>
            <a:ext uri="{FF2B5EF4-FFF2-40B4-BE49-F238E27FC236}">
              <a16:creationId xmlns:a16="http://schemas.microsoft.com/office/drawing/2014/main" id="{1DB0D2ED-A628-4DBC-B359-244AB9EE167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324223CA-5BA4-4442-9B13-8F82D06EDC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4AE49CDE-927C-42EF-A83C-FAC3167EAD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F309D6C3-123E-4CE6-9BB0-513081759F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4" name="直線コネクタ 103">
          <a:extLst>
            <a:ext uri="{FF2B5EF4-FFF2-40B4-BE49-F238E27FC236}">
              <a16:creationId xmlns:a16="http://schemas.microsoft.com/office/drawing/2014/main" id="{E0F5A38F-CA75-4704-82E6-240C84834453}"/>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5" name="【道路】&#10;一人当たり延長最小値テキスト">
          <a:extLst>
            <a:ext uri="{FF2B5EF4-FFF2-40B4-BE49-F238E27FC236}">
              <a16:creationId xmlns:a16="http://schemas.microsoft.com/office/drawing/2014/main" id="{1500C732-CEF2-4C6E-B4E6-FA6133A50F2D}"/>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6" name="直線コネクタ 105">
          <a:extLst>
            <a:ext uri="{FF2B5EF4-FFF2-40B4-BE49-F238E27FC236}">
              <a16:creationId xmlns:a16="http://schemas.microsoft.com/office/drawing/2014/main" id="{E634D0DA-9F16-4809-9725-6613A56801E2}"/>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7" name="【道路】&#10;一人当たり延長最大値テキスト">
          <a:extLst>
            <a:ext uri="{FF2B5EF4-FFF2-40B4-BE49-F238E27FC236}">
              <a16:creationId xmlns:a16="http://schemas.microsoft.com/office/drawing/2014/main" id="{56C9C928-FFC6-4A42-87A3-269F8B1DE84C}"/>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08" name="直線コネクタ 107">
          <a:extLst>
            <a:ext uri="{FF2B5EF4-FFF2-40B4-BE49-F238E27FC236}">
              <a16:creationId xmlns:a16="http://schemas.microsoft.com/office/drawing/2014/main" id="{C904D490-944F-43A3-BB7D-6A860D9D0C95}"/>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09" name="【道路】&#10;一人当たり延長平均値テキスト">
          <a:extLst>
            <a:ext uri="{FF2B5EF4-FFF2-40B4-BE49-F238E27FC236}">
              <a16:creationId xmlns:a16="http://schemas.microsoft.com/office/drawing/2014/main" id="{14BE2CC0-75AD-4847-A302-3082DAC3AA7A}"/>
            </a:ext>
          </a:extLst>
        </xdr:cNvPr>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0" name="フローチャート: 判断 109">
          <a:extLst>
            <a:ext uri="{FF2B5EF4-FFF2-40B4-BE49-F238E27FC236}">
              <a16:creationId xmlns:a16="http://schemas.microsoft.com/office/drawing/2014/main" id="{0051916C-B1CC-4FB8-841C-7FA1BA10D7AD}"/>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1" name="フローチャート: 判断 110">
          <a:extLst>
            <a:ext uri="{FF2B5EF4-FFF2-40B4-BE49-F238E27FC236}">
              <a16:creationId xmlns:a16="http://schemas.microsoft.com/office/drawing/2014/main" id="{05D02F2B-65EF-45C1-843F-E4FFCBD48F39}"/>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2" name="フローチャート: 判断 111">
          <a:extLst>
            <a:ext uri="{FF2B5EF4-FFF2-40B4-BE49-F238E27FC236}">
              <a16:creationId xmlns:a16="http://schemas.microsoft.com/office/drawing/2014/main" id="{6ADF8FE8-FF01-4879-8707-B8595EF5B337}"/>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3" name="フローチャート: 判断 112">
          <a:extLst>
            <a:ext uri="{FF2B5EF4-FFF2-40B4-BE49-F238E27FC236}">
              <a16:creationId xmlns:a16="http://schemas.microsoft.com/office/drawing/2014/main" id="{968E322F-F676-409D-B6B0-73B9E6EA214F}"/>
            </a:ext>
          </a:extLst>
        </xdr:cNvPr>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B3C2581-4674-499A-A09D-E6802C1AFE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27FE7CC-79BC-429E-B144-918A023A54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6A2D4A6-AE60-4EF8-B146-A9C0ACFD33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904F0E2-604C-4BA9-8DFA-E93931EBFC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6F6ADC5-0487-4536-9A7E-D373D08018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85471</xdr:rowOff>
    </xdr:from>
    <xdr:to>
      <xdr:col>55</xdr:col>
      <xdr:colOff>50800</xdr:colOff>
      <xdr:row>40</xdr:row>
      <xdr:rowOff>15621</xdr:rowOff>
    </xdr:to>
    <xdr:sp macro="" textlink="">
      <xdr:nvSpPr>
        <xdr:cNvPr id="119" name="楕円 118">
          <a:extLst>
            <a:ext uri="{FF2B5EF4-FFF2-40B4-BE49-F238E27FC236}">
              <a16:creationId xmlns:a16="http://schemas.microsoft.com/office/drawing/2014/main" id="{3855E256-0F85-4036-8B2C-09849A7AE0E5}"/>
            </a:ext>
          </a:extLst>
        </xdr:cNvPr>
        <xdr:cNvSpPr/>
      </xdr:nvSpPr>
      <xdr:spPr>
        <a:xfrm>
          <a:off x="10426700" y="67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108348</xdr:rowOff>
    </xdr:from>
    <xdr:ext cx="534377" cy="259045"/>
    <xdr:sp macro="" textlink="">
      <xdr:nvSpPr>
        <xdr:cNvPr id="120" name="【道路】&#10;一人当たり延長該当値テキスト">
          <a:extLst>
            <a:ext uri="{FF2B5EF4-FFF2-40B4-BE49-F238E27FC236}">
              <a16:creationId xmlns:a16="http://schemas.microsoft.com/office/drawing/2014/main" id="{975D1F30-559E-4B31-B3E7-05585EB97826}"/>
            </a:ext>
          </a:extLst>
        </xdr:cNvPr>
        <xdr:cNvSpPr txBox="1"/>
      </xdr:nvSpPr>
      <xdr:spPr>
        <a:xfrm>
          <a:off x="10515600" y="66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89065</xdr:rowOff>
    </xdr:from>
    <xdr:to>
      <xdr:col>50</xdr:col>
      <xdr:colOff>165100</xdr:colOff>
      <xdr:row>40</xdr:row>
      <xdr:rowOff>19215</xdr:rowOff>
    </xdr:to>
    <xdr:sp macro="" textlink="">
      <xdr:nvSpPr>
        <xdr:cNvPr id="121" name="楕円 120">
          <a:extLst>
            <a:ext uri="{FF2B5EF4-FFF2-40B4-BE49-F238E27FC236}">
              <a16:creationId xmlns:a16="http://schemas.microsoft.com/office/drawing/2014/main" id="{8D4264D5-8A70-44D8-B208-5852C980F5B0}"/>
            </a:ext>
          </a:extLst>
        </xdr:cNvPr>
        <xdr:cNvSpPr/>
      </xdr:nvSpPr>
      <xdr:spPr>
        <a:xfrm>
          <a:off x="9588500" y="67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136271</xdr:rowOff>
    </xdr:from>
    <xdr:to>
      <xdr:col>55</xdr:col>
      <xdr:colOff>0</xdr:colOff>
      <xdr:row>39</xdr:row>
      <xdr:rowOff>139865</xdr:rowOff>
    </xdr:to>
    <xdr:cxnSp macro="">
      <xdr:nvCxnSpPr>
        <xdr:cNvPr id="122" name="直線コネクタ 121">
          <a:extLst>
            <a:ext uri="{FF2B5EF4-FFF2-40B4-BE49-F238E27FC236}">
              <a16:creationId xmlns:a16="http://schemas.microsoft.com/office/drawing/2014/main" id="{2B334048-9F1C-42FC-96E8-59E1C264CA00}"/>
            </a:ext>
          </a:extLst>
        </xdr:cNvPr>
        <xdr:cNvCxnSpPr/>
      </xdr:nvCxnSpPr>
      <xdr:spPr>
        <a:xfrm flipV="1">
          <a:off x="9639300" y="6822821"/>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29287</xdr:rowOff>
    </xdr:from>
    <xdr:to>
      <xdr:col>46</xdr:col>
      <xdr:colOff>38100</xdr:colOff>
      <xdr:row>41</xdr:row>
      <xdr:rowOff>130887</xdr:rowOff>
    </xdr:to>
    <xdr:sp macro="" textlink="">
      <xdr:nvSpPr>
        <xdr:cNvPr id="123" name="楕円 122">
          <a:extLst>
            <a:ext uri="{FF2B5EF4-FFF2-40B4-BE49-F238E27FC236}">
              <a16:creationId xmlns:a16="http://schemas.microsoft.com/office/drawing/2014/main" id="{64D71AC0-BE8D-4F9B-849E-40DCD89D8706}"/>
            </a:ext>
          </a:extLst>
        </xdr:cNvPr>
        <xdr:cNvSpPr/>
      </xdr:nvSpPr>
      <xdr:spPr>
        <a:xfrm>
          <a:off x="8699500" y="70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139865</xdr:rowOff>
    </xdr:from>
    <xdr:to>
      <xdr:col>50</xdr:col>
      <xdr:colOff>114300</xdr:colOff>
      <xdr:row>41</xdr:row>
      <xdr:rowOff>80087</xdr:rowOff>
    </xdr:to>
    <xdr:cxnSp macro="">
      <xdr:nvCxnSpPr>
        <xdr:cNvPr id="124" name="直線コネクタ 123">
          <a:extLst>
            <a:ext uri="{FF2B5EF4-FFF2-40B4-BE49-F238E27FC236}">
              <a16:creationId xmlns:a16="http://schemas.microsoft.com/office/drawing/2014/main" id="{DD59FFFB-5E0B-4923-9B96-6E8BA05AD966}"/>
            </a:ext>
          </a:extLst>
        </xdr:cNvPr>
        <xdr:cNvCxnSpPr/>
      </xdr:nvCxnSpPr>
      <xdr:spPr>
        <a:xfrm flipV="1">
          <a:off x="8750300" y="6826415"/>
          <a:ext cx="889000" cy="2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5" name="n_1aveValue【道路】&#10;一人当たり延長">
          <a:extLst>
            <a:ext uri="{FF2B5EF4-FFF2-40B4-BE49-F238E27FC236}">
              <a16:creationId xmlns:a16="http://schemas.microsoft.com/office/drawing/2014/main" id="{A769BA99-03B8-4CC3-A988-664E5B067CC9}"/>
            </a:ext>
          </a:extLst>
        </xdr:cNvPr>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6" name="n_2aveValue【道路】&#10;一人当たり延長">
          <a:extLst>
            <a:ext uri="{FF2B5EF4-FFF2-40B4-BE49-F238E27FC236}">
              <a16:creationId xmlns:a16="http://schemas.microsoft.com/office/drawing/2014/main" id="{7AC4EF91-0194-4A1A-B7E2-E8E668304BA5}"/>
            </a:ext>
          </a:extLst>
        </xdr:cNvPr>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27" name="n_3aveValue【道路】&#10;一人当たり延長">
          <a:extLst>
            <a:ext uri="{FF2B5EF4-FFF2-40B4-BE49-F238E27FC236}">
              <a16:creationId xmlns:a16="http://schemas.microsoft.com/office/drawing/2014/main" id="{F0F944DB-D6C0-41E6-AB13-B2F37D7433F6}"/>
            </a:ext>
          </a:extLst>
        </xdr:cNvPr>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35742</xdr:rowOff>
    </xdr:from>
    <xdr:ext cx="534377" cy="259045"/>
    <xdr:sp macro="" textlink="">
      <xdr:nvSpPr>
        <xdr:cNvPr id="128" name="n_1mainValue【道路】&#10;一人当たり延長">
          <a:extLst>
            <a:ext uri="{FF2B5EF4-FFF2-40B4-BE49-F238E27FC236}">
              <a16:creationId xmlns:a16="http://schemas.microsoft.com/office/drawing/2014/main" id="{D740FDAC-DB41-4C6E-80D1-1FAEB8ACF210}"/>
            </a:ext>
          </a:extLst>
        </xdr:cNvPr>
        <xdr:cNvSpPr txBox="1"/>
      </xdr:nvSpPr>
      <xdr:spPr>
        <a:xfrm>
          <a:off x="9359411" y="65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147414</xdr:rowOff>
    </xdr:from>
    <xdr:ext cx="534377" cy="259045"/>
    <xdr:sp macro="" textlink="">
      <xdr:nvSpPr>
        <xdr:cNvPr id="129" name="n_2mainValue【道路】&#10;一人当たり延長">
          <a:extLst>
            <a:ext uri="{FF2B5EF4-FFF2-40B4-BE49-F238E27FC236}">
              <a16:creationId xmlns:a16="http://schemas.microsoft.com/office/drawing/2014/main" id="{7D9FB39D-CC3B-4F25-9F85-C1CC3C903EB9}"/>
            </a:ext>
          </a:extLst>
        </xdr:cNvPr>
        <xdr:cNvSpPr txBox="1"/>
      </xdr:nvSpPr>
      <xdr:spPr>
        <a:xfrm>
          <a:off x="8483111" y="68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E7D123F7-3281-41E1-A029-90712F1BF9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23404C9E-83A9-4D5D-A4AE-3EC128FE9D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E4DEDF12-4E0F-4427-B6B2-ED985910DAC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E3DCD1AA-8101-459F-AC2E-5B16C7944A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4C1324FD-FC7E-42A3-BF6A-369EAE09CC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72D0BBD6-B721-4D49-BE24-1F7454E50E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ABF99DDC-7194-4F9D-8B52-2394E62A33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1F244BEF-35B5-4DD4-9744-C5B9E3CAFE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EDFB7D21-0740-4936-BE09-0777419335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3D6AC7B4-A367-48B5-822F-BD0C0944C7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6D856B89-7FEF-4810-8E3E-F00624DE31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E43FA903-D623-4835-A3F9-ABC048F0202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CC480E53-2135-4F3F-B64F-FCFB435681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F71A809D-BC97-4772-A932-505CAEF70BE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EEDEE455-AC47-433A-9312-92C1D423947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5C9B9061-2EA8-4797-8B5A-4FF3337F83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B4213C55-09DF-4237-86A2-EA816A2F3A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4C38EE4E-469A-425D-BD14-95176A82A82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740A8010-5F3F-409B-AAB9-58246664AB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9EBA569C-2F1B-464D-9F4E-EA5BE617C0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3B134694-29CD-44C5-89C4-BC42FA4A7D9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74C8237E-D8D3-4E50-B77F-3FC5F4FE95B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9C3676D1-FE31-4200-A97C-99FD19AAF0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A22BBE7C-605F-4244-A98B-0497B6FDBE0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822F5249-5CB1-4EF9-9D3A-E89D8D0040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5" name="直線コネクタ 154">
          <a:extLst>
            <a:ext uri="{FF2B5EF4-FFF2-40B4-BE49-F238E27FC236}">
              <a16:creationId xmlns:a16="http://schemas.microsoft.com/office/drawing/2014/main" id="{DE090137-F638-482E-A95E-169DFBD1A3F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5722D216-34A7-48C3-B07D-A5D2A2C88631}"/>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7" name="直線コネクタ 156">
          <a:extLst>
            <a:ext uri="{FF2B5EF4-FFF2-40B4-BE49-F238E27FC236}">
              <a16:creationId xmlns:a16="http://schemas.microsoft.com/office/drawing/2014/main" id="{5E9A24C2-0EF7-4DB5-809C-F9C6401B412D}"/>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990CA3D5-4FD0-463B-BAA9-527E2BCD6153}"/>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59" name="直線コネクタ 158">
          <a:extLst>
            <a:ext uri="{FF2B5EF4-FFF2-40B4-BE49-F238E27FC236}">
              <a16:creationId xmlns:a16="http://schemas.microsoft.com/office/drawing/2014/main" id="{1532204E-735B-4B95-A9C7-2BCFEF918D61}"/>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3AD04FB-0E0C-46CC-B1EC-654703B6EF3F}"/>
            </a:ext>
          </a:extLst>
        </xdr:cNvPr>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1" name="フローチャート: 判断 160">
          <a:extLst>
            <a:ext uri="{FF2B5EF4-FFF2-40B4-BE49-F238E27FC236}">
              <a16:creationId xmlns:a16="http://schemas.microsoft.com/office/drawing/2014/main" id="{2F81CDE7-0A04-415A-9346-51D75198B37A}"/>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2" name="フローチャート: 判断 161">
          <a:extLst>
            <a:ext uri="{FF2B5EF4-FFF2-40B4-BE49-F238E27FC236}">
              <a16:creationId xmlns:a16="http://schemas.microsoft.com/office/drawing/2014/main" id="{0B63DEAB-2F04-4979-9F98-EE708C97BE8C}"/>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3" name="フローチャート: 判断 162">
          <a:extLst>
            <a:ext uri="{FF2B5EF4-FFF2-40B4-BE49-F238E27FC236}">
              <a16:creationId xmlns:a16="http://schemas.microsoft.com/office/drawing/2014/main" id="{36CEE7A3-D39E-469B-BA72-E7759A653692}"/>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4" name="フローチャート: 判断 163">
          <a:extLst>
            <a:ext uri="{FF2B5EF4-FFF2-40B4-BE49-F238E27FC236}">
              <a16:creationId xmlns:a16="http://schemas.microsoft.com/office/drawing/2014/main" id="{E8B578A2-74A0-4088-B285-3402338BB4EE}"/>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3DED7E6-027E-482F-B3F0-B65F9301CA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420F8FB-518D-47F3-9A9C-B8412DEACC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CF3FC3F-1020-43BC-AB47-6587111606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5D63D48-9194-440C-B9D2-D8BE39BEB8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E96FA11-C50E-4F76-9897-285F6A2BA8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53703</xdr:rowOff>
    </xdr:from>
    <xdr:to>
      <xdr:col>24</xdr:col>
      <xdr:colOff>114300</xdr:colOff>
      <xdr:row>58</xdr:row>
      <xdr:rowOff>155303</xdr:rowOff>
    </xdr:to>
    <xdr:sp macro="" textlink="">
      <xdr:nvSpPr>
        <xdr:cNvPr id="170" name="楕円 169">
          <a:extLst>
            <a:ext uri="{FF2B5EF4-FFF2-40B4-BE49-F238E27FC236}">
              <a16:creationId xmlns:a16="http://schemas.microsoft.com/office/drawing/2014/main" id="{5D333E42-8455-42B4-B75D-400DCEF79E2B}"/>
            </a:ext>
          </a:extLst>
        </xdr:cNvPr>
        <xdr:cNvSpPr/>
      </xdr:nvSpPr>
      <xdr:spPr>
        <a:xfrm>
          <a:off x="4584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76580</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95E21265-7D17-40DA-98DB-96F75D975293}"/>
            </a:ext>
          </a:extLst>
        </xdr:cNvPr>
        <xdr:cNvSpPr txBox="1"/>
      </xdr:nvSpPr>
      <xdr:spPr>
        <a:xfrm>
          <a:off x="4673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72" name="楕円 171">
          <a:extLst>
            <a:ext uri="{FF2B5EF4-FFF2-40B4-BE49-F238E27FC236}">
              <a16:creationId xmlns:a16="http://schemas.microsoft.com/office/drawing/2014/main" id="{CA6BBA89-D6D0-427C-A3B9-037C878FE045}"/>
            </a:ext>
          </a:extLst>
        </xdr:cNvPr>
        <xdr:cNvSpPr/>
      </xdr:nvSpPr>
      <xdr:spPr>
        <a:xfrm>
          <a:off x="3746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104503</xdr:rowOff>
    </xdr:from>
    <xdr:to>
      <xdr:col>24</xdr:col>
      <xdr:colOff>63500</xdr:colOff>
      <xdr:row>58</xdr:row>
      <xdr:rowOff>146957</xdr:rowOff>
    </xdr:to>
    <xdr:cxnSp macro="">
      <xdr:nvCxnSpPr>
        <xdr:cNvPr id="173" name="直線コネクタ 172">
          <a:extLst>
            <a:ext uri="{FF2B5EF4-FFF2-40B4-BE49-F238E27FC236}">
              <a16:creationId xmlns:a16="http://schemas.microsoft.com/office/drawing/2014/main" id="{C7D13239-095E-425D-AF44-7E34C2AC083E}"/>
            </a:ext>
          </a:extLst>
        </xdr:cNvPr>
        <xdr:cNvCxnSpPr/>
      </xdr:nvCxnSpPr>
      <xdr:spPr>
        <a:xfrm flipV="1">
          <a:off x="3797300" y="1004860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117384</xdr:rowOff>
    </xdr:from>
    <xdr:to>
      <xdr:col>15</xdr:col>
      <xdr:colOff>101600</xdr:colOff>
      <xdr:row>59</xdr:row>
      <xdr:rowOff>47534</xdr:rowOff>
    </xdr:to>
    <xdr:sp macro="" textlink="">
      <xdr:nvSpPr>
        <xdr:cNvPr id="174" name="楕円 173">
          <a:extLst>
            <a:ext uri="{FF2B5EF4-FFF2-40B4-BE49-F238E27FC236}">
              <a16:creationId xmlns:a16="http://schemas.microsoft.com/office/drawing/2014/main" id="{761ECACD-2E1E-4DA2-8050-3E9A2B228A17}"/>
            </a:ext>
          </a:extLst>
        </xdr:cNvPr>
        <xdr:cNvSpPr/>
      </xdr:nvSpPr>
      <xdr:spPr>
        <a:xfrm>
          <a:off x="2857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58</xdr:row>
      <xdr:rowOff>168184</xdr:rowOff>
    </xdr:to>
    <xdr:cxnSp macro="">
      <xdr:nvCxnSpPr>
        <xdr:cNvPr id="175" name="直線コネクタ 174">
          <a:extLst>
            <a:ext uri="{FF2B5EF4-FFF2-40B4-BE49-F238E27FC236}">
              <a16:creationId xmlns:a16="http://schemas.microsoft.com/office/drawing/2014/main" id="{5CDBBF77-B732-4ACA-A39C-B36C480E50D1}"/>
            </a:ext>
          </a:extLst>
        </xdr:cNvPr>
        <xdr:cNvCxnSpPr/>
      </xdr:nvCxnSpPr>
      <xdr:spPr>
        <a:xfrm flipV="1">
          <a:off x="2908300" y="100910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C7E1581-438F-4067-8294-B8430B97BE9E}"/>
            </a:ext>
          </a:extLst>
        </xdr:cNvPr>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8B947B12-74C4-4BC1-9E7F-C0F399D110BA}"/>
            </a:ext>
          </a:extLst>
        </xdr:cNvPr>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CE9E0A3-963C-4120-9E3F-D72E26289A08}"/>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42834</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D81D820C-6D57-4496-A5DE-65F08BA9E60E}"/>
            </a:ext>
          </a:extLst>
        </xdr:cNvPr>
        <xdr:cNvSpPr txBox="1"/>
      </xdr:nvSpPr>
      <xdr:spPr>
        <a:xfrm>
          <a:off x="3582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ED9AAB25-E45E-4353-B871-090FC5DC0624}"/>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41460DFF-9753-48D5-9447-D47FE1C92B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1F426A18-7C46-4B2E-974E-BCD7BA99CA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3EC5AF2D-A1FC-41DC-ABC9-D60618B575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58E6787A-647E-41B8-AE3D-17D0AA13A5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43AC9E03-3C1F-4D89-8F0E-9DAF1DAEEB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5131E462-04CB-489D-984F-434B82FB3E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913FC120-1DD0-48E9-8A96-DA90B7FD2D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8F6E9A2B-3386-4D8F-83B2-A9EE76E6EF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3CE22F85-3099-4497-AAEF-F5E5598C99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157815A5-5254-4B36-A7BF-CD332E7F9B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88872BC0-3D51-4880-9EF5-840D6116F2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a:extLst>
            <a:ext uri="{FF2B5EF4-FFF2-40B4-BE49-F238E27FC236}">
              <a16:creationId xmlns:a16="http://schemas.microsoft.com/office/drawing/2014/main" id="{53913084-530D-4CB6-AD9D-3285D75AEF1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61B64C11-45C1-464A-B107-FD254DAC5AB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4" name="テキスト ボックス 193">
          <a:extLst>
            <a:ext uri="{FF2B5EF4-FFF2-40B4-BE49-F238E27FC236}">
              <a16:creationId xmlns:a16="http://schemas.microsoft.com/office/drawing/2014/main" id="{0A5BE745-F2C8-45E5-9216-5942AEDF47B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89CC64BA-40C8-4E4B-8C01-52B0861360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6" name="テキスト ボックス 195">
          <a:extLst>
            <a:ext uri="{FF2B5EF4-FFF2-40B4-BE49-F238E27FC236}">
              <a16:creationId xmlns:a16="http://schemas.microsoft.com/office/drawing/2014/main" id="{CFA9797F-45F6-4FEA-A536-FAC25DF002A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A49FA382-61F7-44D2-88F9-6B77B59F151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8" name="テキスト ボックス 197">
          <a:extLst>
            <a:ext uri="{FF2B5EF4-FFF2-40B4-BE49-F238E27FC236}">
              <a16:creationId xmlns:a16="http://schemas.microsoft.com/office/drawing/2014/main" id="{EC152A76-B7A1-4573-B5F8-4F65B8E9F90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553F3AA8-D51F-4507-B5FD-65DF976F538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0" name="テキスト ボックス 199">
          <a:extLst>
            <a:ext uri="{FF2B5EF4-FFF2-40B4-BE49-F238E27FC236}">
              <a16:creationId xmlns:a16="http://schemas.microsoft.com/office/drawing/2014/main" id="{BADEE167-DE30-4FD2-848D-29E5E7676AF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8F6EF5E4-E2B8-436F-8B81-CB02A70F8F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B8A99682-368C-44CC-9CD1-5B3FF0742C0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182F06D1-B81D-4873-88F2-EE20B98D20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4" name="直線コネクタ 203">
          <a:extLst>
            <a:ext uri="{FF2B5EF4-FFF2-40B4-BE49-F238E27FC236}">
              <a16:creationId xmlns:a16="http://schemas.microsoft.com/office/drawing/2014/main" id="{967183CE-52BF-4E78-A520-3A109E5A2C05}"/>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A83F17AB-0CB5-460C-8DBB-35A09D552B3C}"/>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6" name="直線コネクタ 205">
          <a:extLst>
            <a:ext uri="{FF2B5EF4-FFF2-40B4-BE49-F238E27FC236}">
              <a16:creationId xmlns:a16="http://schemas.microsoft.com/office/drawing/2014/main" id="{2BB4B2DF-52AD-47CF-B3DC-01BBD2463BFF}"/>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F8BDE2FC-D0E7-4ED8-A5AC-A5FC10A56BF1}"/>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08" name="直線コネクタ 207">
          <a:extLst>
            <a:ext uri="{FF2B5EF4-FFF2-40B4-BE49-F238E27FC236}">
              <a16:creationId xmlns:a16="http://schemas.microsoft.com/office/drawing/2014/main" id="{2263FF1A-0255-4E13-8BA7-CA417F411FE4}"/>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AE94451A-D797-4593-8BFF-FCAC917C584C}"/>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0" name="フローチャート: 判断 209">
          <a:extLst>
            <a:ext uri="{FF2B5EF4-FFF2-40B4-BE49-F238E27FC236}">
              <a16:creationId xmlns:a16="http://schemas.microsoft.com/office/drawing/2014/main" id="{3BAFEC1C-6CC4-494E-B3FA-3E953ECC6238}"/>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1" name="フローチャート: 判断 210">
          <a:extLst>
            <a:ext uri="{FF2B5EF4-FFF2-40B4-BE49-F238E27FC236}">
              <a16:creationId xmlns:a16="http://schemas.microsoft.com/office/drawing/2014/main" id="{533E793F-7791-4681-88C2-E681A9E80EF4}"/>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2" name="フローチャート: 判断 211">
          <a:extLst>
            <a:ext uri="{FF2B5EF4-FFF2-40B4-BE49-F238E27FC236}">
              <a16:creationId xmlns:a16="http://schemas.microsoft.com/office/drawing/2014/main" id="{25630AC8-E870-4249-8556-F6C33BE41EF8}"/>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13" name="フローチャート: 判断 212">
          <a:extLst>
            <a:ext uri="{FF2B5EF4-FFF2-40B4-BE49-F238E27FC236}">
              <a16:creationId xmlns:a16="http://schemas.microsoft.com/office/drawing/2014/main" id="{F70CD0A8-8380-43D2-A8CA-10B6BDA70BD2}"/>
            </a:ext>
          </a:extLst>
        </xdr:cNvPr>
        <xdr:cNvSpPr/>
      </xdr:nvSpPr>
      <xdr:spPr>
        <a:xfrm>
          <a:off x="7810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9D20DCF-FCAE-4ECC-9D5D-26C2347E03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EC4F4907-7431-40C9-8531-BABD0F8A02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103BCD3-6FC4-4198-A2B0-E0811B3EBB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56A7169-4799-441F-9798-2A53EF01E5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F69E984-9C06-48DE-B5A1-5FA60754A0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50749</xdr:rowOff>
    </xdr:from>
    <xdr:to>
      <xdr:col>55</xdr:col>
      <xdr:colOff>50800</xdr:colOff>
      <xdr:row>63</xdr:row>
      <xdr:rowOff>152349</xdr:rowOff>
    </xdr:to>
    <xdr:sp macro="" textlink="">
      <xdr:nvSpPr>
        <xdr:cNvPr id="219" name="楕円 218">
          <a:extLst>
            <a:ext uri="{FF2B5EF4-FFF2-40B4-BE49-F238E27FC236}">
              <a16:creationId xmlns:a16="http://schemas.microsoft.com/office/drawing/2014/main" id="{892F4BC2-DACA-4F30-B48E-15DF68D11D1B}"/>
            </a:ext>
          </a:extLst>
        </xdr:cNvPr>
        <xdr:cNvSpPr/>
      </xdr:nvSpPr>
      <xdr:spPr>
        <a:xfrm>
          <a:off x="10426700" y="108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73626</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7045A9A5-9417-4A28-AE44-2DB2C5748222}"/>
            </a:ext>
          </a:extLst>
        </xdr:cNvPr>
        <xdr:cNvSpPr txBox="1"/>
      </xdr:nvSpPr>
      <xdr:spPr>
        <a:xfrm>
          <a:off x="10515600" y="1070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45065</xdr:rowOff>
    </xdr:from>
    <xdr:to>
      <xdr:col>50</xdr:col>
      <xdr:colOff>165100</xdr:colOff>
      <xdr:row>63</xdr:row>
      <xdr:rowOff>146665</xdr:rowOff>
    </xdr:to>
    <xdr:sp macro="" textlink="">
      <xdr:nvSpPr>
        <xdr:cNvPr id="221" name="楕円 220">
          <a:extLst>
            <a:ext uri="{FF2B5EF4-FFF2-40B4-BE49-F238E27FC236}">
              <a16:creationId xmlns:a16="http://schemas.microsoft.com/office/drawing/2014/main" id="{71F9AC7C-2264-46E1-83DB-AA5C353909AE}"/>
            </a:ext>
          </a:extLst>
        </xdr:cNvPr>
        <xdr:cNvSpPr/>
      </xdr:nvSpPr>
      <xdr:spPr>
        <a:xfrm>
          <a:off x="9588500" y="1084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95865</xdr:rowOff>
    </xdr:from>
    <xdr:to>
      <xdr:col>55</xdr:col>
      <xdr:colOff>0</xdr:colOff>
      <xdr:row>63</xdr:row>
      <xdr:rowOff>101549</xdr:rowOff>
    </xdr:to>
    <xdr:cxnSp macro="">
      <xdr:nvCxnSpPr>
        <xdr:cNvPr id="222" name="直線コネクタ 221">
          <a:extLst>
            <a:ext uri="{FF2B5EF4-FFF2-40B4-BE49-F238E27FC236}">
              <a16:creationId xmlns:a16="http://schemas.microsoft.com/office/drawing/2014/main" id="{DF5FFD3F-54E0-40CC-9998-FE4D31EE8965}"/>
            </a:ext>
          </a:extLst>
        </xdr:cNvPr>
        <xdr:cNvCxnSpPr/>
      </xdr:nvCxnSpPr>
      <xdr:spPr>
        <a:xfrm>
          <a:off x="9639300" y="10897215"/>
          <a:ext cx="8382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44213</xdr:rowOff>
    </xdr:from>
    <xdr:to>
      <xdr:col>46</xdr:col>
      <xdr:colOff>38100</xdr:colOff>
      <xdr:row>63</xdr:row>
      <xdr:rowOff>145813</xdr:rowOff>
    </xdr:to>
    <xdr:sp macro="" textlink="">
      <xdr:nvSpPr>
        <xdr:cNvPr id="223" name="楕円 222">
          <a:extLst>
            <a:ext uri="{FF2B5EF4-FFF2-40B4-BE49-F238E27FC236}">
              <a16:creationId xmlns:a16="http://schemas.microsoft.com/office/drawing/2014/main" id="{D20532F8-4433-4AB9-A6B1-66B4DA6589D1}"/>
            </a:ext>
          </a:extLst>
        </xdr:cNvPr>
        <xdr:cNvSpPr/>
      </xdr:nvSpPr>
      <xdr:spPr>
        <a:xfrm>
          <a:off x="8699500" y="108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95013</xdr:rowOff>
    </xdr:from>
    <xdr:to>
      <xdr:col>50</xdr:col>
      <xdr:colOff>114300</xdr:colOff>
      <xdr:row>63</xdr:row>
      <xdr:rowOff>95865</xdr:rowOff>
    </xdr:to>
    <xdr:cxnSp macro="">
      <xdr:nvCxnSpPr>
        <xdr:cNvPr id="224" name="直線コネクタ 223">
          <a:extLst>
            <a:ext uri="{FF2B5EF4-FFF2-40B4-BE49-F238E27FC236}">
              <a16:creationId xmlns:a16="http://schemas.microsoft.com/office/drawing/2014/main" id="{F04FDE89-4716-4E0A-832E-1BE8E903C239}"/>
            </a:ext>
          </a:extLst>
        </xdr:cNvPr>
        <xdr:cNvCxnSpPr/>
      </xdr:nvCxnSpPr>
      <xdr:spPr>
        <a:xfrm>
          <a:off x="8750300" y="10896363"/>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F0A71E4F-DA16-4D02-BD3A-9FEB2DD47B7F}"/>
            </a:ext>
          </a:extLst>
        </xdr:cNvPr>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F7A24229-80FF-42CF-8771-1D623EBD02A7}"/>
            </a:ext>
          </a:extLst>
        </xdr:cNvPr>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52269991-5C9C-4BAC-9833-ED7063015CF4}"/>
            </a:ext>
          </a:extLst>
        </xdr:cNvPr>
        <xdr:cNvSpPr txBox="1"/>
      </xdr:nvSpPr>
      <xdr:spPr>
        <a:xfrm>
          <a:off x="7561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163192</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C41E5D9E-EEB7-4429-B654-626BAEA3BB49}"/>
            </a:ext>
          </a:extLst>
        </xdr:cNvPr>
        <xdr:cNvSpPr txBox="1"/>
      </xdr:nvSpPr>
      <xdr:spPr>
        <a:xfrm>
          <a:off x="9327095" y="106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162340</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F3CF1491-4E5B-470A-8177-A3FE63E38FB9}"/>
            </a:ext>
          </a:extLst>
        </xdr:cNvPr>
        <xdr:cNvSpPr txBox="1"/>
      </xdr:nvSpPr>
      <xdr:spPr>
        <a:xfrm>
          <a:off x="8450795" y="1062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C82C6AEC-36FF-440E-9D6A-E683809698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16A17CF-5354-420C-8833-7A9DDAFA40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65AE4A1B-AD42-4BF3-BA66-CBBC29B3A2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AC000C12-AB69-4701-8FB1-E78A9C33C3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71E67462-15AD-4D28-AFF7-8F313980F7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B25C5623-A24B-48F8-B598-5032FCC56F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79FE85B7-2403-4C39-98B6-9D28AD6BB3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7E65E877-6021-4EF0-B93B-9166F081C0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8447DBC5-C3E1-46CB-BF9F-F502F9D297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DC2D334-9536-4389-9515-235B4A987C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BC333BFB-CB7A-4FD4-9118-F5919DAB6BF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8D3A52B2-AC8B-4A61-B5EA-9CDC335964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6F53BDC-B43A-4DA0-A6A3-929472C7430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F0BDC2B4-8CE4-40A7-8DA5-B02621F2B2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498887E1-9BF4-41F4-AD62-7A45D440249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F5AD0C06-70D9-4A81-A8E0-140A13433F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AD42D6EE-00EC-4186-9875-9440DF5FBAD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F810ADE7-6B84-4A33-91DA-73047FEDB7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934BB414-862A-42AC-BA18-DBF1B00259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6DA956B9-C20C-420D-A24A-667FC883D50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B80727E0-D368-448D-8036-6AA7D16584C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AC1013C6-F6AB-4192-871F-61E1964F8B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C82E23B1-E88B-4726-8B09-E0603C432AD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E96E89BE-406F-47FA-BFF4-C94C37F480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4" name="直線コネクタ 253">
          <a:extLst>
            <a:ext uri="{FF2B5EF4-FFF2-40B4-BE49-F238E27FC236}">
              <a16:creationId xmlns:a16="http://schemas.microsoft.com/office/drawing/2014/main" id="{B206B258-62BC-424E-B117-0C7D098F54B1}"/>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FC7A3D01-0DC2-42BC-B76C-566FD9E5A357}"/>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6" name="直線コネクタ 255">
          <a:extLst>
            <a:ext uri="{FF2B5EF4-FFF2-40B4-BE49-F238E27FC236}">
              <a16:creationId xmlns:a16="http://schemas.microsoft.com/office/drawing/2014/main" id="{4B30884C-72C6-4144-96DE-577E63C250D3}"/>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2ED03B1D-3851-4F7E-A9CF-85E522D4B79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D82F525-810B-4CC8-81D1-1C30A6981C5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3655C506-DF38-4FD7-A83E-109C59605276}"/>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0" name="フローチャート: 判断 259">
          <a:extLst>
            <a:ext uri="{FF2B5EF4-FFF2-40B4-BE49-F238E27FC236}">
              <a16:creationId xmlns:a16="http://schemas.microsoft.com/office/drawing/2014/main" id="{1EB7284D-6CAC-446D-B9D2-2052FB7DE446}"/>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1" name="フローチャート: 判断 260">
          <a:extLst>
            <a:ext uri="{FF2B5EF4-FFF2-40B4-BE49-F238E27FC236}">
              <a16:creationId xmlns:a16="http://schemas.microsoft.com/office/drawing/2014/main" id="{99C15B4A-44C7-4C30-8EE2-ABCF6C9CE7E3}"/>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2" name="フローチャート: 判断 261">
          <a:extLst>
            <a:ext uri="{FF2B5EF4-FFF2-40B4-BE49-F238E27FC236}">
              <a16:creationId xmlns:a16="http://schemas.microsoft.com/office/drawing/2014/main" id="{C6B0B2F0-79BC-46B9-BB71-7FD04CA08D5E}"/>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3" name="フローチャート: 判断 262">
          <a:extLst>
            <a:ext uri="{FF2B5EF4-FFF2-40B4-BE49-F238E27FC236}">
              <a16:creationId xmlns:a16="http://schemas.microsoft.com/office/drawing/2014/main" id="{9981121F-7B37-42E5-9FB8-8497F54244FD}"/>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CD1952D-7BDA-499C-A32E-9E93E84EC4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CD1C5C0-0C60-4C11-AFBF-46A5382FA8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6F4C3E9-8C61-4C8E-80F9-A3D00775E9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0881BF8-8406-4034-AD1B-A477F36D1F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F193318D-C600-4BEB-ACE5-680E3C1A59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69" name="楕円 268">
          <a:extLst>
            <a:ext uri="{FF2B5EF4-FFF2-40B4-BE49-F238E27FC236}">
              <a16:creationId xmlns:a16="http://schemas.microsoft.com/office/drawing/2014/main" id="{4E8AEC78-1721-4BEF-B581-CED0B9B244A7}"/>
            </a:ext>
          </a:extLst>
        </xdr:cNvPr>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CDE4F2F1-19EA-404A-9A8E-F54C96EE8732}"/>
            </a:ext>
          </a:extLst>
        </xdr:cNvPr>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71" name="楕円 270">
          <a:extLst>
            <a:ext uri="{FF2B5EF4-FFF2-40B4-BE49-F238E27FC236}">
              <a16:creationId xmlns:a16="http://schemas.microsoft.com/office/drawing/2014/main" id="{FDBA4E60-5C54-45AD-A668-C2AAE9185814}"/>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106680</xdr:rowOff>
    </xdr:to>
    <xdr:cxnSp macro="">
      <xdr:nvCxnSpPr>
        <xdr:cNvPr id="272" name="直線コネクタ 271">
          <a:extLst>
            <a:ext uri="{FF2B5EF4-FFF2-40B4-BE49-F238E27FC236}">
              <a16:creationId xmlns:a16="http://schemas.microsoft.com/office/drawing/2014/main" id="{096B2325-00E8-41B5-99AF-4D5E5E615E50}"/>
            </a:ext>
          </a:extLst>
        </xdr:cNvPr>
        <xdr:cNvCxnSpPr/>
      </xdr:nvCxnSpPr>
      <xdr:spPr>
        <a:xfrm flipV="1">
          <a:off x="3797300" y="14125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73" name="楕円 272">
          <a:extLst>
            <a:ext uri="{FF2B5EF4-FFF2-40B4-BE49-F238E27FC236}">
              <a16:creationId xmlns:a16="http://schemas.microsoft.com/office/drawing/2014/main" id="{32E0F8CB-63C7-4F35-9E36-5F065EB94FD2}"/>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154305</xdr:rowOff>
    </xdr:to>
    <xdr:cxnSp macro="">
      <xdr:nvCxnSpPr>
        <xdr:cNvPr id="274" name="直線コネクタ 273">
          <a:extLst>
            <a:ext uri="{FF2B5EF4-FFF2-40B4-BE49-F238E27FC236}">
              <a16:creationId xmlns:a16="http://schemas.microsoft.com/office/drawing/2014/main" id="{C534217F-EE50-4E92-B95B-113A9EE3BFEB}"/>
            </a:ext>
          </a:extLst>
        </xdr:cNvPr>
        <xdr:cNvCxnSpPr/>
      </xdr:nvCxnSpPr>
      <xdr:spPr>
        <a:xfrm flipV="1">
          <a:off x="2908300" y="141655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5" name="n_1aveValue【公営住宅】&#10;有形固定資産減価償却率">
          <a:extLst>
            <a:ext uri="{FF2B5EF4-FFF2-40B4-BE49-F238E27FC236}">
              <a16:creationId xmlns:a16="http://schemas.microsoft.com/office/drawing/2014/main" id="{86E3CEF1-7E4E-404E-89F9-AFC2FF9C7AA6}"/>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6" name="n_2aveValue【公営住宅】&#10;有形固定資産減価償却率">
          <a:extLst>
            <a:ext uri="{FF2B5EF4-FFF2-40B4-BE49-F238E27FC236}">
              <a16:creationId xmlns:a16="http://schemas.microsoft.com/office/drawing/2014/main" id="{17CC50F6-5480-43B6-9D44-8DFB161E355B}"/>
            </a:ext>
          </a:extLst>
        </xdr:cNvPr>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77" name="n_3aveValue【公営住宅】&#10;有形固定資産減価償却率">
          <a:extLst>
            <a:ext uri="{FF2B5EF4-FFF2-40B4-BE49-F238E27FC236}">
              <a16:creationId xmlns:a16="http://schemas.microsoft.com/office/drawing/2014/main" id="{B9DCFA12-8400-42A6-B273-11E0368B1D87}"/>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278" name="n_1mainValue【公営住宅】&#10;有形固定資産減価償却率">
          <a:extLst>
            <a:ext uri="{FF2B5EF4-FFF2-40B4-BE49-F238E27FC236}">
              <a16:creationId xmlns:a16="http://schemas.microsoft.com/office/drawing/2014/main" id="{9C4B4C6C-69CB-4099-AA75-4E914BC005C8}"/>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79" name="n_2mainValue【公営住宅】&#10;有形固定資産減価償却率">
          <a:extLst>
            <a:ext uri="{FF2B5EF4-FFF2-40B4-BE49-F238E27FC236}">
              <a16:creationId xmlns:a16="http://schemas.microsoft.com/office/drawing/2014/main" id="{FDEFB1A6-753B-4964-A609-5F13F552D2C4}"/>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2F57E9F9-A76E-4C4C-8776-D808E17393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508AAE81-2E32-43B9-8955-7B80A2A908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D22EF2D4-0C05-499C-AB6F-B8F81F3305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350CF680-8011-422D-AD5F-ADC104DC6C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9145FADD-6D02-4649-BBA5-1497937737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BD5FF005-33AC-4C27-8D7A-33F283A57E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4432BAB5-774D-43CD-86E4-B553B01AEA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FA1AC17F-FEA5-4100-8B5F-E5D7AFA733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CE68DEBD-E9EA-4633-8999-4562F8DEF4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1FEC07F7-E0AD-441A-AEE2-4FBFD6BDB5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D0693F7E-27D5-4298-93AF-E51A0CF7601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61BA3A3E-6678-4591-B148-498FCCA99CE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4CB4D109-C000-4D43-A40A-59AD302C2C2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38408359-F8FF-4B44-9BBA-D74ADAE7B9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DF8DAC60-02F7-49B1-A508-1616B541F1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B0CBE6DC-762A-4A5B-B023-1A21704456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F6E6A431-F521-4005-BB86-1679CBB3A34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D1FA18C7-D8E4-4911-851D-54C34A9ADB9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CF21B20-1D67-4500-8237-6F7F384AC47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F1BC0FEB-9CF5-4786-B532-8001316DB6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DCEA0CF9-FA90-4922-87E8-A8ED8B5ECC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FDFDA7F1-5938-4B66-BC48-D7E9F23417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5ECC155A-2576-44C3-A794-16452E356E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3" name="直線コネクタ 302">
          <a:extLst>
            <a:ext uri="{FF2B5EF4-FFF2-40B4-BE49-F238E27FC236}">
              <a16:creationId xmlns:a16="http://schemas.microsoft.com/office/drawing/2014/main" id="{27C332CA-ED2A-4D5A-8EB1-D71D4DC761A6}"/>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4" name="【公営住宅】&#10;一人当たり面積最小値テキスト">
          <a:extLst>
            <a:ext uri="{FF2B5EF4-FFF2-40B4-BE49-F238E27FC236}">
              <a16:creationId xmlns:a16="http://schemas.microsoft.com/office/drawing/2014/main" id="{098C67C9-0FE0-4726-984E-C32A47D789D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5" name="直線コネクタ 304">
          <a:extLst>
            <a:ext uri="{FF2B5EF4-FFF2-40B4-BE49-F238E27FC236}">
              <a16:creationId xmlns:a16="http://schemas.microsoft.com/office/drawing/2014/main" id="{E32EA6B5-0702-4F2E-AB45-F1FB965B586D}"/>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6" name="【公営住宅】&#10;一人当たり面積最大値テキスト">
          <a:extLst>
            <a:ext uri="{FF2B5EF4-FFF2-40B4-BE49-F238E27FC236}">
              <a16:creationId xmlns:a16="http://schemas.microsoft.com/office/drawing/2014/main" id="{2F50F26B-8397-48FC-861B-C12FF003611A}"/>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7" name="直線コネクタ 306">
          <a:extLst>
            <a:ext uri="{FF2B5EF4-FFF2-40B4-BE49-F238E27FC236}">
              <a16:creationId xmlns:a16="http://schemas.microsoft.com/office/drawing/2014/main" id="{77C6590E-923F-4332-86D7-3F5693B854E0}"/>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08" name="【公営住宅】&#10;一人当たり面積平均値テキスト">
          <a:extLst>
            <a:ext uri="{FF2B5EF4-FFF2-40B4-BE49-F238E27FC236}">
              <a16:creationId xmlns:a16="http://schemas.microsoft.com/office/drawing/2014/main" id="{3609952B-EA27-4BC1-AEA9-162A230EDA37}"/>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09" name="フローチャート: 判断 308">
          <a:extLst>
            <a:ext uri="{FF2B5EF4-FFF2-40B4-BE49-F238E27FC236}">
              <a16:creationId xmlns:a16="http://schemas.microsoft.com/office/drawing/2014/main" id="{3B5B0743-82FA-4D8B-9D44-ACC6E37B5F01}"/>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0" name="フローチャート: 判断 309">
          <a:extLst>
            <a:ext uri="{FF2B5EF4-FFF2-40B4-BE49-F238E27FC236}">
              <a16:creationId xmlns:a16="http://schemas.microsoft.com/office/drawing/2014/main" id="{53F84250-94E5-472B-B4E3-78F0E8F30FE5}"/>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1" name="フローチャート: 判断 310">
          <a:extLst>
            <a:ext uri="{FF2B5EF4-FFF2-40B4-BE49-F238E27FC236}">
              <a16:creationId xmlns:a16="http://schemas.microsoft.com/office/drawing/2014/main" id="{BD2E2E9C-FB84-4176-9B68-D023A6C85431}"/>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2" name="フローチャート: 判断 311">
          <a:extLst>
            <a:ext uri="{FF2B5EF4-FFF2-40B4-BE49-F238E27FC236}">
              <a16:creationId xmlns:a16="http://schemas.microsoft.com/office/drawing/2014/main" id="{71EB7EDF-0668-4B3C-83BB-C5A9AF471CE6}"/>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2A56AB7A-6F70-4A1F-84CF-CF97A8FF1B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CA2CD98-3902-4244-8745-60BBFFD328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A6072237-8CCB-49D4-8DEA-9E6AEDCCCE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9DD8F34-5C04-4E18-9B01-374A3E6031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AF0491A-4B52-4647-A0F8-9DE497E44A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148082</xdr:rowOff>
    </xdr:from>
    <xdr:to>
      <xdr:col>55</xdr:col>
      <xdr:colOff>50800</xdr:colOff>
      <xdr:row>82</xdr:row>
      <xdr:rowOff>78232</xdr:rowOff>
    </xdr:to>
    <xdr:sp macro="" textlink="">
      <xdr:nvSpPr>
        <xdr:cNvPr id="318" name="楕円 317">
          <a:extLst>
            <a:ext uri="{FF2B5EF4-FFF2-40B4-BE49-F238E27FC236}">
              <a16:creationId xmlns:a16="http://schemas.microsoft.com/office/drawing/2014/main" id="{2D5AE4D7-DA3F-40BD-9F48-633E1EF3B96C}"/>
            </a:ext>
          </a:extLst>
        </xdr:cNvPr>
        <xdr:cNvSpPr/>
      </xdr:nvSpPr>
      <xdr:spPr>
        <a:xfrm>
          <a:off x="104267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170959</xdr:rowOff>
    </xdr:from>
    <xdr:ext cx="469744" cy="259045"/>
    <xdr:sp macro="" textlink="">
      <xdr:nvSpPr>
        <xdr:cNvPr id="319" name="【公営住宅】&#10;一人当たり面積該当値テキスト">
          <a:extLst>
            <a:ext uri="{FF2B5EF4-FFF2-40B4-BE49-F238E27FC236}">
              <a16:creationId xmlns:a16="http://schemas.microsoft.com/office/drawing/2014/main" id="{7B3292D5-A09A-4D6B-AEFE-1846E1723434}"/>
            </a:ext>
          </a:extLst>
        </xdr:cNvPr>
        <xdr:cNvSpPr txBox="1"/>
      </xdr:nvSpPr>
      <xdr:spPr>
        <a:xfrm>
          <a:off x="10515600"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143511</xdr:rowOff>
    </xdr:from>
    <xdr:to>
      <xdr:col>50</xdr:col>
      <xdr:colOff>165100</xdr:colOff>
      <xdr:row>82</xdr:row>
      <xdr:rowOff>73661</xdr:rowOff>
    </xdr:to>
    <xdr:sp macro="" textlink="">
      <xdr:nvSpPr>
        <xdr:cNvPr id="320" name="楕円 319">
          <a:extLst>
            <a:ext uri="{FF2B5EF4-FFF2-40B4-BE49-F238E27FC236}">
              <a16:creationId xmlns:a16="http://schemas.microsoft.com/office/drawing/2014/main" id="{A7D32F54-692B-4685-9915-696B14A95404}"/>
            </a:ext>
          </a:extLst>
        </xdr:cNvPr>
        <xdr:cNvSpPr/>
      </xdr:nvSpPr>
      <xdr:spPr>
        <a:xfrm>
          <a:off x="958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22861</xdr:rowOff>
    </xdr:from>
    <xdr:to>
      <xdr:col>55</xdr:col>
      <xdr:colOff>0</xdr:colOff>
      <xdr:row>82</xdr:row>
      <xdr:rowOff>27432</xdr:rowOff>
    </xdr:to>
    <xdr:cxnSp macro="">
      <xdr:nvCxnSpPr>
        <xdr:cNvPr id="321" name="直線コネクタ 320">
          <a:extLst>
            <a:ext uri="{FF2B5EF4-FFF2-40B4-BE49-F238E27FC236}">
              <a16:creationId xmlns:a16="http://schemas.microsoft.com/office/drawing/2014/main" id="{EA2D80C9-5F8D-4569-92E1-62BB8B050552}"/>
            </a:ext>
          </a:extLst>
        </xdr:cNvPr>
        <xdr:cNvCxnSpPr/>
      </xdr:nvCxnSpPr>
      <xdr:spPr>
        <a:xfrm>
          <a:off x="9639300" y="14081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114554</xdr:rowOff>
    </xdr:from>
    <xdr:to>
      <xdr:col>46</xdr:col>
      <xdr:colOff>38100</xdr:colOff>
      <xdr:row>82</xdr:row>
      <xdr:rowOff>44704</xdr:rowOff>
    </xdr:to>
    <xdr:sp macro="" textlink="">
      <xdr:nvSpPr>
        <xdr:cNvPr id="322" name="楕円 321">
          <a:extLst>
            <a:ext uri="{FF2B5EF4-FFF2-40B4-BE49-F238E27FC236}">
              <a16:creationId xmlns:a16="http://schemas.microsoft.com/office/drawing/2014/main" id="{41F4C0B4-9647-40F3-8D31-5BA03BCF4E5D}"/>
            </a:ext>
          </a:extLst>
        </xdr:cNvPr>
        <xdr:cNvSpPr/>
      </xdr:nvSpPr>
      <xdr:spPr>
        <a:xfrm>
          <a:off x="8699500" y="140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165354</xdr:rowOff>
    </xdr:from>
    <xdr:to>
      <xdr:col>50</xdr:col>
      <xdr:colOff>114300</xdr:colOff>
      <xdr:row>82</xdr:row>
      <xdr:rowOff>22861</xdr:rowOff>
    </xdr:to>
    <xdr:cxnSp macro="">
      <xdr:nvCxnSpPr>
        <xdr:cNvPr id="323" name="直線コネクタ 322">
          <a:extLst>
            <a:ext uri="{FF2B5EF4-FFF2-40B4-BE49-F238E27FC236}">
              <a16:creationId xmlns:a16="http://schemas.microsoft.com/office/drawing/2014/main" id="{B66E491F-5D1D-474F-A3B6-13CD18EBA519}"/>
            </a:ext>
          </a:extLst>
        </xdr:cNvPr>
        <xdr:cNvCxnSpPr/>
      </xdr:nvCxnSpPr>
      <xdr:spPr>
        <a:xfrm>
          <a:off x="8750300" y="140528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24" name="n_1aveValue【公営住宅】&#10;一人当たり面積">
          <a:extLst>
            <a:ext uri="{FF2B5EF4-FFF2-40B4-BE49-F238E27FC236}">
              <a16:creationId xmlns:a16="http://schemas.microsoft.com/office/drawing/2014/main" id="{7A2BB794-B2F1-4DFF-89D5-851270C66194}"/>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25" name="n_2aveValue【公営住宅】&#10;一人当たり面積">
          <a:extLst>
            <a:ext uri="{FF2B5EF4-FFF2-40B4-BE49-F238E27FC236}">
              <a16:creationId xmlns:a16="http://schemas.microsoft.com/office/drawing/2014/main" id="{EE803DEA-7B1C-4999-AB2F-ED02646BF790}"/>
            </a:ext>
          </a:extLst>
        </xdr:cNvPr>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6" name="n_3aveValue【公営住宅】&#10;一人当たり面積">
          <a:extLst>
            <a:ext uri="{FF2B5EF4-FFF2-40B4-BE49-F238E27FC236}">
              <a16:creationId xmlns:a16="http://schemas.microsoft.com/office/drawing/2014/main" id="{3237AAC0-582D-4087-9689-364612B57E2E}"/>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90188</xdr:rowOff>
    </xdr:from>
    <xdr:ext cx="469744" cy="259045"/>
    <xdr:sp macro="" textlink="">
      <xdr:nvSpPr>
        <xdr:cNvPr id="327" name="n_1mainValue【公営住宅】&#10;一人当たり面積">
          <a:extLst>
            <a:ext uri="{FF2B5EF4-FFF2-40B4-BE49-F238E27FC236}">
              <a16:creationId xmlns:a16="http://schemas.microsoft.com/office/drawing/2014/main" id="{01C57001-BA68-4457-92E4-4103CB7F05BD}"/>
            </a:ext>
          </a:extLst>
        </xdr:cNvPr>
        <xdr:cNvSpPr txBox="1"/>
      </xdr:nvSpPr>
      <xdr:spPr>
        <a:xfrm>
          <a:off x="93917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61231</xdr:rowOff>
    </xdr:from>
    <xdr:ext cx="469744" cy="259045"/>
    <xdr:sp macro="" textlink="">
      <xdr:nvSpPr>
        <xdr:cNvPr id="328" name="n_2mainValue【公営住宅】&#10;一人当たり面積">
          <a:extLst>
            <a:ext uri="{FF2B5EF4-FFF2-40B4-BE49-F238E27FC236}">
              <a16:creationId xmlns:a16="http://schemas.microsoft.com/office/drawing/2014/main" id="{51598ED6-7CA7-41AF-B035-63CE037466AA}"/>
            </a:ext>
          </a:extLst>
        </xdr:cNvPr>
        <xdr:cNvSpPr txBox="1"/>
      </xdr:nvSpPr>
      <xdr:spPr>
        <a:xfrm>
          <a:off x="8515427" y="137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89FF7061-78CD-4A4C-B303-B5F74F8064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E964D738-2599-4B28-A77D-3314A17CBD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71D1E1C4-D365-48E3-AE55-88D2906D1C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18A7F99A-3C55-467D-8779-9C323629BC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4312C62C-2D0A-424B-BC21-7B7B9F9351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1166435-276B-4796-AB01-C76BC298CF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8F07813E-5C63-4948-A121-066AADD4D3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CF14D382-5936-4406-9D57-C34D641E8FF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AA1E3ABB-8729-4A28-BF03-74EAC89011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23D08023-E696-4BA7-BC4B-D9FC433FD46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9" name="テキスト ボックス 338">
          <a:extLst>
            <a:ext uri="{FF2B5EF4-FFF2-40B4-BE49-F238E27FC236}">
              <a16:creationId xmlns:a16="http://schemas.microsoft.com/office/drawing/2014/main" id="{7A6E7232-91B2-4D46-AE2B-23A6D4CA4FFF}"/>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0" name="直線コネクタ 339">
          <a:extLst>
            <a:ext uri="{FF2B5EF4-FFF2-40B4-BE49-F238E27FC236}">
              <a16:creationId xmlns:a16="http://schemas.microsoft.com/office/drawing/2014/main" id="{14596B05-85D1-44E2-AD22-BF6648272EA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1" name="テキスト ボックス 340">
          <a:extLst>
            <a:ext uri="{FF2B5EF4-FFF2-40B4-BE49-F238E27FC236}">
              <a16:creationId xmlns:a16="http://schemas.microsoft.com/office/drawing/2014/main" id="{2C7E7F19-E5C9-409A-9039-6BD164069EB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2" name="直線コネクタ 341">
          <a:extLst>
            <a:ext uri="{FF2B5EF4-FFF2-40B4-BE49-F238E27FC236}">
              <a16:creationId xmlns:a16="http://schemas.microsoft.com/office/drawing/2014/main" id="{5A80E38C-CA8F-4CFF-A5BD-C1B3E1255EC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3" name="テキスト ボックス 342">
          <a:extLst>
            <a:ext uri="{FF2B5EF4-FFF2-40B4-BE49-F238E27FC236}">
              <a16:creationId xmlns:a16="http://schemas.microsoft.com/office/drawing/2014/main" id="{30E6AAEB-B0B1-4607-BAD2-C6C99889A92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4" name="直線コネクタ 343">
          <a:extLst>
            <a:ext uri="{FF2B5EF4-FFF2-40B4-BE49-F238E27FC236}">
              <a16:creationId xmlns:a16="http://schemas.microsoft.com/office/drawing/2014/main" id="{0798EFDC-661A-4A70-8ED6-D581D64C253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5" name="テキスト ボックス 344">
          <a:extLst>
            <a:ext uri="{FF2B5EF4-FFF2-40B4-BE49-F238E27FC236}">
              <a16:creationId xmlns:a16="http://schemas.microsoft.com/office/drawing/2014/main" id="{7A10B31E-D30B-4608-A369-3E67A6A7CD8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6" name="直線コネクタ 345">
          <a:extLst>
            <a:ext uri="{FF2B5EF4-FFF2-40B4-BE49-F238E27FC236}">
              <a16:creationId xmlns:a16="http://schemas.microsoft.com/office/drawing/2014/main" id="{0566B72F-13FA-4065-B870-3A378A07B5F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7" name="テキスト ボックス 346">
          <a:extLst>
            <a:ext uri="{FF2B5EF4-FFF2-40B4-BE49-F238E27FC236}">
              <a16:creationId xmlns:a16="http://schemas.microsoft.com/office/drawing/2014/main" id="{9140FADF-63D2-461D-82D9-7577AB359904}"/>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667B6A2B-45DB-4FDB-B05D-5539E50C73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396B3D2D-674B-497D-B143-944FFA48B9B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id="{078455E9-D943-4880-AA6A-47F108127C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51" name="直線コネクタ 350">
          <a:extLst>
            <a:ext uri="{FF2B5EF4-FFF2-40B4-BE49-F238E27FC236}">
              <a16:creationId xmlns:a16="http://schemas.microsoft.com/office/drawing/2014/main" id="{67D25D97-909F-4882-B55F-52AEFD2CCAA1}"/>
            </a:ext>
          </a:extLst>
        </xdr:cNvPr>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52" name="【港湾・漁港】&#10;有形固定資産減価償却率最小値テキスト">
          <a:extLst>
            <a:ext uri="{FF2B5EF4-FFF2-40B4-BE49-F238E27FC236}">
              <a16:creationId xmlns:a16="http://schemas.microsoft.com/office/drawing/2014/main" id="{B272781D-071C-41CC-9651-6A722322F31A}"/>
            </a:ext>
          </a:extLst>
        </xdr:cNvPr>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53" name="直線コネクタ 352">
          <a:extLst>
            <a:ext uri="{FF2B5EF4-FFF2-40B4-BE49-F238E27FC236}">
              <a16:creationId xmlns:a16="http://schemas.microsoft.com/office/drawing/2014/main" id="{F2E20956-B847-4D82-8E0B-26159C9EF2CF}"/>
            </a:ext>
          </a:extLst>
        </xdr:cNvPr>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54" name="【港湾・漁港】&#10;有形固定資産減価償却率最大値テキスト">
          <a:extLst>
            <a:ext uri="{FF2B5EF4-FFF2-40B4-BE49-F238E27FC236}">
              <a16:creationId xmlns:a16="http://schemas.microsoft.com/office/drawing/2014/main" id="{48A124EF-C379-45BF-948F-CA786F0C7511}"/>
            </a:ext>
          </a:extLst>
        </xdr:cNvPr>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55" name="直線コネクタ 354">
          <a:extLst>
            <a:ext uri="{FF2B5EF4-FFF2-40B4-BE49-F238E27FC236}">
              <a16:creationId xmlns:a16="http://schemas.microsoft.com/office/drawing/2014/main" id="{91F1B4C3-6C54-4433-8D05-53A7C6687EF0}"/>
            </a:ext>
          </a:extLst>
        </xdr:cNvPr>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56" name="【港湾・漁港】&#10;有形固定資産減価償却率平均値テキスト">
          <a:extLst>
            <a:ext uri="{FF2B5EF4-FFF2-40B4-BE49-F238E27FC236}">
              <a16:creationId xmlns:a16="http://schemas.microsoft.com/office/drawing/2014/main" id="{270D5819-BF78-4B8F-8DA9-CA6E416EA46C}"/>
            </a:ext>
          </a:extLst>
        </xdr:cNvPr>
        <xdr:cNvSpPr txBox="1"/>
      </xdr:nvSpPr>
      <xdr:spPr>
        <a:xfrm>
          <a:off x="4673600" y="1816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57" name="フローチャート: 判断 356">
          <a:extLst>
            <a:ext uri="{FF2B5EF4-FFF2-40B4-BE49-F238E27FC236}">
              <a16:creationId xmlns:a16="http://schemas.microsoft.com/office/drawing/2014/main" id="{1BA8982D-CAA8-4D6E-8ED4-B413D2E4AF19}"/>
            </a:ext>
          </a:extLst>
        </xdr:cNvPr>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58" name="フローチャート: 判断 357">
          <a:extLst>
            <a:ext uri="{FF2B5EF4-FFF2-40B4-BE49-F238E27FC236}">
              <a16:creationId xmlns:a16="http://schemas.microsoft.com/office/drawing/2014/main" id="{220B9CB6-A8CA-4B32-9131-424CB6F5BB9C}"/>
            </a:ext>
          </a:extLst>
        </xdr:cNvPr>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59" name="フローチャート: 判断 358">
          <a:extLst>
            <a:ext uri="{FF2B5EF4-FFF2-40B4-BE49-F238E27FC236}">
              <a16:creationId xmlns:a16="http://schemas.microsoft.com/office/drawing/2014/main" id="{B02EDBA8-F2D8-493A-83D0-401D8C287218}"/>
            </a:ext>
          </a:extLst>
        </xdr:cNvPr>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45974</xdr:rowOff>
    </xdr:from>
    <xdr:to>
      <xdr:col>10</xdr:col>
      <xdr:colOff>165100</xdr:colOff>
      <xdr:row>106</xdr:row>
      <xdr:rowOff>147574</xdr:rowOff>
    </xdr:to>
    <xdr:sp macro="" textlink="">
      <xdr:nvSpPr>
        <xdr:cNvPr id="360" name="フローチャート: 判断 359">
          <a:extLst>
            <a:ext uri="{FF2B5EF4-FFF2-40B4-BE49-F238E27FC236}">
              <a16:creationId xmlns:a16="http://schemas.microsoft.com/office/drawing/2014/main" id="{DC444F15-EC54-44A8-8CA6-D4E0AB1E1871}"/>
            </a:ext>
          </a:extLst>
        </xdr:cNvPr>
        <xdr:cNvSpPr/>
      </xdr:nvSpPr>
      <xdr:spPr>
        <a:xfrm>
          <a:off x="1968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34000F54-236A-4374-81EF-4A3D7EEF2A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5CDD9AB1-B661-434A-A5E0-D832A760B3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81F2DE44-64FA-455B-848E-CB52A70FA1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8365496D-F68C-4BDE-B36E-B8B8D196A8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230724FE-D0BE-421D-9B36-C626D91F8C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11685</xdr:rowOff>
    </xdr:from>
    <xdr:to>
      <xdr:col>24</xdr:col>
      <xdr:colOff>114300</xdr:colOff>
      <xdr:row>106</xdr:row>
      <xdr:rowOff>113285</xdr:rowOff>
    </xdr:to>
    <xdr:sp macro="" textlink="">
      <xdr:nvSpPr>
        <xdr:cNvPr id="366" name="楕円 365">
          <a:extLst>
            <a:ext uri="{FF2B5EF4-FFF2-40B4-BE49-F238E27FC236}">
              <a16:creationId xmlns:a16="http://schemas.microsoft.com/office/drawing/2014/main" id="{23D2BAFA-42FF-47C5-9EDD-3E0DCCE2838E}"/>
            </a:ext>
          </a:extLst>
        </xdr:cNvPr>
        <xdr:cNvSpPr/>
      </xdr:nvSpPr>
      <xdr:spPr>
        <a:xfrm>
          <a:off x="4584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34562</xdr:rowOff>
    </xdr:from>
    <xdr:ext cx="405111" cy="259045"/>
    <xdr:sp macro="" textlink="">
      <xdr:nvSpPr>
        <xdr:cNvPr id="367" name="【港湾・漁港】&#10;有形固定資産減価償却率該当値テキスト">
          <a:extLst>
            <a:ext uri="{FF2B5EF4-FFF2-40B4-BE49-F238E27FC236}">
              <a16:creationId xmlns:a16="http://schemas.microsoft.com/office/drawing/2014/main" id="{F2D6C1BB-5270-4825-9306-CAD9E7EAFE13}"/>
            </a:ext>
          </a:extLst>
        </xdr:cNvPr>
        <xdr:cNvSpPr txBox="1"/>
      </xdr:nvSpPr>
      <xdr:spPr>
        <a:xfrm>
          <a:off x="4673600" y="1803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130556</xdr:rowOff>
    </xdr:from>
    <xdr:to>
      <xdr:col>20</xdr:col>
      <xdr:colOff>38100</xdr:colOff>
      <xdr:row>107</xdr:row>
      <xdr:rowOff>60706</xdr:rowOff>
    </xdr:to>
    <xdr:sp macro="" textlink="">
      <xdr:nvSpPr>
        <xdr:cNvPr id="368" name="楕円 367">
          <a:extLst>
            <a:ext uri="{FF2B5EF4-FFF2-40B4-BE49-F238E27FC236}">
              <a16:creationId xmlns:a16="http://schemas.microsoft.com/office/drawing/2014/main" id="{A49626BF-9DF7-4A0B-86F6-A4E237478C45}"/>
            </a:ext>
          </a:extLst>
        </xdr:cNvPr>
        <xdr:cNvSpPr/>
      </xdr:nvSpPr>
      <xdr:spPr>
        <a:xfrm>
          <a:off x="3746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62485</xdr:rowOff>
    </xdr:from>
    <xdr:to>
      <xdr:col>24</xdr:col>
      <xdr:colOff>63500</xdr:colOff>
      <xdr:row>107</xdr:row>
      <xdr:rowOff>9906</xdr:rowOff>
    </xdr:to>
    <xdr:cxnSp macro="">
      <xdr:nvCxnSpPr>
        <xdr:cNvPr id="369" name="直線コネクタ 368">
          <a:extLst>
            <a:ext uri="{FF2B5EF4-FFF2-40B4-BE49-F238E27FC236}">
              <a16:creationId xmlns:a16="http://schemas.microsoft.com/office/drawing/2014/main" id="{51F39726-5B3A-434A-8BCC-75FFB4403A76}"/>
            </a:ext>
          </a:extLst>
        </xdr:cNvPr>
        <xdr:cNvCxnSpPr/>
      </xdr:nvCxnSpPr>
      <xdr:spPr>
        <a:xfrm flipV="1">
          <a:off x="3797300" y="18236185"/>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164846</xdr:rowOff>
    </xdr:from>
    <xdr:to>
      <xdr:col>15</xdr:col>
      <xdr:colOff>101600</xdr:colOff>
      <xdr:row>107</xdr:row>
      <xdr:rowOff>94996</xdr:rowOff>
    </xdr:to>
    <xdr:sp macro="" textlink="">
      <xdr:nvSpPr>
        <xdr:cNvPr id="370" name="楕円 369">
          <a:extLst>
            <a:ext uri="{FF2B5EF4-FFF2-40B4-BE49-F238E27FC236}">
              <a16:creationId xmlns:a16="http://schemas.microsoft.com/office/drawing/2014/main" id="{3D834A34-0843-408F-8564-1158C5EB6F45}"/>
            </a:ext>
          </a:extLst>
        </xdr:cNvPr>
        <xdr:cNvSpPr/>
      </xdr:nvSpPr>
      <xdr:spPr>
        <a:xfrm>
          <a:off x="2857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xdr:rowOff>
    </xdr:from>
    <xdr:to>
      <xdr:col>19</xdr:col>
      <xdr:colOff>177800</xdr:colOff>
      <xdr:row>107</xdr:row>
      <xdr:rowOff>44196</xdr:rowOff>
    </xdr:to>
    <xdr:cxnSp macro="">
      <xdr:nvCxnSpPr>
        <xdr:cNvPr id="371" name="直線コネクタ 370">
          <a:extLst>
            <a:ext uri="{FF2B5EF4-FFF2-40B4-BE49-F238E27FC236}">
              <a16:creationId xmlns:a16="http://schemas.microsoft.com/office/drawing/2014/main" id="{74A1B65B-AB06-486C-8D9F-8B5A68E322FF}"/>
            </a:ext>
          </a:extLst>
        </xdr:cNvPr>
        <xdr:cNvCxnSpPr/>
      </xdr:nvCxnSpPr>
      <xdr:spPr>
        <a:xfrm flipV="1">
          <a:off x="2908300" y="183550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72" name="n_1aveValue【港湾・漁港】&#10;有形固定資産減価償却率">
          <a:extLst>
            <a:ext uri="{FF2B5EF4-FFF2-40B4-BE49-F238E27FC236}">
              <a16:creationId xmlns:a16="http://schemas.microsoft.com/office/drawing/2014/main" id="{47B859AE-95DB-4517-AC8A-64CEDAF56212}"/>
            </a:ext>
          </a:extLst>
        </xdr:cNvPr>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73" name="n_2aveValue【港湾・漁港】&#10;有形固定資産減価償却率">
          <a:extLst>
            <a:ext uri="{FF2B5EF4-FFF2-40B4-BE49-F238E27FC236}">
              <a16:creationId xmlns:a16="http://schemas.microsoft.com/office/drawing/2014/main" id="{2910017A-4A7B-437E-A5BD-4C49A452984F}"/>
            </a:ext>
          </a:extLst>
        </xdr:cNvPr>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164101</xdr:rowOff>
    </xdr:from>
    <xdr:ext cx="405111" cy="259045"/>
    <xdr:sp macro="" textlink="">
      <xdr:nvSpPr>
        <xdr:cNvPr id="374" name="n_3aveValue【港湾・漁港】&#10;有形固定資産減価償却率">
          <a:extLst>
            <a:ext uri="{FF2B5EF4-FFF2-40B4-BE49-F238E27FC236}">
              <a16:creationId xmlns:a16="http://schemas.microsoft.com/office/drawing/2014/main" id="{DE124450-8FB0-4881-BA06-555029D250BD}"/>
            </a:ext>
          </a:extLst>
        </xdr:cNvPr>
        <xdr:cNvSpPr txBox="1"/>
      </xdr:nvSpPr>
      <xdr:spPr>
        <a:xfrm>
          <a:off x="1816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51833</xdr:rowOff>
    </xdr:from>
    <xdr:ext cx="405111" cy="259045"/>
    <xdr:sp macro="" textlink="">
      <xdr:nvSpPr>
        <xdr:cNvPr id="375" name="n_1mainValue【港湾・漁港】&#10;有形固定資産減価償却率">
          <a:extLst>
            <a:ext uri="{FF2B5EF4-FFF2-40B4-BE49-F238E27FC236}">
              <a16:creationId xmlns:a16="http://schemas.microsoft.com/office/drawing/2014/main" id="{12F0471E-3562-485D-A80B-0FB3FDD6DB23}"/>
            </a:ext>
          </a:extLst>
        </xdr:cNvPr>
        <xdr:cNvSpPr txBox="1"/>
      </xdr:nvSpPr>
      <xdr:spPr>
        <a:xfrm>
          <a:off x="35820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86123</xdr:rowOff>
    </xdr:from>
    <xdr:ext cx="405111" cy="259045"/>
    <xdr:sp macro="" textlink="">
      <xdr:nvSpPr>
        <xdr:cNvPr id="376" name="n_2mainValue【港湾・漁港】&#10;有形固定資産減価償却率">
          <a:extLst>
            <a:ext uri="{FF2B5EF4-FFF2-40B4-BE49-F238E27FC236}">
              <a16:creationId xmlns:a16="http://schemas.microsoft.com/office/drawing/2014/main" id="{E28FECEB-FA2F-4198-AD4D-B5B185EA5E71}"/>
            </a:ext>
          </a:extLst>
        </xdr:cNvPr>
        <xdr:cNvSpPr txBox="1"/>
      </xdr:nvSpPr>
      <xdr:spPr>
        <a:xfrm>
          <a:off x="27057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DA107BF-439E-43DF-A240-D2E3012BE2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B3D6B1D5-632B-4FA0-99F1-A9C789E472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8D70BC37-F4A1-4CDA-8436-5E955FD589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37CCE44E-10C2-4DB3-9CE2-4F4CC972F9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BAF0EA3A-CCD9-46CA-BA3D-32DE4A0AE0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14C6624E-F02E-4991-8C5F-0369EE8902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A7965218-959D-4053-B2EE-DEF4D9B364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38AD4E80-92DD-4899-8FDD-1CE682349CA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BCEEA055-1015-456B-9091-0095FF99D86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B70B4707-4BBF-4F3A-B0A0-599302000A8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7" name="直線コネクタ 386">
          <a:extLst>
            <a:ext uri="{FF2B5EF4-FFF2-40B4-BE49-F238E27FC236}">
              <a16:creationId xmlns:a16="http://schemas.microsoft.com/office/drawing/2014/main" id="{A403F592-0793-4A0E-B73B-64A068CE312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8" name="テキスト ボックス 387">
          <a:extLst>
            <a:ext uri="{FF2B5EF4-FFF2-40B4-BE49-F238E27FC236}">
              <a16:creationId xmlns:a16="http://schemas.microsoft.com/office/drawing/2014/main" id="{42CD9400-E9D8-4D21-9ECB-5C933D4D9AD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9" name="直線コネクタ 388">
          <a:extLst>
            <a:ext uri="{FF2B5EF4-FFF2-40B4-BE49-F238E27FC236}">
              <a16:creationId xmlns:a16="http://schemas.microsoft.com/office/drawing/2014/main" id="{9774F387-0CFB-4A4F-B75A-EE51CB07A82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0" name="テキスト ボックス 389">
          <a:extLst>
            <a:ext uri="{FF2B5EF4-FFF2-40B4-BE49-F238E27FC236}">
              <a16:creationId xmlns:a16="http://schemas.microsoft.com/office/drawing/2014/main" id="{05BF3AA4-9112-4AD9-AE3D-E024618D5974}"/>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1" name="直線コネクタ 390">
          <a:extLst>
            <a:ext uri="{FF2B5EF4-FFF2-40B4-BE49-F238E27FC236}">
              <a16:creationId xmlns:a16="http://schemas.microsoft.com/office/drawing/2014/main" id="{91AA891F-D64D-47A1-B1E6-4F251A3FCA4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2" name="テキスト ボックス 391">
          <a:extLst>
            <a:ext uri="{FF2B5EF4-FFF2-40B4-BE49-F238E27FC236}">
              <a16:creationId xmlns:a16="http://schemas.microsoft.com/office/drawing/2014/main" id="{4B5B8386-7E8F-4704-8BEC-899DF55A4B0B}"/>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3" name="直線コネクタ 392">
          <a:extLst>
            <a:ext uri="{FF2B5EF4-FFF2-40B4-BE49-F238E27FC236}">
              <a16:creationId xmlns:a16="http://schemas.microsoft.com/office/drawing/2014/main" id="{E6DB9824-A0F5-4D5B-AF9F-659E844DFE8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4" name="テキスト ボックス 393">
          <a:extLst>
            <a:ext uri="{FF2B5EF4-FFF2-40B4-BE49-F238E27FC236}">
              <a16:creationId xmlns:a16="http://schemas.microsoft.com/office/drawing/2014/main" id="{B1C06EA2-6AF3-4EC5-9D9F-430667ECD614}"/>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77E2E760-AA54-42C5-AA18-679CFD6FA3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6" name="テキスト ボックス 395">
          <a:extLst>
            <a:ext uri="{FF2B5EF4-FFF2-40B4-BE49-F238E27FC236}">
              <a16:creationId xmlns:a16="http://schemas.microsoft.com/office/drawing/2014/main" id="{4DBBE90B-0844-456C-A517-FC2C563BC12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港湾・漁港】&#10;一人当たり有形固定資産（償却資産）額グラフ枠">
          <a:extLst>
            <a:ext uri="{FF2B5EF4-FFF2-40B4-BE49-F238E27FC236}">
              <a16:creationId xmlns:a16="http://schemas.microsoft.com/office/drawing/2014/main" id="{D8E78B25-9EF0-43E5-B38C-33146902AE8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398" name="直線コネクタ 397">
          <a:extLst>
            <a:ext uri="{FF2B5EF4-FFF2-40B4-BE49-F238E27FC236}">
              <a16:creationId xmlns:a16="http://schemas.microsoft.com/office/drawing/2014/main" id="{9DD0A1D1-92EE-46BF-915F-09588B99D701}"/>
            </a:ext>
          </a:extLst>
        </xdr:cNvPr>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399" name="【港湾・漁港】&#10;一人当たり有形固定資産（償却資産）額最小値テキスト">
          <a:extLst>
            <a:ext uri="{FF2B5EF4-FFF2-40B4-BE49-F238E27FC236}">
              <a16:creationId xmlns:a16="http://schemas.microsoft.com/office/drawing/2014/main" id="{6A375D2E-E2AF-4D85-B7F2-CC3DE0424C19}"/>
            </a:ext>
          </a:extLst>
        </xdr:cNvPr>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00" name="直線コネクタ 399">
          <a:extLst>
            <a:ext uri="{FF2B5EF4-FFF2-40B4-BE49-F238E27FC236}">
              <a16:creationId xmlns:a16="http://schemas.microsoft.com/office/drawing/2014/main" id="{76ED6D06-7945-402D-A5CF-AF75BD8A1F34}"/>
            </a:ext>
          </a:extLst>
        </xdr:cNvPr>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01" name="【港湾・漁港】&#10;一人当たり有形固定資産（償却資産）額最大値テキスト">
          <a:extLst>
            <a:ext uri="{FF2B5EF4-FFF2-40B4-BE49-F238E27FC236}">
              <a16:creationId xmlns:a16="http://schemas.microsoft.com/office/drawing/2014/main" id="{EC40713C-83CA-458F-92C8-9136E933D47E}"/>
            </a:ext>
          </a:extLst>
        </xdr:cNvPr>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02" name="直線コネクタ 401">
          <a:extLst>
            <a:ext uri="{FF2B5EF4-FFF2-40B4-BE49-F238E27FC236}">
              <a16:creationId xmlns:a16="http://schemas.microsoft.com/office/drawing/2014/main" id="{7417231A-A62C-4B8F-B343-192A39E9A72A}"/>
            </a:ext>
          </a:extLst>
        </xdr:cNvPr>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03" name="【港湾・漁港】&#10;一人当たり有形固定資産（償却資産）額平均値テキスト">
          <a:extLst>
            <a:ext uri="{FF2B5EF4-FFF2-40B4-BE49-F238E27FC236}">
              <a16:creationId xmlns:a16="http://schemas.microsoft.com/office/drawing/2014/main" id="{CB3D7E49-CA66-4FF9-9410-F6EA248C83B3}"/>
            </a:ext>
          </a:extLst>
        </xdr:cNvPr>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04" name="フローチャート: 判断 403">
          <a:extLst>
            <a:ext uri="{FF2B5EF4-FFF2-40B4-BE49-F238E27FC236}">
              <a16:creationId xmlns:a16="http://schemas.microsoft.com/office/drawing/2014/main" id="{031BE9F2-9F68-41F5-AD8C-C3A1B476B3B3}"/>
            </a:ext>
          </a:extLst>
        </xdr:cNvPr>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05" name="フローチャート: 判断 404">
          <a:extLst>
            <a:ext uri="{FF2B5EF4-FFF2-40B4-BE49-F238E27FC236}">
              <a16:creationId xmlns:a16="http://schemas.microsoft.com/office/drawing/2014/main" id="{7F23DDBB-E392-4C2E-A37C-BDAFB8491D89}"/>
            </a:ext>
          </a:extLst>
        </xdr:cNvPr>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06" name="フローチャート: 判断 405">
          <a:extLst>
            <a:ext uri="{FF2B5EF4-FFF2-40B4-BE49-F238E27FC236}">
              <a16:creationId xmlns:a16="http://schemas.microsoft.com/office/drawing/2014/main" id="{8F7FE045-42C2-4B2A-8BCA-EEF5A86AF12A}"/>
            </a:ext>
          </a:extLst>
        </xdr:cNvPr>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59133</xdr:rowOff>
    </xdr:from>
    <xdr:to>
      <xdr:col>41</xdr:col>
      <xdr:colOff>101600</xdr:colOff>
      <xdr:row>103</xdr:row>
      <xdr:rowOff>160733</xdr:rowOff>
    </xdr:to>
    <xdr:sp macro="" textlink="">
      <xdr:nvSpPr>
        <xdr:cNvPr id="407" name="フローチャート: 判断 406">
          <a:extLst>
            <a:ext uri="{FF2B5EF4-FFF2-40B4-BE49-F238E27FC236}">
              <a16:creationId xmlns:a16="http://schemas.microsoft.com/office/drawing/2014/main" id="{99230524-D323-4F83-8653-5CB1B571E349}"/>
            </a:ext>
          </a:extLst>
        </xdr:cNvPr>
        <xdr:cNvSpPr/>
      </xdr:nvSpPr>
      <xdr:spPr>
        <a:xfrm>
          <a:off x="7810500" y="177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DF86878-652E-40FF-B1A7-E9307046046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442E195-19B7-48EB-A271-927474B59E3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683BD40-FF76-48A4-ABAC-04A58751FC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4637FD2-D90C-4D44-926B-166E261501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F81D561-D1AC-4EA9-90E3-4212C3C153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46290</xdr:rowOff>
    </xdr:from>
    <xdr:to>
      <xdr:col>55</xdr:col>
      <xdr:colOff>50800</xdr:colOff>
      <xdr:row>107</xdr:row>
      <xdr:rowOff>147890</xdr:rowOff>
    </xdr:to>
    <xdr:sp macro="" textlink="">
      <xdr:nvSpPr>
        <xdr:cNvPr id="413" name="楕円 412">
          <a:extLst>
            <a:ext uri="{FF2B5EF4-FFF2-40B4-BE49-F238E27FC236}">
              <a16:creationId xmlns:a16="http://schemas.microsoft.com/office/drawing/2014/main" id="{C083FDF6-6E31-4A41-972F-FD5247BDEB75}"/>
            </a:ext>
          </a:extLst>
        </xdr:cNvPr>
        <xdr:cNvSpPr/>
      </xdr:nvSpPr>
      <xdr:spPr>
        <a:xfrm>
          <a:off x="10426700" y="183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132667</xdr:rowOff>
    </xdr:from>
    <xdr:ext cx="534377" cy="259045"/>
    <xdr:sp macro="" textlink="">
      <xdr:nvSpPr>
        <xdr:cNvPr id="414" name="【港湾・漁港】&#10;一人当たり有形固定資産（償却資産）額該当値テキスト">
          <a:extLst>
            <a:ext uri="{FF2B5EF4-FFF2-40B4-BE49-F238E27FC236}">
              <a16:creationId xmlns:a16="http://schemas.microsoft.com/office/drawing/2014/main" id="{28ADA872-75A1-4A88-9B19-4292B36312D2}"/>
            </a:ext>
          </a:extLst>
        </xdr:cNvPr>
        <xdr:cNvSpPr txBox="1"/>
      </xdr:nvSpPr>
      <xdr:spPr>
        <a:xfrm>
          <a:off x="10515600" y="183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55328</xdr:rowOff>
    </xdr:from>
    <xdr:to>
      <xdr:col>50</xdr:col>
      <xdr:colOff>165100</xdr:colOff>
      <xdr:row>107</xdr:row>
      <xdr:rowOff>156928</xdr:rowOff>
    </xdr:to>
    <xdr:sp macro="" textlink="">
      <xdr:nvSpPr>
        <xdr:cNvPr id="415" name="楕円 414">
          <a:extLst>
            <a:ext uri="{FF2B5EF4-FFF2-40B4-BE49-F238E27FC236}">
              <a16:creationId xmlns:a16="http://schemas.microsoft.com/office/drawing/2014/main" id="{C5A4FF11-FBD6-4B47-879E-AA6BBEC5C723}"/>
            </a:ext>
          </a:extLst>
        </xdr:cNvPr>
        <xdr:cNvSpPr/>
      </xdr:nvSpPr>
      <xdr:spPr>
        <a:xfrm>
          <a:off x="9588500" y="184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97090</xdr:rowOff>
    </xdr:from>
    <xdr:to>
      <xdr:col>55</xdr:col>
      <xdr:colOff>0</xdr:colOff>
      <xdr:row>107</xdr:row>
      <xdr:rowOff>106128</xdr:rowOff>
    </xdr:to>
    <xdr:cxnSp macro="">
      <xdr:nvCxnSpPr>
        <xdr:cNvPr id="416" name="直線コネクタ 415">
          <a:extLst>
            <a:ext uri="{FF2B5EF4-FFF2-40B4-BE49-F238E27FC236}">
              <a16:creationId xmlns:a16="http://schemas.microsoft.com/office/drawing/2014/main" id="{03D68A7F-0A43-441C-B17C-02EA13685646}"/>
            </a:ext>
          </a:extLst>
        </xdr:cNvPr>
        <xdr:cNvCxnSpPr/>
      </xdr:nvCxnSpPr>
      <xdr:spPr>
        <a:xfrm flipV="1">
          <a:off x="9639300" y="18442240"/>
          <a:ext cx="8382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53046</xdr:rowOff>
    </xdr:from>
    <xdr:to>
      <xdr:col>46</xdr:col>
      <xdr:colOff>38100</xdr:colOff>
      <xdr:row>107</xdr:row>
      <xdr:rowOff>154646</xdr:rowOff>
    </xdr:to>
    <xdr:sp macro="" textlink="">
      <xdr:nvSpPr>
        <xdr:cNvPr id="417" name="楕円 416">
          <a:extLst>
            <a:ext uri="{FF2B5EF4-FFF2-40B4-BE49-F238E27FC236}">
              <a16:creationId xmlns:a16="http://schemas.microsoft.com/office/drawing/2014/main" id="{751B77FD-2046-40EC-A8D9-9BB4EE1A67DC}"/>
            </a:ext>
          </a:extLst>
        </xdr:cNvPr>
        <xdr:cNvSpPr/>
      </xdr:nvSpPr>
      <xdr:spPr>
        <a:xfrm>
          <a:off x="8699500" y="183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103846</xdr:rowOff>
    </xdr:from>
    <xdr:to>
      <xdr:col>50</xdr:col>
      <xdr:colOff>114300</xdr:colOff>
      <xdr:row>107</xdr:row>
      <xdr:rowOff>106128</xdr:rowOff>
    </xdr:to>
    <xdr:cxnSp macro="">
      <xdr:nvCxnSpPr>
        <xdr:cNvPr id="418" name="直線コネクタ 417">
          <a:extLst>
            <a:ext uri="{FF2B5EF4-FFF2-40B4-BE49-F238E27FC236}">
              <a16:creationId xmlns:a16="http://schemas.microsoft.com/office/drawing/2014/main" id="{E9234EA0-AB13-493A-A84B-1CC43EC3C96C}"/>
            </a:ext>
          </a:extLst>
        </xdr:cNvPr>
        <xdr:cNvCxnSpPr/>
      </xdr:nvCxnSpPr>
      <xdr:spPr>
        <a:xfrm>
          <a:off x="8750300" y="1844899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19" name="n_1aveValue【港湾・漁港】&#10;一人当たり有形固定資産（償却資産）額">
          <a:extLst>
            <a:ext uri="{FF2B5EF4-FFF2-40B4-BE49-F238E27FC236}">
              <a16:creationId xmlns:a16="http://schemas.microsoft.com/office/drawing/2014/main" id="{3EE0987B-E4BE-4189-B111-778394977B90}"/>
            </a:ext>
          </a:extLst>
        </xdr:cNvPr>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20" name="n_2aveValue【港湾・漁港】&#10;一人当たり有形固定資産（償却資産）額">
          <a:extLst>
            <a:ext uri="{FF2B5EF4-FFF2-40B4-BE49-F238E27FC236}">
              <a16:creationId xmlns:a16="http://schemas.microsoft.com/office/drawing/2014/main" id="{0A96A676-8FFB-4040-9F4A-6633941432F2}"/>
            </a:ext>
          </a:extLst>
        </xdr:cNvPr>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5810</xdr:rowOff>
    </xdr:from>
    <xdr:ext cx="599010" cy="259045"/>
    <xdr:sp macro="" textlink="">
      <xdr:nvSpPr>
        <xdr:cNvPr id="421" name="n_3aveValue【港湾・漁港】&#10;一人当たり有形固定資産（償却資産）額">
          <a:extLst>
            <a:ext uri="{FF2B5EF4-FFF2-40B4-BE49-F238E27FC236}">
              <a16:creationId xmlns:a16="http://schemas.microsoft.com/office/drawing/2014/main" id="{97BCF54C-264C-4053-B261-2EDAE70F3E0B}"/>
            </a:ext>
          </a:extLst>
        </xdr:cNvPr>
        <xdr:cNvSpPr txBox="1"/>
      </xdr:nvSpPr>
      <xdr:spPr>
        <a:xfrm>
          <a:off x="7561795" y="174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148055</xdr:rowOff>
    </xdr:from>
    <xdr:ext cx="534377" cy="259045"/>
    <xdr:sp macro="" textlink="">
      <xdr:nvSpPr>
        <xdr:cNvPr id="422" name="n_1mainValue【港湾・漁港】&#10;一人当たり有形固定資産（償却資産）額">
          <a:extLst>
            <a:ext uri="{FF2B5EF4-FFF2-40B4-BE49-F238E27FC236}">
              <a16:creationId xmlns:a16="http://schemas.microsoft.com/office/drawing/2014/main" id="{BF4DDFAB-4111-41BD-A97B-ADCE0777F808}"/>
            </a:ext>
          </a:extLst>
        </xdr:cNvPr>
        <xdr:cNvSpPr txBox="1"/>
      </xdr:nvSpPr>
      <xdr:spPr>
        <a:xfrm>
          <a:off x="9359411" y="184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145773</xdr:rowOff>
    </xdr:from>
    <xdr:ext cx="534377" cy="259045"/>
    <xdr:sp macro="" textlink="">
      <xdr:nvSpPr>
        <xdr:cNvPr id="423" name="n_2mainValue【港湾・漁港】&#10;一人当たり有形固定資産（償却資産）額">
          <a:extLst>
            <a:ext uri="{FF2B5EF4-FFF2-40B4-BE49-F238E27FC236}">
              <a16:creationId xmlns:a16="http://schemas.microsoft.com/office/drawing/2014/main" id="{D16D9969-59C8-464D-845D-FAA66D0F10CF}"/>
            </a:ext>
          </a:extLst>
        </xdr:cNvPr>
        <xdr:cNvSpPr txBox="1"/>
      </xdr:nvSpPr>
      <xdr:spPr>
        <a:xfrm>
          <a:off x="8483111" y="18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449CCC4A-471F-4E18-AA05-53580B1306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027EDFDD-5177-4AF5-BBCC-6BEAD46D22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5958944B-D04D-4BE5-BE44-58A86CDEA1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3710542A-664B-473C-8321-52CB413089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290A178E-5C18-4606-A2A6-F76254A1B3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C67D230E-7CD4-438F-A790-C99D4EE5CE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78566E53-E975-434C-A266-98516E405B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1EF966BB-BE5F-4E27-B0C6-2A680D5916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A149217B-7470-4217-A4DA-A79C0375D2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98B3716B-0848-41BF-BB51-20D2D5FE2F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a:extLst>
            <a:ext uri="{FF2B5EF4-FFF2-40B4-BE49-F238E27FC236}">
              <a16:creationId xmlns:a16="http://schemas.microsoft.com/office/drawing/2014/main" id="{07DB5150-FA6C-49F7-AF69-6678A9C23CB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a16="http://schemas.microsoft.com/office/drawing/2014/main" id="{C8A9A218-6FEE-4698-A661-18ABCC16BAF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a16="http://schemas.microsoft.com/office/drawing/2014/main" id="{EF7A7CD6-CB56-4D9A-ACAA-5C5971E0870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a16="http://schemas.microsoft.com/office/drawing/2014/main" id="{F6CC850C-EA04-4680-A357-6714E9C1DD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a16="http://schemas.microsoft.com/office/drawing/2014/main" id="{476F6C81-63D2-401C-BC50-CD02AD46FF0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a16="http://schemas.microsoft.com/office/drawing/2014/main" id="{905641E8-D9B3-4986-80A3-284FF9E6B4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a16="http://schemas.microsoft.com/office/drawing/2014/main" id="{3D4BB2C8-81E2-48B8-91E6-F3753B6F8A9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a16="http://schemas.microsoft.com/office/drawing/2014/main" id="{2A88BDA5-2FD7-4926-ACAA-9A90A516B3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a16="http://schemas.microsoft.com/office/drawing/2014/main" id="{6B5DB348-F4A8-4189-953A-BFDA93B461B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a16="http://schemas.microsoft.com/office/drawing/2014/main" id="{3C773B25-EFB6-42F3-B777-E12080EE224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a:extLst>
            <a:ext uri="{FF2B5EF4-FFF2-40B4-BE49-F238E27FC236}">
              <a16:creationId xmlns:a16="http://schemas.microsoft.com/office/drawing/2014/main" id="{C185ADAB-1B0D-42BB-B0F0-F5B3B61B49F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E360C4E2-3BDD-4E41-89B8-1FC37189B1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78E0C6A1-D9B2-4D24-8254-4AA9FF77C2C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認定こども園・幼稚園・保育所】&#10;有形固定資産減価償却率グラフ枠">
          <a:extLst>
            <a:ext uri="{FF2B5EF4-FFF2-40B4-BE49-F238E27FC236}">
              <a16:creationId xmlns:a16="http://schemas.microsoft.com/office/drawing/2014/main" id="{B2074DCE-1EF5-4919-9B0B-1368549ADF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48" name="直線コネクタ 447">
          <a:extLst>
            <a:ext uri="{FF2B5EF4-FFF2-40B4-BE49-F238E27FC236}">
              <a16:creationId xmlns:a16="http://schemas.microsoft.com/office/drawing/2014/main" id="{08A56474-C9E8-4470-9EC0-71C2C0BC4345}"/>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49" name="【認定こども園・幼稚園・保育所】&#10;有形固定資産減価償却率最小値テキスト">
          <a:extLst>
            <a:ext uri="{FF2B5EF4-FFF2-40B4-BE49-F238E27FC236}">
              <a16:creationId xmlns:a16="http://schemas.microsoft.com/office/drawing/2014/main" id="{C1579776-8B63-42C1-92CD-FDFE016DA523}"/>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50" name="直線コネクタ 449">
          <a:extLst>
            <a:ext uri="{FF2B5EF4-FFF2-40B4-BE49-F238E27FC236}">
              <a16:creationId xmlns:a16="http://schemas.microsoft.com/office/drawing/2014/main" id="{78216A18-D700-43A6-91CB-F3793ADB2C71}"/>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1" name="【認定こども園・幼稚園・保育所】&#10;有形固定資産減価償却率最大値テキスト">
          <a:extLst>
            <a:ext uri="{FF2B5EF4-FFF2-40B4-BE49-F238E27FC236}">
              <a16:creationId xmlns:a16="http://schemas.microsoft.com/office/drawing/2014/main" id="{AA484EDF-9627-48F3-AE8C-176B5E4A8359}"/>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2" name="直線コネクタ 451">
          <a:extLst>
            <a:ext uri="{FF2B5EF4-FFF2-40B4-BE49-F238E27FC236}">
              <a16:creationId xmlns:a16="http://schemas.microsoft.com/office/drawing/2014/main" id="{B7E0543D-7F62-4C06-BC59-6DFCECEED23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453" name="【認定こども園・幼稚園・保育所】&#10;有形固定資産減価償却率平均値テキスト">
          <a:extLst>
            <a:ext uri="{FF2B5EF4-FFF2-40B4-BE49-F238E27FC236}">
              <a16:creationId xmlns:a16="http://schemas.microsoft.com/office/drawing/2014/main" id="{3DF64BA6-FCA2-43DC-94EC-C575590F78D8}"/>
            </a:ext>
          </a:extLst>
        </xdr:cNvPr>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54" name="フローチャート: 判断 453">
          <a:extLst>
            <a:ext uri="{FF2B5EF4-FFF2-40B4-BE49-F238E27FC236}">
              <a16:creationId xmlns:a16="http://schemas.microsoft.com/office/drawing/2014/main" id="{7C13F607-A461-490A-BD36-43D1691F95EE}"/>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55" name="フローチャート: 判断 454">
          <a:extLst>
            <a:ext uri="{FF2B5EF4-FFF2-40B4-BE49-F238E27FC236}">
              <a16:creationId xmlns:a16="http://schemas.microsoft.com/office/drawing/2014/main" id="{DEDE4F64-0B73-4602-9101-045AF3A1B0A3}"/>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56" name="フローチャート: 判断 455">
          <a:extLst>
            <a:ext uri="{FF2B5EF4-FFF2-40B4-BE49-F238E27FC236}">
              <a16:creationId xmlns:a16="http://schemas.microsoft.com/office/drawing/2014/main" id="{415EAE9E-5C6D-4DA3-A130-974D520D88D6}"/>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7" name="フローチャート: 判断 456">
          <a:extLst>
            <a:ext uri="{FF2B5EF4-FFF2-40B4-BE49-F238E27FC236}">
              <a16:creationId xmlns:a16="http://schemas.microsoft.com/office/drawing/2014/main" id="{F92D71BB-61CE-4E82-B07B-DF0075FD75DA}"/>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59F2400-0684-4B4B-9DB0-4839E7D6F8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889E45E6-7963-4872-8A2F-8623FF28B6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FCC9BC30-88B7-4CDF-A610-A5AACE7197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DEEB5EF2-6574-45D7-B7F8-0A4B1F0697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B1182184-4351-445A-8DF5-0C3C62698F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69215</xdr:rowOff>
    </xdr:from>
    <xdr:to>
      <xdr:col>85</xdr:col>
      <xdr:colOff>177800</xdr:colOff>
      <xdr:row>39</xdr:row>
      <xdr:rowOff>170815</xdr:rowOff>
    </xdr:to>
    <xdr:sp macro="" textlink="">
      <xdr:nvSpPr>
        <xdr:cNvPr id="463" name="楕円 462">
          <a:extLst>
            <a:ext uri="{FF2B5EF4-FFF2-40B4-BE49-F238E27FC236}">
              <a16:creationId xmlns:a16="http://schemas.microsoft.com/office/drawing/2014/main" id="{257C6107-1EBB-41B1-8BB8-79E711CA56D1}"/>
            </a:ext>
          </a:extLst>
        </xdr:cNvPr>
        <xdr:cNvSpPr/>
      </xdr:nvSpPr>
      <xdr:spPr>
        <a:xfrm>
          <a:off x="16268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47642</xdr:rowOff>
    </xdr:from>
    <xdr:ext cx="405111" cy="259045"/>
    <xdr:sp macro="" textlink="">
      <xdr:nvSpPr>
        <xdr:cNvPr id="464" name="【認定こども園・幼稚園・保育所】&#10;有形固定資産減価償却率該当値テキスト">
          <a:extLst>
            <a:ext uri="{FF2B5EF4-FFF2-40B4-BE49-F238E27FC236}">
              <a16:creationId xmlns:a16="http://schemas.microsoft.com/office/drawing/2014/main" id="{435BF144-F46B-49B3-85A0-EDC56F709E9F}"/>
            </a:ext>
          </a:extLst>
        </xdr:cNvPr>
        <xdr:cNvSpPr txBox="1"/>
      </xdr:nvSpPr>
      <xdr:spPr>
        <a:xfrm>
          <a:off x="16357600"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465" name="楕円 464">
          <a:extLst>
            <a:ext uri="{FF2B5EF4-FFF2-40B4-BE49-F238E27FC236}">
              <a16:creationId xmlns:a16="http://schemas.microsoft.com/office/drawing/2014/main" id="{87074815-185B-42B0-8F56-88B9B60633B2}"/>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120015</xdr:rowOff>
    </xdr:from>
    <xdr:to>
      <xdr:col>85</xdr:col>
      <xdr:colOff>127000</xdr:colOff>
      <xdr:row>39</xdr:row>
      <xdr:rowOff>154305</xdr:rowOff>
    </xdr:to>
    <xdr:cxnSp macro="">
      <xdr:nvCxnSpPr>
        <xdr:cNvPr id="466" name="直線コネクタ 465">
          <a:extLst>
            <a:ext uri="{FF2B5EF4-FFF2-40B4-BE49-F238E27FC236}">
              <a16:creationId xmlns:a16="http://schemas.microsoft.com/office/drawing/2014/main" id="{40B3218E-3FD5-42CB-9D74-FE2EBC59BD7E}"/>
            </a:ext>
          </a:extLst>
        </xdr:cNvPr>
        <xdr:cNvCxnSpPr/>
      </xdr:nvCxnSpPr>
      <xdr:spPr>
        <a:xfrm flipV="1">
          <a:off x="15481300" y="68065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467" name="楕円 466">
          <a:extLst>
            <a:ext uri="{FF2B5EF4-FFF2-40B4-BE49-F238E27FC236}">
              <a16:creationId xmlns:a16="http://schemas.microsoft.com/office/drawing/2014/main" id="{EFF9CB4A-9AD8-4998-AE66-610347547A7D}"/>
            </a:ext>
          </a:extLst>
        </xdr:cNvPr>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11430</xdr:rowOff>
    </xdr:to>
    <xdr:cxnSp macro="">
      <xdr:nvCxnSpPr>
        <xdr:cNvPr id="468" name="直線コネクタ 467">
          <a:extLst>
            <a:ext uri="{FF2B5EF4-FFF2-40B4-BE49-F238E27FC236}">
              <a16:creationId xmlns:a16="http://schemas.microsoft.com/office/drawing/2014/main" id="{A9CADDFE-EC36-4143-9FF3-9FB33FE21C88}"/>
            </a:ext>
          </a:extLst>
        </xdr:cNvPr>
        <xdr:cNvCxnSpPr/>
      </xdr:nvCxnSpPr>
      <xdr:spPr>
        <a:xfrm flipV="1">
          <a:off x="14592300" y="6840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69" name="n_1aveValue【認定こども園・幼稚園・保育所】&#10;有形固定資産減価償却率">
          <a:extLst>
            <a:ext uri="{FF2B5EF4-FFF2-40B4-BE49-F238E27FC236}">
              <a16:creationId xmlns:a16="http://schemas.microsoft.com/office/drawing/2014/main" id="{CCC8FD11-2F3F-4435-8E91-C7B53F569F20}"/>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70" name="n_2aveValue【認定こども園・幼稚園・保育所】&#10;有形固定資産減価償却率">
          <a:extLst>
            <a:ext uri="{FF2B5EF4-FFF2-40B4-BE49-F238E27FC236}">
              <a16:creationId xmlns:a16="http://schemas.microsoft.com/office/drawing/2014/main" id="{5AFC20DA-76E8-408B-8D1A-47E4F73351D5}"/>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1" name="n_3aveValue【認定こども園・幼稚園・保育所】&#10;有形固定資産減価償却率">
          <a:extLst>
            <a:ext uri="{FF2B5EF4-FFF2-40B4-BE49-F238E27FC236}">
              <a16:creationId xmlns:a16="http://schemas.microsoft.com/office/drawing/2014/main" id="{3D347A70-B136-4C0B-9732-06CADFD9222B}"/>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472" name="n_1mainValue【認定こども園・幼稚園・保育所】&#10;有形固定資産減価償却率">
          <a:extLst>
            <a:ext uri="{FF2B5EF4-FFF2-40B4-BE49-F238E27FC236}">
              <a16:creationId xmlns:a16="http://schemas.microsoft.com/office/drawing/2014/main" id="{9B300DAC-CE59-4B60-842E-286CCD31FED3}"/>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473" name="n_2mainValue【認定こども園・幼稚園・保育所】&#10;有形固定資産減価償却率">
          <a:extLst>
            <a:ext uri="{FF2B5EF4-FFF2-40B4-BE49-F238E27FC236}">
              <a16:creationId xmlns:a16="http://schemas.microsoft.com/office/drawing/2014/main" id="{E2A31CA8-4C45-46C8-AAA7-4EFAA2EB1CA2}"/>
            </a:ext>
          </a:extLst>
        </xdr:cNvPr>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3873E894-F10C-4C41-9D54-294B6A6B94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D48167B6-AC88-4E17-834C-88AF3292BF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BE9231A1-059D-4B59-9093-1FE549CF75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A6EEADBF-BD17-4D80-9564-8168430C1E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F87FCAF7-E5A9-4906-A85C-14E6B68557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20D12597-0BEF-4649-A5AE-F4EC17D7A6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64C408AF-CC92-4EF2-A727-76A76F8818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C505F788-C6B1-44BE-BFA1-054D2A3F9E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B40AE62B-3075-4CB8-B578-91890AB3E6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A6F4AB79-5023-4BF6-BE24-315166B880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a:extLst>
            <a:ext uri="{FF2B5EF4-FFF2-40B4-BE49-F238E27FC236}">
              <a16:creationId xmlns:a16="http://schemas.microsoft.com/office/drawing/2014/main" id="{DA4F7BC7-BA01-47D8-B552-1C5CFB775FD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5" name="テキスト ボックス 484">
          <a:extLst>
            <a:ext uri="{FF2B5EF4-FFF2-40B4-BE49-F238E27FC236}">
              <a16:creationId xmlns:a16="http://schemas.microsoft.com/office/drawing/2014/main" id="{ECE4E4F0-F9BE-4E71-BDD7-C858BBF19A3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a:extLst>
            <a:ext uri="{FF2B5EF4-FFF2-40B4-BE49-F238E27FC236}">
              <a16:creationId xmlns:a16="http://schemas.microsoft.com/office/drawing/2014/main" id="{4A9979A8-BB3F-45B7-9CCD-D340409B673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7" name="テキスト ボックス 486">
          <a:extLst>
            <a:ext uri="{FF2B5EF4-FFF2-40B4-BE49-F238E27FC236}">
              <a16:creationId xmlns:a16="http://schemas.microsoft.com/office/drawing/2014/main" id="{485B9527-257C-4936-ADED-478C07A372C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a:extLst>
            <a:ext uri="{FF2B5EF4-FFF2-40B4-BE49-F238E27FC236}">
              <a16:creationId xmlns:a16="http://schemas.microsoft.com/office/drawing/2014/main" id="{6294D98B-FBC6-41BB-96DC-05FC5FE555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9" name="テキスト ボックス 488">
          <a:extLst>
            <a:ext uri="{FF2B5EF4-FFF2-40B4-BE49-F238E27FC236}">
              <a16:creationId xmlns:a16="http://schemas.microsoft.com/office/drawing/2014/main" id="{E39250BF-BDA3-4797-B8C5-1116D843964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a:extLst>
            <a:ext uri="{FF2B5EF4-FFF2-40B4-BE49-F238E27FC236}">
              <a16:creationId xmlns:a16="http://schemas.microsoft.com/office/drawing/2014/main" id="{2F3AAD8F-ED5D-4376-87E9-A9FEA94EE7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1" name="テキスト ボックス 490">
          <a:extLst>
            <a:ext uri="{FF2B5EF4-FFF2-40B4-BE49-F238E27FC236}">
              <a16:creationId xmlns:a16="http://schemas.microsoft.com/office/drawing/2014/main" id="{11F1D953-512E-4608-B93A-E19339F27A6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a:extLst>
            <a:ext uri="{FF2B5EF4-FFF2-40B4-BE49-F238E27FC236}">
              <a16:creationId xmlns:a16="http://schemas.microsoft.com/office/drawing/2014/main" id="{3B46E832-0422-4220-B372-BAC5EDF54D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3" name="テキスト ボックス 492">
          <a:extLst>
            <a:ext uri="{FF2B5EF4-FFF2-40B4-BE49-F238E27FC236}">
              <a16:creationId xmlns:a16="http://schemas.microsoft.com/office/drawing/2014/main" id="{8B2AE206-E1D1-47AF-9184-2CAD744245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認定こども園・幼稚園・保育所】&#10;一人当たり面積グラフ枠">
          <a:extLst>
            <a:ext uri="{FF2B5EF4-FFF2-40B4-BE49-F238E27FC236}">
              <a16:creationId xmlns:a16="http://schemas.microsoft.com/office/drawing/2014/main" id="{C6B17F17-3737-471B-921E-1DC10FC538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95" name="直線コネクタ 494">
          <a:extLst>
            <a:ext uri="{FF2B5EF4-FFF2-40B4-BE49-F238E27FC236}">
              <a16:creationId xmlns:a16="http://schemas.microsoft.com/office/drawing/2014/main" id="{AA873C00-E056-486E-BBD2-1CEE263D31BA}"/>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96" name="【認定こども園・幼稚園・保育所】&#10;一人当たり面積最小値テキスト">
          <a:extLst>
            <a:ext uri="{FF2B5EF4-FFF2-40B4-BE49-F238E27FC236}">
              <a16:creationId xmlns:a16="http://schemas.microsoft.com/office/drawing/2014/main" id="{BE4CF21C-F995-4954-8792-F86F7E532B9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7" name="直線コネクタ 496">
          <a:extLst>
            <a:ext uri="{FF2B5EF4-FFF2-40B4-BE49-F238E27FC236}">
              <a16:creationId xmlns:a16="http://schemas.microsoft.com/office/drawing/2014/main" id="{E3D1B2D7-5661-4132-9D0A-9300B84D1E4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98" name="【認定こども園・幼稚園・保育所】&#10;一人当たり面積最大値テキスト">
          <a:extLst>
            <a:ext uri="{FF2B5EF4-FFF2-40B4-BE49-F238E27FC236}">
              <a16:creationId xmlns:a16="http://schemas.microsoft.com/office/drawing/2014/main" id="{790360AA-40AD-41D2-8C35-654B4ADC41EA}"/>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99" name="直線コネクタ 498">
          <a:extLst>
            <a:ext uri="{FF2B5EF4-FFF2-40B4-BE49-F238E27FC236}">
              <a16:creationId xmlns:a16="http://schemas.microsoft.com/office/drawing/2014/main" id="{910605D5-F348-4A37-9D2F-C1B050CB1A0B}"/>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00" name="【認定こども園・幼稚園・保育所】&#10;一人当たり面積平均値テキスト">
          <a:extLst>
            <a:ext uri="{FF2B5EF4-FFF2-40B4-BE49-F238E27FC236}">
              <a16:creationId xmlns:a16="http://schemas.microsoft.com/office/drawing/2014/main" id="{79ADFC47-3D4B-47AB-B5C8-59D39497B94A}"/>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01" name="フローチャート: 判断 500">
          <a:extLst>
            <a:ext uri="{FF2B5EF4-FFF2-40B4-BE49-F238E27FC236}">
              <a16:creationId xmlns:a16="http://schemas.microsoft.com/office/drawing/2014/main" id="{9738D9B9-4AF5-433F-BB0B-90DECFDA85B1}"/>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02" name="フローチャート: 判断 501">
          <a:extLst>
            <a:ext uri="{FF2B5EF4-FFF2-40B4-BE49-F238E27FC236}">
              <a16:creationId xmlns:a16="http://schemas.microsoft.com/office/drawing/2014/main" id="{72366516-F962-41CB-BDDA-6B0B47EC7444}"/>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3" name="フローチャート: 判断 502">
          <a:extLst>
            <a:ext uri="{FF2B5EF4-FFF2-40B4-BE49-F238E27FC236}">
              <a16:creationId xmlns:a16="http://schemas.microsoft.com/office/drawing/2014/main" id="{474C70B4-3ACC-4502-9FCD-36324F4D2AF7}"/>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04" name="フローチャート: 判断 503">
          <a:extLst>
            <a:ext uri="{FF2B5EF4-FFF2-40B4-BE49-F238E27FC236}">
              <a16:creationId xmlns:a16="http://schemas.microsoft.com/office/drawing/2014/main" id="{AAC83AD1-8FB5-424E-AB3A-29BFB89E5FA6}"/>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1505C242-891E-43A2-82CD-7BC07DCC02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5C91BFFC-43D0-47E8-8905-71A9988F91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EAD3529-C360-47A1-A905-6FCAD720BF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142543B-4AB9-4D8D-8C11-375DBC904F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65AA7E1-D95F-49BA-9444-11518B1507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510" name="楕円 509">
          <a:extLst>
            <a:ext uri="{FF2B5EF4-FFF2-40B4-BE49-F238E27FC236}">
              <a16:creationId xmlns:a16="http://schemas.microsoft.com/office/drawing/2014/main" id="{3D4AE9FE-27D6-46F8-86E8-1CE3C2E520AE}"/>
            </a:ext>
          </a:extLst>
        </xdr:cNvPr>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35831</xdr:rowOff>
    </xdr:from>
    <xdr:ext cx="469744" cy="259045"/>
    <xdr:sp macro="" textlink="">
      <xdr:nvSpPr>
        <xdr:cNvPr id="511" name="【認定こども園・幼稚園・保育所】&#10;一人当たり面積該当値テキスト">
          <a:extLst>
            <a:ext uri="{FF2B5EF4-FFF2-40B4-BE49-F238E27FC236}">
              <a16:creationId xmlns:a16="http://schemas.microsoft.com/office/drawing/2014/main" id="{C2ADEBCB-D77F-4CAF-AED1-674BEF48EC9F}"/>
            </a:ext>
          </a:extLst>
        </xdr:cNvPr>
        <xdr:cNvSpPr txBox="1"/>
      </xdr:nvSpPr>
      <xdr:spPr>
        <a:xfrm>
          <a:off x="22199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512" name="楕円 511">
          <a:extLst>
            <a:ext uri="{FF2B5EF4-FFF2-40B4-BE49-F238E27FC236}">
              <a16:creationId xmlns:a16="http://schemas.microsoft.com/office/drawing/2014/main" id="{13D3BDC4-3FC9-4701-80F5-EA418B222AB2}"/>
            </a:ext>
          </a:extLst>
        </xdr:cNvPr>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112776</xdr:rowOff>
    </xdr:to>
    <xdr:cxnSp macro="">
      <xdr:nvCxnSpPr>
        <xdr:cNvPr id="513" name="直線コネクタ 512">
          <a:extLst>
            <a:ext uri="{FF2B5EF4-FFF2-40B4-BE49-F238E27FC236}">
              <a16:creationId xmlns:a16="http://schemas.microsoft.com/office/drawing/2014/main" id="{E1582F02-8FE9-46E0-B687-4E7B2C68ECF0}"/>
            </a:ext>
          </a:extLst>
        </xdr:cNvPr>
        <xdr:cNvCxnSpPr/>
      </xdr:nvCxnSpPr>
      <xdr:spPr>
        <a:xfrm flipV="1">
          <a:off x="21323300" y="696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514" name="楕円 513">
          <a:extLst>
            <a:ext uri="{FF2B5EF4-FFF2-40B4-BE49-F238E27FC236}">
              <a16:creationId xmlns:a16="http://schemas.microsoft.com/office/drawing/2014/main" id="{966A25A3-6FBB-47AB-B605-31C5AA7AC296}"/>
            </a:ext>
          </a:extLst>
        </xdr:cNvPr>
        <xdr:cNvSpPr/>
      </xdr:nvSpPr>
      <xdr:spPr>
        <a:xfrm>
          <a:off x="20383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112776</xdr:rowOff>
    </xdr:to>
    <xdr:cxnSp macro="">
      <xdr:nvCxnSpPr>
        <xdr:cNvPr id="515" name="直線コネクタ 514">
          <a:extLst>
            <a:ext uri="{FF2B5EF4-FFF2-40B4-BE49-F238E27FC236}">
              <a16:creationId xmlns:a16="http://schemas.microsoft.com/office/drawing/2014/main" id="{B535B75F-FA73-4C3E-9834-369D638D4415}"/>
            </a:ext>
          </a:extLst>
        </xdr:cNvPr>
        <xdr:cNvCxnSpPr/>
      </xdr:nvCxnSpPr>
      <xdr:spPr>
        <a:xfrm>
          <a:off x="20434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16" name="n_1aveValue【認定こども園・幼稚園・保育所】&#10;一人当たり面積">
          <a:extLst>
            <a:ext uri="{FF2B5EF4-FFF2-40B4-BE49-F238E27FC236}">
              <a16:creationId xmlns:a16="http://schemas.microsoft.com/office/drawing/2014/main" id="{AF275387-46ED-44AB-9A68-CE2EE04C8525}"/>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17" name="n_2aveValue【認定こども園・幼稚園・保育所】&#10;一人当たり面積">
          <a:extLst>
            <a:ext uri="{FF2B5EF4-FFF2-40B4-BE49-F238E27FC236}">
              <a16:creationId xmlns:a16="http://schemas.microsoft.com/office/drawing/2014/main" id="{F1FAE05E-72FE-4A4F-A4FD-970FD40AE06C}"/>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18" name="n_3aveValue【認定こども園・幼稚園・保育所】&#10;一人当たり面積">
          <a:extLst>
            <a:ext uri="{FF2B5EF4-FFF2-40B4-BE49-F238E27FC236}">
              <a16:creationId xmlns:a16="http://schemas.microsoft.com/office/drawing/2014/main" id="{73D6BCC8-0579-4280-AB8B-F7C7C5C51D3A}"/>
            </a:ext>
          </a:extLst>
        </xdr:cNvPr>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519" name="n_1mainValue【認定こども園・幼稚園・保育所】&#10;一人当たり面積">
          <a:extLst>
            <a:ext uri="{FF2B5EF4-FFF2-40B4-BE49-F238E27FC236}">
              <a16:creationId xmlns:a16="http://schemas.microsoft.com/office/drawing/2014/main" id="{FD97C1FF-E9D4-41ED-86F1-AFD4A9D164A2}"/>
            </a:ext>
          </a:extLst>
        </xdr:cNvPr>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154703</xdr:rowOff>
    </xdr:from>
    <xdr:ext cx="469744" cy="259045"/>
    <xdr:sp macro="" textlink="">
      <xdr:nvSpPr>
        <xdr:cNvPr id="520" name="n_2mainValue【認定こども園・幼稚園・保育所】&#10;一人当たり面積">
          <a:extLst>
            <a:ext uri="{FF2B5EF4-FFF2-40B4-BE49-F238E27FC236}">
              <a16:creationId xmlns:a16="http://schemas.microsoft.com/office/drawing/2014/main" id="{48DF6776-6CD2-4B6B-A81F-F198F46AED50}"/>
            </a:ext>
          </a:extLst>
        </xdr:cNvPr>
        <xdr:cNvSpPr txBox="1"/>
      </xdr:nvSpPr>
      <xdr:spPr>
        <a:xfrm>
          <a:off x="20199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a:extLst>
            <a:ext uri="{FF2B5EF4-FFF2-40B4-BE49-F238E27FC236}">
              <a16:creationId xmlns:a16="http://schemas.microsoft.com/office/drawing/2014/main" id="{A4B7631C-2BA3-4BE4-9841-38B9487BBC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a:extLst>
            <a:ext uri="{FF2B5EF4-FFF2-40B4-BE49-F238E27FC236}">
              <a16:creationId xmlns:a16="http://schemas.microsoft.com/office/drawing/2014/main" id="{A4206F33-BE20-4036-B261-A8838A33DA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a:extLst>
            <a:ext uri="{FF2B5EF4-FFF2-40B4-BE49-F238E27FC236}">
              <a16:creationId xmlns:a16="http://schemas.microsoft.com/office/drawing/2014/main" id="{84272264-A10B-4002-BD7D-C728BC3BD5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a:extLst>
            <a:ext uri="{FF2B5EF4-FFF2-40B4-BE49-F238E27FC236}">
              <a16:creationId xmlns:a16="http://schemas.microsoft.com/office/drawing/2014/main" id="{6BB411B1-5D4B-427B-882F-2E0FE38CD1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a:extLst>
            <a:ext uri="{FF2B5EF4-FFF2-40B4-BE49-F238E27FC236}">
              <a16:creationId xmlns:a16="http://schemas.microsoft.com/office/drawing/2014/main" id="{CEB02830-A265-48C3-8646-397B3AE769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a:extLst>
            <a:ext uri="{FF2B5EF4-FFF2-40B4-BE49-F238E27FC236}">
              <a16:creationId xmlns:a16="http://schemas.microsoft.com/office/drawing/2014/main" id="{EBE2F222-E35A-45B1-92D3-AA83F824E6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a:extLst>
            <a:ext uri="{FF2B5EF4-FFF2-40B4-BE49-F238E27FC236}">
              <a16:creationId xmlns:a16="http://schemas.microsoft.com/office/drawing/2014/main" id="{C857E799-1A30-429C-84C3-577FC65246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a:extLst>
            <a:ext uri="{FF2B5EF4-FFF2-40B4-BE49-F238E27FC236}">
              <a16:creationId xmlns:a16="http://schemas.microsoft.com/office/drawing/2014/main" id="{C1C08607-8A73-438F-870B-996A7A48C4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a:extLst>
            <a:ext uri="{FF2B5EF4-FFF2-40B4-BE49-F238E27FC236}">
              <a16:creationId xmlns:a16="http://schemas.microsoft.com/office/drawing/2014/main" id="{3060E06C-3225-4D10-8825-8B52599E4D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a:extLst>
            <a:ext uri="{FF2B5EF4-FFF2-40B4-BE49-F238E27FC236}">
              <a16:creationId xmlns:a16="http://schemas.microsoft.com/office/drawing/2014/main" id="{C469D586-0ACA-4F12-8229-A154EA79001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1" name="テキスト ボックス 530">
          <a:extLst>
            <a:ext uri="{FF2B5EF4-FFF2-40B4-BE49-F238E27FC236}">
              <a16:creationId xmlns:a16="http://schemas.microsoft.com/office/drawing/2014/main" id="{6532EE51-6397-4AAE-83F2-C47B6F2B2E6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2" name="直線コネクタ 531">
          <a:extLst>
            <a:ext uri="{FF2B5EF4-FFF2-40B4-BE49-F238E27FC236}">
              <a16:creationId xmlns:a16="http://schemas.microsoft.com/office/drawing/2014/main" id="{EA574136-9EA0-4326-8BD5-D4265A7A39A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3" name="テキスト ボックス 532">
          <a:extLst>
            <a:ext uri="{FF2B5EF4-FFF2-40B4-BE49-F238E27FC236}">
              <a16:creationId xmlns:a16="http://schemas.microsoft.com/office/drawing/2014/main" id="{6882BBDF-903B-4A95-A349-B389B23DBE7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4" name="直線コネクタ 533">
          <a:extLst>
            <a:ext uri="{FF2B5EF4-FFF2-40B4-BE49-F238E27FC236}">
              <a16:creationId xmlns:a16="http://schemas.microsoft.com/office/drawing/2014/main" id="{A766DE8F-AE8B-4390-AAE1-AB343A8238A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5" name="テキスト ボックス 534">
          <a:extLst>
            <a:ext uri="{FF2B5EF4-FFF2-40B4-BE49-F238E27FC236}">
              <a16:creationId xmlns:a16="http://schemas.microsoft.com/office/drawing/2014/main" id="{2A689E4C-7987-43AD-B0BE-05EB55F2298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6" name="直線コネクタ 535">
          <a:extLst>
            <a:ext uri="{FF2B5EF4-FFF2-40B4-BE49-F238E27FC236}">
              <a16:creationId xmlns:a16="http://schemas.microsoft.com/office/drawing/2014/main" id="{F24426AC-1DDE-4BBD-91F5-31E9C25ACE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7" name="テキスト ボックス 536">
          <a:extLst>
            <a:ext uri="{FF2B5EF4-FFF2-40B4-BE49-F238E27FC236}">
              <a16:creationId xmlns:a16="http://schemas.microsoft.com/office/drawing/2014/main" id="{97442866-1735-464C-AEDD-6694545EC08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8" name="直線コネクタ 537">
          <a:extLst>
            <a:ext uri="{FF2B5EF4-FFF2-40B4-BE49-F238E27FC236}">
              <a16:creationId xmlns:a16="http://schemas.microsoft.com/office/drawing/2014/main" id="{278DF478-45C1-4DE6-8E4F-84DD262C3BE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39" name="テキスト ボックス 538">
          <a:extLst>
            <a:ext uri="{FF2B5EF4-FFF2-40B4-BE49-F238E27FC236}">
              <a16:creationId xmlns:a16="http://schemas.microsoft.com/office/drawing/2014/main" id="{E4B86DD7-52F4-4512-B3E6-CE16A0179484}"/>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id="{03701ABE-3CD4-41FD-AED7-4A4318976E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68C3877D-D776-472E-A3A7-1C5DEA84A07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a:extLst>
            <a:ext uri="{FF2B5EF4-FFF2-40B4-BE49-F238E27FC236}">
              <a16:creationId xmlns:a16="http://schemas.microsoft.com/office/drawing/2014/main" id="{3DF5B9AB-FBB5-4CDC-BC25-40FDDD7443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43" name="直線コネクタ 542">
          <a:extLst>
            <a:ext uri="{FF2B5EF4-FFF2-40B4-BE49-F238E27FC236}">
              <a16:creationId xmlns:a16="http://schemas.microsoft.com/office/drawing/2014/main" id="{CBD0314F-1A72-4BD5-8620-F9E0921756B9}"/>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44" name="【学校施設】&#10;有形固定資産減価償却率最小値テキスト">
          <a:extLst>
            <a:ext uri="{FF2B5EF4-FFF2-40B4-BE49-F238E27FC236}">
              <a16:creationId xmlns:a16="http://schemas.microsoft.com/office/drawing/2014/main" id="{B0E413F0-7C4E-4D29-BD64-B2E093DCB9DE}"/>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45" name="直線コネクタ 544">
          <a:extLst>
            <a:ext uri="{FF2B5EF4-FFF2-40B4-BE49-F238E27FC236}">
              <a16:creationId xmlns:a16="http://schemas.microsoft.com/office/drawing/2014/main" id="{A565D3CA-0047-4D08-9130-8A1429AA26EA}"/>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46" name="【学校施設】&#10;有形固定資産減価償却率最大値テキスト">
          <a:extLst>
            <a:ext uri="{FF2B5EF4-FFF2-40B4-BE49-F238E27FC236}">
              <a16:creationId xmlns:a16="http://schemas.microsoft.com/office/drawing/2014/main" id="{DBDD32EA-A599-40F7-8837-E3100FB4748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47" name="直線コネクタ 546">
          <a:extLst>
            <a:ext uri="{FF2B5EF4-FFF2-40B4-BE49-F238E27FC236}">
              <a16:creationId xmlns:a16="http://schemas.microsoft.com/office/drawing/2014/main" id="{CAF2EF20-3A0C-4237-9118-5DC722385AE1}"/>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48" name="【学校施設】&#10;有形固定資産減価償却率平均値テキスト">
          <a:extLst>
            <a:ext uri="{FF2B5EF4-FFF2-40B4-BE49-F238E27FC236}">
              <a16:creationId xmlns:a16="http://schemas.microsoft.com/office/drawing/2014/main" id="{6985A104-060E-43DB-B01D-7D425CE704B7}"/>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49" name="フローチャート: 判断 548">
          <a:extLst>
            <a:ext uri="{FF2B5EF4-FFF2-40B4-BE49-F238E27FC236}">
              <a16:creationId xmlns:a16="http://schemas.microsoft.com/office/drawing/2014/main" id="{0123EB45-B2FD-4B0E-A113-6B93DA4B711F}"/>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50" name="フローチャート: 判断 549">
          <a:extLst>
            <a:ext uri="{FF2B5EF4-FFF2-40B4-BE49-F238E27FC236}">
              <a16:creationId xmlns:a16="http://schemas.microsoft.com/office/drawing/2014/main" id="{1E673F6B-6A49-47F2-B3A8-B243131C561A}"/>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51" name="フローチャート: 判断 550">
          <a:extLst>
            <a:ext uri="{FF2B5EF4-FFF2-40B4-BE49-F238E27FC236}">
              <a16:creationId xmlns:a16="http://schemas.microsoft.com/office/drawing/2014/main" id="{29FA7820-D5D1-4D60-8D4C-94F371A48259}"/>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552" name="フローチャート: 判断 551">
          <a:extLst>
            <a:ext uri="{FF2B5EF4-FFF2-40B4-BE49-F238E27FC236}">
              <a16:creationId xmlns:a16="http://schemas.microsoft.com/office/drawing/2014/main" id="{FE6FE703-EF3F-485D-A9E9-7541DA31FB00}"/>
            </a:ext>
          </a:extLst>
        </xdr:cNvPr>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7D40DDF-C68D-4E0C-812B-BCC6DC3E18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B7FBA44-2991-4886-AD49-0BD2019B06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3970D65-373F-4651-8362-BDD6F7DC74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CDB5F4F-CFE2-4F4F-B7EE-E623039B9B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F450FD1B-5EDF-4475-B853-E9B1DDB69E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58" name="楕円 557">
          <a:extLst>
            <a:ext uri="{FF2B5EF4-FFF2-40B4-BE49-F238E27FC236}">
              <a16:creationId xmlns:a16="http://schemas.microsoft.com/office/drawing/2014/main" id="{FB86D3B3-B002-4A7F-871F-60BC44C255BD}"/>
            </a:ext>
          </a:extLst>
        </xdr:cNvPr>
        <xdr:cNvSpPr/>
      </xdr:nvSpPr>
      <xdr:spPr>
        <a:xfrm>
          <a:off x="16268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46499</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71D04A34-5BDF-47E4-A419-A46F5C880FF5}"/>
            </a:ext>
          </a:extLst>
        </xdr:cNvPr>
        <xdr:cNvSpPr txBox="1"/>
      </xdr:nvSpPr>
      <xdr:spPr>
        <a:xfrm>
          <a:off x="16357600"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38354</xdr:rowOff>
    </xdr:from>
    <xdr:to>
      <xdr:col>81</xdr:col>
      <xdr:colOff>101600</xdr:colOff>
      <xdr:row>59</xdr:row>
      <xdr:rowOff>139954</xdr:rowOff>
    </xdr:to>
    <xdr:sp macro="" textlink="">
      <xdr:nvSpPr>
        <xdr:cNvPr id="560" name="楕円 559">
          <a:extLst>
            <a:ext uri="{FF2B5EF4-FFF2-40B4-BE49-F238E27FC236}">
              <a16:creationId xmlns:a16="http://schemas.microsoft.com/office/drawing/2014/main" id="{0731B5EA-CCC6-41C8-A8EF-246752BE0D8E}"/>
            </a:ext>
          </a:extLst>
        </xdr:cNvPr>
        <xdr:cNvSpPr/>
      </xdr:nvSpPr>
      <xdr:spPr>
        <a:xfrm>
          <a:off x="15430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89154</xdr:rowOff>
    </xdr:from>
    <xdr:to>
      <xdr:col>85</xdr:col>
      <xdr:colOff>127000</xdr:colOff>
      <xdr:row>60</xdr:row>
      <xdr:rowOff>118872</xdr:rowOff>
    </xdr:to>
    <xdr:cxnSp macro="">
      <xdr:nvCxnSpPr>
        <xdr:cNvPr id="561" name="直線コネクタ 560">
          <a:extLst>
            <a:ext uri="{FF2B5EF4-FFF2-40B4-BE49-F238E27FC236}">
              <a16:creationId xmlns:a16="http://schemas.microsoft.com/office/drawing/2014/main" id="{2D767FF2-E4F2-455C-9997-835CE1B674D8}"/>
            </a:ext>
          </a:extLst>
        </xdr:cNvPr>
        <xdr:cNvCxnSpPr/>
      </xdr:nvCxnSpPr>
      <xdr:spPr>
        <a:xfrm>
          <a:off x="15481300" y="1020470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77216</xdr:rowOff>
    </xdr:from>
    <xdr:to>
      <xdr:col>76</xdr:col>
      <xdr:colOff>165100</xdr:colOff>
      <xdr:row>60</xdr:row>
      <xdr:rowOff>7366</xdr:rowOff>
    </xdr:to>
    <xdr:sp macro="" textlink="">
      <xdr:nvSpPr>
        <xdr:cNvPr id="562" name="楕円 561">
          <a:extLst>
            <a:ext uri="{FF2B5EF4-FFF2-40B4-BE49-F238E27FC236}">
              <a16:creationId xmlns:a16="http://schemas.microsoft.com/office/drawing/2014/main" id="{14793DAE-A7EC-4291-8599-D9E5D81A292D}"/>
            </a:ext>
          </a:extLst>
        </xdr:cNvPr>
        <xdr:cNvSpPr/>
      </xdr:nvSpPr>
      <xdr:spPr>
        <a:xfrm>
          <a:off x="14541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89154</xdr:rowOff>
    </xdr:from>
    <xdr:to>
      <xdr:col>81</xdr:col>
      <xdr:colOff>50800</xdr:colOff>
      <xdr:row>59</xdr:row>
      <xdr:rowOff>128016</xdr:rowOff>
    </xdr:to>
    <xdr:cxnSp macro="">
      <xdr:nvCxnSpPr>
        <xdr:cNvPr id="563" name="直線コネクタ 562">
          <a:extLst>
            <a:ext uri="{FF2B5EF4-FFF2-40B4-BE49-F238E27FC236}">
              <a16:creationId xmlns:a16="http://schemas.microsoft.com/office/drawing/2014/main" id="{6AE4CA9A-CFB6-4432-A55F-3B65C1854432}"/>
            </a:ext>
          </a:extLst>
        </xdr:cNvPr>
        <xdr:cNvCxnSpPr/>
      </xdr:nvCxnSpPr>
      <xdr:spPr>
        <a:xfrm flipV="1">
          <a:off x="14592300" y="102047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64" name="n_1aveValue【学校施設】&#10;有形固定資産減価償却率">
          <a:extLst>
            <a:ext uri="{FF2B5EF4-FFF2-40B4-BE49-F238E27FC236}">
              <a16:creationId xmlns:a16="http://schemas.microsoft.com/office/drawing/2014/main" id="{C92A4168-6669-4606-AAF6-893FB525A045}"/>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65" name="n_2aveValue【学校施設】&#10;有形固定資産減価償却率">
          <a:extLst>
            <a:ext uri="{FF2B5EF4-FFF2-40B4-BE49-F238E27FC236}">
              <a16:creationId xmlns:a16="http://schemas.microsoft.com/office/drawing/2014/main" id="{FD915C21-1A77-44A0-AC95-A517EA51859A}"/>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566" name="n_3aveValue【学校施設】&#10;有形固定資産減価償却率">
          <a:extLst>
            <a:ext uri="{FF2B5EF4-FFF2-40B4-BE49-F238E27FC236}">
              <a16:creationId xmlns:a16="http://schemas.microsoft.com/office/drawing/2014/main" id="{DA01DEC6-9FB5-4E54-AF91-9F2B90FC6FCA}"/>
            </a:ext>
          </a:extLst>
        </xdr:cNvPr>
        <xdr:cNvSpPr txBox="1"/>
      </xdr:nvSpPr>
      <xdr:spPr>
        <a:xfrm>
          <a:off x="13500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156481</xdr:rowOff>
    </xdr:from>
    <xdr:ext cx="405111" cy="259045"/>
    <xdr:sp macro="" textlink="">
      <xdr:nvSpPr>
        <xdr:cNvPr id="567" name="n_1mainValue【学校施設】&#10;有形固定資産減価償却率">
          <a:extLst>
            <a:ext uri="{FF2B5EF4-FFF2-40B4-BE49-F238E27FC236}">
              <a16:creationId xmlns:a16="http://schemas.microsoft.com/office/drawing/2014/main" id="{90D3B495-4CC0-4BAD-B2CF-A7A39836CC6B}"/>
            </a:ext>
          </a:extLst>
        </xdr:cNvPr>
        <xdr:cNvSpPr txBox="1"/>
      </xdr:nvSpPr>
      <xdr:spPr>
        <a:xfrm>
          <a:off x="152660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23893</xdr:rowOff>
    </xdr:from>
    <xdr:ext cx="405111" cy="259045"/>
    <xdr:sp macro="" textlink="">
      <xdr:nvSpPr>
        <xdr:cNvPr id="568" name="n_2mainValue【学校施設】&#10;有形固定資産減価償却率">
          <a:extLst>
            <a:ext uri="{FF2B5EF4-FFF2-40B4-BE49-F238E27FC236}">
              <a16:creationId xmlns:a16="http://schemas.microsoft.com/office/drawing/2014/main" id="{0F04FB39-BB57-40F0-90E3-27285BA6EC2A}"/>
            </a:ext>
          </a:extLst>
        </xdr:cNvPr>
        <xdr:cNvSpPr txBox="1"/>
      </xdr:nvSpPr>
      <xdr:spPr>
        <a:xfrm>
          <a:off x="14389744" y="99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B7DA8B2-1B80-4ADD-8CB0-AF108F65EC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E4D2115-9FC1-4483-BA90-17A4B75FC4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872A6D8-A392-4758-945C-202D73A49D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614A2C3-1A1C-4E02-9ECF-4B5811FB14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36122BC-2567-4CFC-8DDE-F190BD6B72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D69D3C3-37AE-4AAC-9C4F-1546D276F5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9380559-ED73-4B7B-BC04-377E9538B7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5B4C5CD-1A93-4774-9625-E50E53FA89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7A9EF54-54B5-497D-95A0-197765DAE1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9F1454E-8457-4E94-A4DD-AA8D019632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DFBCB3D-4D3A-4FA3-B5F3-CD75A9AABEB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E8AFC50E-27C0-4944-9F1B-3E3A3D133A6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914462D7-EA27-4F5B-AD3F-0BC22101819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FFD1C49E-F475-45D1-A6F6-CE87B997A0B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D8857A04-8E0B-4C3A-BD02-6A74BB91569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2B680A0-F46F-405D-80BC-9ABE32C6BC6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5B9F8F35-A24C-4D7B-8C22-BED56E5A018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377B29D8-ABB7-420E-A3A6-E7F0CD04E44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13295D50-BEFE-41AA-9909-9C83935FBBC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510C234-D49D-4421-8BF7-614803A7FD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14ACB1A0-AB3D-469A-AF1F-E36E9777273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463EF424-C49A-408B-A613-76046A8F5B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91" name="直線コネクタ 590">
          <a:extLst>
            <a:ext uri="{FF2B5EF4-FFF2-40B4-BE49-F238E27FC236}">
              <a16:creationId xmlns:a16="http://schemas.microsoft.com/office/drawing/2014/main" id="{DEDCD3C5-43D2-468C-970F-D5E38A77A6EE}"/>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92" name="【学校施設】&#10;一人当たり面積最小値テキスト">
          <a:extLst>
            <a:ext uri="{FF2B5EF4-FFF2-40B4-BE49-F238E27FC236}">
              <a16:creationId xmlns:a16="http://schemas.microsoft.com/office/drawing/2014/main" id="{13DCA8C6-E97D-4685-886A-05A649070D55}"/>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93" name="直線コネクタ 592">
          <a:extLst>
            <a:ext uri="{FF2B5EF4-FFF2-40B4-BE49-F238E27FC236}">
              <a16:creationId xmlns:a16="http://schemas.microsoft.com/office/drawing/2014/main" id="{AF9939C6-2A4C-48D4-B9DA-E4BA8C3DC92A}"/>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94" name="【学校施設】&#10;一人当たり面積最大値テキスト">
          <a:extLst>
            <a:ext uri="{FF2B5EF4-FFF2-40B4-BE49-F238E27FC236}">
              <a16:creationId xmlns:a16="http://schemas.microsoft.com/office/drawing/2014/main" id="{8E1E38B6-6CC1-4642-97F3-43472B6DFEF2}"/>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95" name="直線コネクタ 594">
          <a:extLst>
            <a:ext uri="{FF2B5EF4-FFF2-40B4-BE49-F238E27FC236}">
              <a16:creationId xmlns:a16="http://schemas.microsoft.com/office/drawing/2014/main" id="{4DE54B2F-544C-48CE-936E-96171C46A5CC}"/>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96" name="【学校施設】&#10;一人当たり面積平均値テキスト">
          <a:extLst>
            <a:ext uri="{FF2B5EF4-FFF2-40B4-BE49-F238E27FC236}">
              <a16:creationId xmlns:a16="http://schemas.microsoft.com/office/drawing/2014/main" id="{33333BC6-F1FE-46B5-9961-BFD995464172}"/>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97" name="フローチャート: 判断 596">
          <a:extLst>
            <a:ext uri="{FF2B5EF4-FFF2-40B4-BE49-F238E27FC236}">
              <a16:creationId xmlns:a16="http://schemas.microsoft.com/office/drawing/2014/main" id="{74EB70B0-6C65-43C1-9B00-BFA8DB91CBB2}"/>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98" name="フローチャート: 判断 597">
          <a:extLst>
            <a:ext uri="{FF2B5EF4-FFF2-40B4-BE49-F238E27FC236}">
              <a16:creationId xmlns:a16="http://schemas.microsoft.com/office/drawing/2014/main" id="{B593D19E-62A9-49BB-BBDA-469B7A57703D}"/>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99" name="フローチャート: 判断 598">
          <a:extLst>
            <a:ext uri="{FF2B5EF4-FFF2-40B4-BE49-F238E27FC236}">
              <a16:creationId xmlns:a16="http://schemas.microsoft.com/office/drawing/2014/main" id="{2BF6F1C0-2ED5-49DB-9F8F-09DD859B24AF}"/>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600" name="フローチャート: 判断 599">
          <a:extLst>
            <a:ext uri="{FF2B5EF4-FFF2-40B4-BE49-F238E27FC236}">
              <a16:creationId xmlns:a16="http://schemas.microsoft.com/office/drawing/2014/main" id="{DA8B2A08-8442-4230-92FE-B7C4CBFBBFA2}"/>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0ED6753-6097-4911-8351-3CA1D10944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F2627F1-B131-487E-AFCE-830D9DE86C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BAB90E3-6FF0-4AB2-AA16-9C3E549417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EAA2B4E-991D-492B-895A-7BBB7527BB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509EE54-CD54-46CD-B0CD-1383B0932C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64871</xdr:rowOff>
    </xdr:from>
    <xdr:to>
      <xdr:col>116</xdr:col>
      <xdr:colOff>114300</xdr:colOff>
      <xdr:row>63</xdr:row>
      <xdr:rowOff>166471</xdr:rowOff>
    </xdr:to>
    <xdr:sp macro="" textlink="">
      <xdr:nvSpPr>
        <xdr:cNvPr id="606" name="楕円 605">
          <a:extLst>
            <a:ext uri="{FF2B5EF4-FFF2-40B4-BE49-F238E27FC236}">
              <a16:creationId xmlns:a16="http://schemas.microsoft.com/office/drawing/2014/main" id="{2FB94E87-3C73-4231-9772-0F19DC1A4A96}"/>
            </a:ext>
          </a:extLst>
        </xdr:cNvPr>
        <xdr:cNvSpPr/>
      </xdr:nvSpPr>
      <xdr:spPr>
        <a:xfrm>
          <a:off x="221107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151248</xdr:rowOff>
    </xdr:from>
    <xdr:ext cx="469744" cy="259045"/>
    <xdr:sp macro="" textlink="">
      <xdr:nvSpPr>
        <xdr:cNvPr id="607" name="【学校施設】&#10;一人当たり面積該当値テキスト">
          <a:extLst>
            <a:ext uri="{FF2B5EF4-FFF2-40B4-BE49-F238E27FC236}">
              <a16:creationId xmlns:a16="http://schemas.microsoft.com/office/drawing/2014/main" id="{F59BC3CF-9332-4898-ADED-29739FEBE86B}"/>
            </a:ext>
          </a:extLst>
        </xdr:cNvPr>
        <xdr:cNvSpPr txBox="1"/>
      </xdr:nvSpPr>
      <xdr:spPr>
        <a:xfrm>
          <a:off x="22199600" y="1078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117449</xdr:rowOff>
    </xdr:from>
    <xdr:to>
      <xdr:col>112</xdr:col>
      <xdr:colOff>38100</xdr:colOff>
      <xdr:row>64</xdr:row>
      <xdr:rowOff>47599</xdr:rowOff>
    </xdr:to>
    <xdr:sp macro="" textlink="">
      <xdr:nvSpPr>
        <xdr:cNvPr id="608" name="楕円 607">
          <a:extLst>
            <a:ext uri="{FF2B5EF4-FFF2-40B4-BE49-F238E27FC236}">
              <a16:creationId xmlns:a16="http://schemas.microsoft.com/office/drawing/2014/main" id="{27F21A5B-304E-45A9-A3FC-CFD06E4989F8}"/>
            </a:ext>
          </a:extLst>
        </xdr:cNvPr>
        <xdr:cNvSpPr/>
      </xdr:nvSpPr>
      <xdr:spPr>
        <a:xfrm>
          <a:off x="21272500" y="10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115671</xdr:rowOff>
    </xdr:from>
    <xdr:to>
      <xdr:col>116</xdr:col>
      <xdr:colOff>63500</xdr:colOff>
      <xdr:row>63</xdr:row>
      <xdr:rowOff>168249</xdr:rowOff>
    </xdr:to>
    <xdr:cxnSp macro="">
      <xdr:nvCxnSpPr>
        <xdr:cNvPr id="609" name="直線コネクタ 608">
          <a:extLst>
            <a:ext uri="{FF2B5EF4-FFF2-40B4-BE49-F238E27FC236}">
              <a16:creationId xmlns:a16="http://schemas.microsoft.com/office/drawing/2014/main" id="{CF7B6D94-6246-438E-80DC-290B4CDE0F09}"/>
            </a:ext>
          </a:extLst>
        </xdr:cNvPr>
        <xdr:cNvCxnSpPr/>
      </xdr:nvCxnSpPr>
      <xdr:spPr>
        <a:xfrm flipV="1">
          <a:off x="21323300" y="10917021"/>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114706</xdr:rowOff>
    </xdr:from>
    <xdr:to>
      <xdr:col>107</xdr:col>
      <xdr:colOff>101600</xdr:colOff>
      <xdr:row>64</xdr:row>
      <xdr:rowOff>44856</xdr:rowOff>
    </xdr:to>
    <xdr:sp macro="" textlink="">
      <xdr:nvSpPr>
        <xdr:cNvPr id="610" name="楕円 609">
          <a:extLst>
            <a:ext uri="{FF2B5EF4-FFF2-40B4-BE49-F238E27FC236}">
              <a16:creationId xmlns:a16="http://schemas.microsoft.com/office/drawing/2014/main" id="{A2A03695-A9A0-4633-B719-306F63658C16}"/>
            </a:ext>
          </a:extLst>
        </xdr:cNvPr>
        <xdr:cNvSpPr/>
      </xdr:nvSpPr>
      <xdr:spPr>
        <a:xfrm>
          <a:off x="20383500" y="109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165506</xdr:rowOff>
    </xdr:from>
    <xdr:to>
      <xdr:col>111</xdr:col>
      <xdr:colOff>177800</xdr:colOff>
      <xdr:row>63</xdr:row>
      <xdr:rowOff>168249</xdr:rowOff>
    </xdr:to>
    <xdr:cxnSp macro="">
      <xdr:nvCxnSpPr>
        <xdr:cNvPr id="611" name="直線コネクタ 610">
          <a:extLst>
            <a:ext uri="{FF2B5EF4-FFF2-40B4-BE49-F238E27FC236}">
              <a16:creationId xmlns:a16="http://schemas.microsoft.com/office/drawing/2014/main" id="{AC82A488-9F69-44FB-990D-712CE841630C}"/>
            </a:ext>
          </a:extLst>
        </xdr:cNvPr>
        <xdr:cNvCxnSpPr/>
      </xdr:nvCxnSpPr>
      <xdr:spPr>
        <a:xfrm>
          <a:off x="20434300" y="109668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612" name="n_1aveValue【学校施設】&#10;一人当たり面積">
          <a:extLst>
            <a:ext uri="{FF2B5EF4-FFF2-40B4-BE49-F238E27FC236}">
              <a16:creationId xmlns:a16="http://schemas.microsoft.com/office/drawing/2014/main" id="{B970DDC3-8098-4421-84B3-A0285B483827}"/>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13" name="n_2aveValue【学校施設】&#10;一人当たり面積">
          <a:extLst>
            <a:ext uri="{FF2B5EF4-FFF2-40B4-BE49-F238E27FC236}">
              <a16:creationId xmlns:a16="http://schemas.microsoft.com/office/drawing/2014/main" id="{176984A7-88B9-4659-8CDB-95D5B4D6994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614" name="n_3aveValue【学校施設】&#10;一人当たり面積">
          <a:extLst>
            <a:ext uri="{FF2B5EF4-FFF2-40B4-BE49-F238E27FC236}">
              <a16:creationId xmlns:a16="http://schemas.microsoft.com/office/drawing/2014/main" id="{8DD24707-FEF8-4763-A32F-27F0B4037327}"/>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38726</xdr:rowOff>
    </xdr:from>
    <xdr:ext cx="469744" cy="259045"/>
    <xdr:sp macro="" textlink="">
      <xdr:nvSpPr>
        <xdr:cNvPr id="615" name="n_1mainValue【学校施設】&#10;一人当たり面積">
          <a:extLst>
            <a:ext uri="{FF2B5EF4-FFF2-40B4-BE49-F238E27FC236}">
              <a16:creationId xmlns:a16="http://schemas.microsoft.com/office/drawing/2014/main" id="{007857E4-6CD2-4ACC-BC7B-AD90B6A0C036}"/>
            </a:ext>
          </a:extLst>
        </xdr:cNvPr>
        <xdr:cNvSpPr txBox="1"/>
      </xdr:nvSpPr>
      <xdr:spPr>
        <a:xfrm>
          <a:off x="21075727" y="110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35983</xdr:rowOff>
    </xdr:from>
    <xdr:ext cx="469744" cy="259045"/>
    <xdr:sp macro="" textlink="">
      <xdr:nvSpPr>
        <xdr:cNvPr id="616" name="n_2mainValue【学校施設】&#10;一人当たり面積">
          <a:extLst>
            <a:ext uri="{FF2B5EF4-FFF2-40B4-BE49-F238E27FC236}">
              <a16:creationId xmlns:a16="http://schemas.microsoft.com/office/drawing/2014/main" id="{A2B6514F-13C5-4222-83D9-5BA26DA4392D}"/>
            </a:ext>
          </a:extLst>
        </xdr:cNvPr>
        <xdr:cNvSpPr txBox="1"/>
      </xdr:nvSpPr>
      <xdr:spPr>
        <a:xfrm>
          <a:off x="20199427" y="110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94735E8A-ED30-42EE-9C46-22E36A8188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42F47EF6-B350-42D1-88C3-F8A808D23E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4C648D86-2DD5-46C4-9EA2-CCFB8D9050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FF5432D2-330B-46D9-817A-2CC86DD5BD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11F37516-C6CE-4A93-80FC-514B815440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19EE69FB-7D21-4D1B-A45F-A37BB52922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7F920CD7-4444-4488-B37D-E6655567F2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6332B2AA-D7A1-47E4-B9CC-F1122945DB7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1666F2CA-C814-4F36-B5E3-3FBAD6BA88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FE6FA69C-5388-4495-AD23-A68CF876B8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224AC889-B4E8-48F9-90B9-E3FE00CEA6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4720EADD-BD46-4430-993E-6C3A43E072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396448EA-1DC5-4FF6-AF19-0716F83133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CB94EBBF-3F22-4F52-ABDB-0FA7B08746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D07F0B03-425F-43DB-9254-FCA4CDA943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578A6DFE-8CF0-4490-A02E-2A02D710F3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FCD37638-5F0F-4E0C-8A4C-53D49E6629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8F7A6E91-A70C-4CDB-819A-3FC48C211D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A424FC7C-4ACA-41E3-B6F2-560BEE5256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BA06245C-0411-4EA7-8AAD-77176593C0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1905BB5A-0F5A-4FB5-BAE2-6A1F32CB1B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D67DE759-087D-4DE0-94AC-E93EC7529F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B756F054-9A4D-447E-B31F-830408ECB3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21511A03-C8EA-4812-A875-CD013BD88A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6FAC63FC-E03C-41F1-9594-007ECC105A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7B06F83C-C4E8-4756-AE76-A4E511AE6D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426859A2-C9CC-4528-9872-37B68F927F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4" name="テキスト ボックス 643">
          <a:extLst>
            <a:ext uri="{FF2B5EF4-FFF2-40B4-BE49-F238E27FC236}">
              <a16:creationId xmlns:a16="http://schemas.microsoft.com/office/drawing/2014/main" id="{1AB7928D-24C4-4A50-B8CA-CFB6996D6AE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83D93FB6-60B9-4FBF-B5D2-575D1A7D83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43F3D3BC-50F5-4B05-8DFB-31EF08DA507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50A563E9-D931-454E-9422-E0859EC70B4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AE331663-5B1A-462A-B381-AB9EAD25C1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0E2904DB-4535-4332-86BB-EED3C15D07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FABF44D7-F413-4AE4-88C3-12D9162F2B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FC3F3739-EF12-42DE-BF16-1E9BF8A28E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9FDC0653-00F7-413F-B0D0-A3E68CC8F8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DA290EC5-E171-44E1-94B3-6731D92F5F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4" name="テキスト ボックス 653">
          <a:extLst>
            <a:ext uri="{FF2B5EF4-FFF2-40B4-BE49-F238E27FC236}">
              <a16:creationId xmlns:a16="http://schemas.microsoft.com/office/drawing/2014/main" id="{BACDA0D8-835C-4E6F-B867-B0E7FD32937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DD49AF83-6A67-4372-B26C-1D58B20154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a:extLst>
            <a:ext uri="{FF2B5EF4-FFF2-40B4-BE49-F238E27FC236}">
              <a16:creationId xmlns:a16="http://schemas.microsoft.com/office/drawing/2014/main" id="{ACF7A7E8-658C-4F62-AFAC-E87635E02FC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38C71246-74A5-4873-95FA-8AB4C319C6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58" name="直線コネクタ 657">
          <a:extLst>
            <a:ext uri="{FF2B5EF4-FFF2-40B4-BE49-F238E27FC236}">
              <a16:creationId xmlns:a16="http://schemas.microsoft.com/office/drawing/2014/main" id="{84221CBD-AAB8-47EA-9E4B-9AD5A6270528}"/>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59" name="【公民館】&#10;有形固定資産減価償却率最小値テキスト">
          <a:extLst>
            <a:ext uri="{FF2B5EF4-FFF2-40B4-BE49-F238E27FC236}">
              <a16:creationId xmlns:a16="http://schemas.microsoft.com/office/drawing/2014/main" id="{20712C10-083E-4EF9-A5EB-7237CA5EAF29}"/>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0" name="直線コネクタ 659">
          <a:extLst>
            <a:ext uri="{FF2B5EF4-FFF2-40B4-BE49-F238E27FC236}">
              <a16:creationId xmlns:a16="http://schemas.microsoft.com/office/drawing/2014/main" id="{9001D47A-F381-4178-9552-D2B44ED5702A}"/>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1" name="【公民館】&#10;有形固定資産減価償却率最大値テキスト">
          <a:extLst>
            <a:ext uri="{FF2B5EF4-FFF2-40B4-BE49-F238E27FC236}">
              <a16:creationId xmlns:a16="http://schemas.microsoft.com/office/drawing/2014/main" id="{7980D190-1607-4BCA-9F9D-572C529FC31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a:extLst>
            <a:ext uri="{FF2B5EF4-FFF2-40B4-BE49-F238E27FC236}">
              <a16:creationId xmlns:a16="http://schemas.microsoft.com/office/drawing/2014/main" id="{5A5C879C-414A-4059-968F-0EA9295C65D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63" name="【公民館】&#10;有形固定資産減価償却率平均値テキスト">
          <a:extLst>
            <a:ext uri="{FF2B5EF4-FFF2-40B4-BE49-F238E27FC236}">
              <a16:creationId xmlns:a16="http://schemas.microsoft.com/office/drawing/2014/main" id="{80362565-DFF5-4DAA-A62B-F6CFF29AD908}"/>
            </a:ext>
          </a:extLst>
        </xdr:cNvPr>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4" name="フローチャート: 判断 663">
          <a:extLst>
            <a:ext uri="{FF2B5EF4-FFF2-40B4-BE49-F238E27FC236}">
              <a16:creationId xmlns:a16="http://schemas.microsoft.com/office/drawing/2014/main" id="{0DED0110-5C99-43AB-B72C-36B47E7ABD18}"/>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65" name="フローチャート: 判断 664">
          <a:extLst>
            <a:ext uri="{FF2B5EF4-FFF2-40B4-BE49-F238E27FC236}">
              <a16:creationId xmlns:a16="http://schemas.microsoft.com/office/drawing/2014/main" id="{B45A0B99-12A2-4C99-A6C5-6AF2CA110704}"/>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66" name="フローチャート: 判断 665">
          <a:extLst>
            <a:ext uri="{FF2B5EF4-FFF2-40B4-BE49-F238E27FC236}">
              <a16:creationId xmlns:a16="http://schemas.microsoft.com/office/drawing/2014/main" id="{43C49BC4-1CEB-4BAF-82E2-A55E5F5C050B}"/>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67" name="フローチャート: 判断 666">
          <a:extLst>
            <a:ext uri="{FF2B5EF4-FFF2-40B4-BE49-F238E27FC236}">
              <a16:creationId xmlns:a16="http://schemas.microsoft.com/office/drawing/2014/main" id="{2825686A-F24F-40A1-8C91-D3B6B6D67B49}"/>
            </a:ext>
          </a:extLst>
        </xdr:cNvPr>
        <xdr:cNvSpPr/>
      </xdr:nvSpPr>
      <xdr:spPr>
        <a:xfrm>
          <a:off x="13652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9F3771A7-3C1A-4CDD-BA24-01A5975337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BCE848D-B5FC-4574-BCC4-EA8568DC6C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84EE0FF-D77F-414C-93CB-F96E244E17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DC07CA1-A828-4F69-9BB0-1FAA7D9812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27453CC-DB5C-4C61-9238-7D315DADA9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673" name="楕円 672">
          <a:extLst>
            <a:ext uri="{FF2B5EF4-FFF2-40B4-BE49-F238E27FC236}">
              <a16:creationId xmlns:a16="http://schemas.microsoft.com/office/drawing/2014/main" id="{13FC0F7A-62B9-4BD6-973B-66A8B70A7C29}"/>
            </a:ext>
          </a:extLst>
        </xdr:cNvPr>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78939</xdr:rowOff>
    </xdr:from>
    <xdr:ext cx="405111" cy="259045"/>
    <xdr:sp macro="" textlink="">
      <xdr:nvSpPr>
        <xdr:cNvPr id="674" name="【公民館】&#10;有形固定資産減価償却率該当値テキスト">
          <a:extLst>
            <a:ext uri="{FF2B5EF4-FFF2-40B4-BE49-F238E27FC236}">
              <a16:creationId xmlns:a16="http://schemas.microsoft.com/office/drawing/2014/main" id="{46911984-E1CB-4EC9-9595-2861BC937071}"/>
            </a:ext>
          </a:extLst>
        </xdr:cNvPr>
        <xdr:cNvSpPr txBox="1"/>
      </xdr:nvSpPr>
      <xdr:spPr>
        <a:xfrm>
          <a:off x="16357600"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675" name="楕円 674">
          <a:extLst>
            <a:ext uri="{FF2B5EF4-FFF2-40B4-BE49-F238E27FC236}">
              <a16:creationId xmlns:a16="http://schemas.microsoft.com/office/drawing/2014/main" id="{7751EC2F-88BE-46BE-BE27-DF7BF29C0B84}"/>
            </a:ext>
          </a:extLst>
        </xdr:cNvPr>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105</xdr:row>
      <xdr:rowOff>15784</xdr:rowOff>
    </xdr:to>
    <xdr:cxnSp macro="">
      <xdr:nvCxnSpPr>
        <xdr:cNvPr id="676" name="直線コネクタ 675">
          <a:extLst>
            <a:ext uri="{FF2B5EF4-FFF2-40B4-BE49-F238E27FC236}">
              <a16:creationId xmlns:a16="http://schemas.microsoft.com/office/drawing/2014/main" id="{A22DAA75-E48E-4297-953B-B3C2E13D6055}"/>
            </a:ext>
          </a:extLst>
        </xdr:cNvPr>
        <xdr:cNvCxnSpPr/>
      </xdr:nvCxnSpPr>
      <xdr:spPr>
        <a:xfrm flipV="1">
          <a:off x="15481300" y="179821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xdr:rowOff>
    </xdr:from>
    <xdr:to>
      <xdr:col>76</xdr:col>
      <xdr:colOff>165100</xdr:colOff>
      <xdr:row>105</xdr:row>
      <xdr:rowOff>102507</xdr:rowOff>
    </xdr:to>
    <xdr:sp macro="" textlink="">
      <xdr:nvSpPr>
        <xdr:cNvPr id="677" name="楕円 676">
          <a:extLst>
            <a:ext uri="{FF2B5EF4-FFF2-40B4-BE49-F238E27FC236}">
              <a16:creationId xmlns:a16="http://schemas.microsoft.com/office/drawing/2014/main" id="{4BDC12E5-91C2-493B-9F77-AB586C14169C}"/>
            </a:ext>
          </a:extLst>
        </xdr:cNvPr>
        <xdr:cNvSpPr/>
      </xdr:nvSpPr>
      <xdr:spPr>
        <a:xfrm>
          <a:off x="14541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51707</xdr:rowOff>
    </xdr:to>
    <xdr:cxnSp macro="">
      <xdr:nvCxnSpPr>
        <xdr:cNvPr id="678" name="直線コネクタ 677">
          <a:extLst>
            <a:ext uri="{FF2B5EF4-FFF2-40B4-BE49-F238E27FC236}">
              <a16:creationId xmlns:a16="http://schemas.microsoft.com/office/drawing/2014/main" id="{863C9DB4-C0A3-4A0C-A1D5-E6151B9D8AE3}"/>
            </a:ext>
          </a:extLst>
        </xdr:cNvPr>
        <xdr:cNvCxnSpPr/>
      </xdr:nvCxnSpPr>
      <xdr:spPr>
        <a:xfrm flipV="1">
          <a:off x="14592300" y="1801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79" name="n_1aveValue【公民館】&#10;有形固定資産減価償却率">
          <a:extLst>
            <a:ext uri="{FF2B5EF4-FFF2-40B4-BE49-F238E27FC236}">
              <a16:creationId xmlns:a16="http://schemas.microsoft.com/office/drawing/2014/main" id="{D26BC679-E553-44F7-9822-377628B34535}"/>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80" name="n_2aveValue【公民館】&#10;有形固定資産減価償却率">
          <a:extLst>
            <a:ext uri="{FF2B5EF4-FFF2-40B4-BE49-F238E27FC236}">
              <a16:creationId xmlns:a16="http://schemas.microsoft.com/office/drawing/2014/main" id="{D0FBA6C2-F987-49CE-9636-AC3CB02B822F}"/>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81" name="n_3aveValue【公民館】&#10;有形固定資産減価償却率">
          <a:extLst>
            <a:ext uri="{FF2B5EF4-FFF2-40B4-BE49-F238E27FC236}">
              <a16:creationId xmlns:a16="http://schemas.microsoft.com/office/drawing/2014/main" id="{EF896EE7-03C4-4B80-8401-8204AE68E113}"/>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682" name="n_1mainValue【公民館】&#10;有形固定資産減価償却率">
          <a:extLst>
            <a:ext uri="{FF2B5EF4-FFF2-40B4-BE49-F238E27FC236}">
              <a16:creationId xmlns:a16="http://schemas.microsoft.com/office/drawing/2014/main" id="{BF033C60-E12D-4096-9A9D-45F1C158102D}"/>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683" name="n_2mainValue【公民館】&#10;有形固定資産減価償却率">
          <a:extLst>
            <a:ext uri="{FF2B5EF4-FFF2-40B4-BE49-F238E27FC236}">
              <a16:creationId xmlns:a16="http://schemas.microsoft.com/office/drawing/2014/main" id="{41A8C0F3-42A3-4B7B-A927-3190E3A99C71}"/>
            </a:ext>
          </a:extLst>
        </xdr:cNvPr>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E87795E2-25EB-4FBE-BC30-D0AFB66CFA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E153663A-91E7-4D82-85A2-84195C877F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0AFAB30C-D3F6-4558-A5BB-AD3C947FEE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389CBE7A-364D-4935-B8AA-4D83775B33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211BE723-1DD3-41F9-924F-F1351649E0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6573E437-DB8E-440D-A1A2-3903942979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9E1AFAB6-13BF-419E-BC21-C870ECAABC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55640846-807E-49FE-9918-84728AC8E5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F09F7809-7CB4-4A05-91AD-94D74AD53A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EC65F19D-8B9B-457E-AF79-2D1E9B3FD64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1238A114-028A-4A56-9102-5B86F4E8011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6FD62419-F5D7-4EA8-92A8-A051A07FD90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06E7A1D2-AFD6-4198-AB74-1C67A0419A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060B627B-715F-4BFD-9A5C-3192819783B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25ED3352-13E0-4A40-A48C-48D2447A33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D6FB144B-1526-478C-B099-BB59736120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15A50948-63B1-4DBA-BCC3-09EB1F6B360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109E0168-F2E1-4727-9A9F-6DDF012FFA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7EAB7CF8-6229-4833-B15D-0B607625892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9860E103-7E2B-4B80-8DFD-71BDEA81EA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5176D21F-FFDA-47A2-BDAA-590844EEB2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57FCBF46-D972-4150-BFDD-76C237C431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4FF12902-2545-476F-848A-43C03D2DA9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07" name="直線コネクタ 706">
          <a:extLst>
            <a:ext uri="{FF2B5EF4-FFF2-40B4-BE49-F238E27FC236}">
              <a16:creationId xmlns:a16="http://schemas.microsoft.com/office/drawing/2014/main" id="{4BA6016E-2F25-4F22-9870-339BD9DF6D49}"/>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8" name="【公民館】&#10;一人当たり面積最小値テキスト">
          <a:extLst>
            <a:ext uri="{FF2B5EF4-FFF2-40B4-BE49-F238E27FC236}">
              <a16:creationId xmlns:a16="http://schemas.microsoft.com/office/drawing/2014/main" id="{7B37EDF1-4848-4809-9C94-D23C34C8D40B}"/>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9" name="直線コネクタ 708">
          <a:extLst>
            <a:ext uri="{FF2B5EF4-FFF2-40B4-BE49-F238E27FC236}">
              <a16:creationId xmlns:a16="http://schemas.microsoft.com/office/drawing/2014/main" id="{059338B0-8B15-4931-B666-4522C4FF1A28}"/>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0" name="【公民館】&#10;一人当たり面積最大値テキスト">
          <a:extLst>
            <a:ext uri="{FF2B5EF4-FFF2-40B4-BE49-F238E27FC236}">
              <a16:creationId xmlns:a16="http://schemas.microsoft.com/office/drawing/2014/main" id="{50C36D10-8F9B-4E01-B5AE-C57184454086}"/>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1" name="直線コネクタ 710">
          <a:extLst>
            <a:ext uri="{FF2B5EF4-FFF2-40B4-BE49-F238E27FC236}">
              <a16:creationId xmlns:a16="http://schemas.microsoft.com/office/drawing/2014/main" id="{2C66B401-71D6-491C-B3F1-A94B122474F4}"/>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2" name="【公民館】&#10;一人当たり面積平均値テキスト">
          <a:extLst>
            <a:ext uri="{FF2B5EF4-FFF2-40B4-BE49-F238E27FC236}">
              <a16:creationId xmlns:a16="http://schemas.microsoft.com/office/drawing/2014/main" id="{8310C647-92C2-4CCE-8F17-F3B1235A22E1}"/>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3" name="フローチャート: 判断 712">
          <a:extLst>
            <a:ext uri="{FF2B5EF4-FFF2-40B4-BE49-F238E27FC236}">
              <a16:creationId xmlns:a16="http://schemas.microsoft.com/office/drawing/2014/main" id="{595FDA38-4DCE-454C-900A-205B4292714A}"/>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4" name="フローチャート: 判断 713">
          <a:extLst>
            <a:ext uri="{FF2B5EF4-FFF2-40B4-BE49-F238E27FC236}">
              <a16:creationId xmlns:a16="http://schemas.microsoft.com/office/drawing/2014/main" id="{C0C1D3DA-C134-4536-9C5A-9DC35BBC83CC}"/>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15" name="フローチャート: 判断 714">
          <a:extLst>
            <a:ext uri="{FF2B5EF4-FFF2-40B4-BE49-F238E27FC236}">
              <a16:creationId xmlns:a16="http://schemas.microsoft.com/office/drawing/2014/main" id="{7E6C56C2-8763-46B2-A931-AD6E890A144F}"/>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16" name="フローチャート: 判断 715">
          <a:extLst>
            <a:ext uri="{FF2B5EF4-FFF2-40B4-BE49-F238E27FC236}">
              <a16:creationId xmlns:a16="http://schemas.microsoft.com/office/drawing/2014/main" id="{C51D3D37-B79B-4C41-960E-C0AE5BACF51C}"/>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36518E92-430B-493C-BF6D-1C008DEFD6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EDB0BD47-31E2-4F6C-9C93-CBC8EF3604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8669CF94-AC38-486D-A3A6-016F0E7417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BA6FF85-A62B-492C-9F15-8B3A8CCC45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C48FB25E-A562-49EE-95A7-CB6D94C1F7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154939</xdr:rowOff>
    </xdr:from>
    <xdr:to>
      <xdr:col>116</xdr:col>
      <xdr:colOff>114300</xdr:colOff>
      <xdr:row>108</xdr:row>
      <xdr:rowOff>85089</xdr:rowOff>
    </xdr:to>
    <xdr:sp macro="" textlink="">
      <xdr:nvSpPr>
        <xdr:cNvPr id="722" name="楕円 721">
          <a:extLst>
            <a:ext uri="{FF2B5EF4-FFF2-40B4-BE49-F238E27FC236}">
              <a16:creationId xmlns:a16="http://schemas.microsoft.com/office/drawing/2014/main" id="{17477B62-B312-4C6F-B252-8E341E1E8036}"/>
            </a:ext>
          </a:extLst>
        </xdr:cNvPr>
        <xdr:cNvSpPr/>
      </xdr:nvSpPr>
      <xdr:spPr>
        <a:xfrm>
          <a:off x="22110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69866</xdr:rowOff>
    </xdr:from>
    <xdr:ext cx="469744" cy="259045"/>
    <xdr:sp macro="" textlink="">
      <xdr:nvSpPr>
        <xdr:cNvPr id="723" name="【公民館】&#10;一人当たり面積該当値テキスト">
          <a:extLst>
            <a:ext uri="{FF2B5EF4-FFF2-40B4-BE49-F238E27FC236}">
              <a16:creationId xmlns:a16="http://schemas.microsoft.com/office/drawing/2014/main" id="{6031F1F3-4BC0-462E-92A2-FE7A0165ECAF}"/>
            </a:ext>
          </a:extLst>
        </xdr:cNvPr>
        <xdr:cNvSpPr txBox="1"/>
      </xdr:nvSpPr>
      <xdr:spPr>
        <a:xfrm>
          <a:off x="221996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154939</xdr:rowOff>
    </xdr:from>
    <xdr:to>
      <xdr:col>112</xdr:col>
      <xdr:colOff>38100</xdr:colOff>
      <xdr:row>108</xdr:row>
      <xdr:rowOff>85089</xdr:rowOff>
    </xdr:to>
    <xdr:sp macro="" textlink="">
      <xdr:nvSpPr>
        <xdr:cNvPr id="724" name="楕円 723">
          <a:extLst>
            <a:ext uri="{FF2B5EF4-FFF2-40B4-BE49-F238E27FC236}">
              <a16:creationId xmlns:a16="http://schemas.microsoft.com/office/drawing/2014/main" id="{2D41EBE2-6509-4239-BF16-01816BFEA374}"/>
            </a:ext>
          </a:extLst>
        </xdr:cNvPr>
        <xdr:cNvSpPr/>
      </xdr:nvSpPr>
      <xdr:spPr>
        <a:xfrm>
          <a:off x="2127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34289</xdr:rowOff>
    </xdr:from>
    <xdr:to>
      <xdr:col>116</xdr:col>
      <xdr:colOff>63500</xdr:colOff>
      <xdr:row>108</xdr:row>
      <xdr:rowOff>34289</xdr:rowOff>
    </xdr:to>
    <xdr:cxnSp macro="">
      <xdr:nvCxnSpPr>
        <xdr:cNvPr id="725" name="直線コネクタ 724">
          <a:extLst>
            <a:ext uri="{FF2B5EF4-FFF2-40B4-BE49-F238E27FC236}">
              <a16:creationId xmlns:a16="http://schemas.microsoft.com/office/drawing/2014/main" id="{4013DD4C-EB70-4B41-AB29-63797D8A85E1}"/>
            </a:ext>
          </a:extLst>
        </xdr:cNvPr>
        <xdr:cNvCxnSpPr/>
      </xdr:nvCxnSpPr>
      <xdr:spPr>
        <a:xfrm>
          <a:off x="21323300" y="1855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26" name="楕円 725">
          <a:extLst>
            <a:ext uri="{FF2B5EF4-FFF2-40B4-BE49-F238E27FC236}">
              <a16:creationId xmlns:a16="http://schemas.microsoft.com/office/drawing/2014/main" id="{DE3EA9E3-D6D6-42B3-ADB5-EACFADD082BA}"/>
            </a:ext>
          </a:extLst>
        </xdr:cNvPr>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34289</xdr:rowOff>
    </xdr:to>
    <xdr:cxnSp macro="">
      <xdr:nvCxnSpPr>
        <xdr:cNvPr id="727" name="直線コネクタ 726">
          <a:extLst>
            <a:ext uri="{FF2B5EF4-FFF2-40B4-BE49-F238E27FC236}">
              <a16:creationId xmlns:a16="http://schemas.microsoft.com/office/drawing/2014/main" id="{2BFAFC17-8174-48DE-B8B3-641B96269C3C}"/>
            </a:ext>
          </a:extLst>
        </xdr:cNvPr>
        <xdr:cNvCxnSpPr/>
      </xdr:nvCxnSpPr>
      <xdr:spPr>
        <a:xfrm>
          <a:off x="20434300" y="1855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28" name="n_1aveValue【公民館】&#10;一人当たり面積">
          <a:extLst>
            <a:ext uri="{FF2B5EF4-FFF2-40B4-BE49-F238E27FC236}">
              <a16:creationId xmlns:a16="http://schemas.microsoft.com/office/drawing/2014/main" id="{AB7056A5-CD4F-44CA-99E2-F9EC77F03C31}"/>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29" name="n_2aveValue【公民館】&#10;一人当たり面積">
          <a:extLst>
            <a:ext uri="{FF2B5EF4-FFF2-40B4-BE49-F238E27FC236}">
              <a16:creationId xmlns:a16="http://schemas.microsoft.com/office/drawing/2014/main" id="{E90775C6-EF61-45D7-AB18-761A3BBD2E9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0" name="n_3aveValue【公民館】&#10;一人当たり面積">
          <a:extLst>
            <a:ext uri="{FF2B5EF4-FFF2-40B4-BE49-F238E27FC236}">
              <a16:creationId xmlns:a16="http://schemas.microsoft.com/office/drawing/2014/main" id="{12CB56F7-759F-4833-A807-CEA06AD9631E}"/>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76216</xdr:rowOff>
    </xdr:from>
    <xdr:ext cx="469744" cy="259045"/>
    <xdr:sp macro="" textlink="">
      <xdr:nvSpPr>
        <xdr:cNvPr id="731" name="n_1mainValue【公民館】&#10;一人当たり面積">
          <a:extLst>
            <a:ext uri="{FF2B5EF4-FFF2-40B4-BE49-F238E27FC236}">
              <a16:creationId xmlns:a16="http://schemas.microsoft.com/office/drawing/2014/main" id="{368E221A-B0EB-4B84-8BF3-8A2060A414BF}"/>
            </a:ext>
          </a:extLst>
        </xdr:cNvPr>
        <xdr:cNvSpPr txBox="1"/>
      </xdr:nvSpPr>
      <xdr:spPr>
        <a:xfrm>
          <a:off x="21075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32" name="n_2mainValue【公民館】&#10;一人当たり面積">
          <a:extLst>
            <a:ext uri="{FF2B5EF4-FFF2-40B4-BE49-F238E27FC236}">
              <a16:creationId xmlns:a16="http://schemas.microsoft.com/office/drawing/2014/main" id="{5A6443B5-FA44-4753-988B-E939F471F494}"/>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7BD089C5-3DEE-41C4-B9EC-B8D73B0154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351D50A9-E10B-48B2-BFBA-C2D3CC5180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26A75252-90CA-4991-957D-7D6F880654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梁・トンネル、公営住宅であり、逆に低くなっている施設は、認定こども園・幼稚園・保育所、公民館である。令和元年度に学校施設長寿命化計画を策定し、計画に基づ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学校施設の建替え、大規模改修など老朽化対策に取り組んでいくこととしている。幼稚園・保育所については、園児の定数割れの施設を廃止し認定こども園を新たに建設したため、有形固定資産減価償却率は低い傾向にあ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年度末に幼稚園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園を閉園することから、認定こども園・幼稚園・保育所の有形固定資産減価償却率は、今後、更に低くなるものと見込んでいる。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41D262-EE1A-438C-83E2-3FF86C8503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53DDAB-945F-4AF7-A118-B8EB61C6EE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C14383-5B67-448F-908C-C068C96148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A0821F-5AA9-4435-8987-CBB10D0D443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83A81B-153C-4024-9F0A-BCE561FA2D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C0BF54-6ED6-47C6-8C64-7160ABB23D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E62B93-5752-440E-ADCA-907A4015E2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D57928-78CE-4AA9-8912-A4A4494C8C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76A740-D584-447E-8ADE-6D0B1228EE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86D169-9C2E-4250-8BB9-148B3F3A9D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96,329
95,972
126.64
47,667,009
46,085,783
1,094,858
19,477,026
40,647,172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DA772A-289A-4D14-BD73-3BA3192872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D6DA14-C22F-4D6C-9519-F49AC19409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6AAAFD-CDF3-4B2B-B67B-731CBC8096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07D7DF-68DE-43B2-9F1E-CDBD258257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E20D35-C207-4D4C-B65C-04DC7B51B4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3B8F68-B734-4CA2-AAA8-F115AB4267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32ED09-C7AE-43D4-B07D-8ABD1F157A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412B1D-0DC8-4106-981E-208BE55111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7120D4-9D86-46E5-847D-B143312827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9DC3C9-E437-4595-9A7C-6D6A6A5D0B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795F4B-532F-476A-BB07-5CC65A3404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F701E1-594D-4333-A5DE-EDB91CA45C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F17753-564D-4A28-BCD3-71EF635F87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F7A372-57C0-4636-815B-86A6D2D52B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8206AA-9F7F-4496-A640-8911FC9E5E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E5E2B0-AC01-4013-94C4-D10F99B853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81F04B-1DAB-4B5F-B931-5FE5B2ACBA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420C98-0DC1-4541-A687-C416C7DD56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163C03-D9B9-4B4D-9C0D-62215CD56B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9B4BE6B-C341-4B7D-A2CD-5B0F501F70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6B09B9F-D527-4E46-BB73-637E86270F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66AC029-C6D8-4802-85D3-B7B2DF0B1B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DC73F73-5139-4C47-A41C-239B2B4488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CBB887D-5190-46CF-A141-AE0FCF3B0D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B3215BB-F497-4E6E-B9A3-30C07DC8AF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BDE6576-042F-47E1-A50E-E4D2B593BD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ABD80B-B252-498F-9749-79C7CEAD8EE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1843FF7-D3B7-4600-A6FA-39CFF6E2CC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8D78E47-0E82-4219-9FC1-158453C515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2CD6B10-0031-4C87-903A-0E5394A57D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EC86AD8-AE43-47A7-B256-440B11D2FB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484392A-16F7-4329-A0A7-143FC90B3F6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3911809-24BB-4496-88F0-D335E48CAC7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0199354-ABE1-4FF1-88FD-FF54893690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33CA475-27C6-4C23-9A1D-4E2E97A717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F42A111-7D08-41AA-A220-A0408BB70BC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AD9255E-E741-4CB4-BCF2-6132C0B6889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39AD916-B7F2-4237-B275-BCF564370AA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F7053A5-41C3-4A8B-AF38-50CF0D5F0AF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6520D01-7387-4D0E-A543-B9E2872B54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72E1CD1-0B27-4CB5-ABAE-6475CFC501A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0E09900-5809-4ACC-A95D-67479884BB6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7DABA0B-ABC1-48F7-9A1E-D1A3DB53BD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20F2915-93C4-4722-8F9F-639BF112CD8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CDB1BC8-A645-4722-9DA9-C7624F2AE4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9DA9DCF5-A774-4E41-9DAC-1CABDF6540C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392C624F-7DC7-469B-A815-7655F6BF0422}"/>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FBB4BBD0-3878-4D12-8D58-F1FACC7E519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ECFC2C2E-5D42-4EBA-82F1-4A724454B31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B3EA33AC-689D-4BBB-A8A7-C276D96920CE}"/>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7ED0F48B-4E23-43C4-8CA0-1C751DB09A28}"/>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475D7A46-9C31-47C6-BF1A-E8D111003EE4}"/>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8F266FD8-8F9C-47BD-AE13-4C804E1797A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108330</xdr:rowOff>
    </xdr:from>
    <xdr:ext cx="405111" cy="259045"/>
    <xdr:sp macro="" textlink="">
      <xdr:nvSpPr>
        <xdr:cNvPr id="65" name="n_1aveValue【図書館】&#10;有形固定資産減価償却率">
          <a:extLst>
            <a:ext uri="{FF2B5EF4-FFF2-40B4-BE49-F238E27FC236}">
              <a16:creationId xmlns:a16="http://schemas.microsoft.com/office/drawing/2014/main" id="{C0EBE21F-A258-4F24-A5D1-02ABD60ED32A}"/>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160927</xdr:rowOff>
    </xdr:from>
    <xdr:to>
      <xdr:col>15</xdr:col>
      <xdr:colOff>101600</xdr:colOff>
      <xdr:row>38</xdr:row>
      <xdr:rowOff>91077</xdr:rowOff>
    </xdr:to>
    <xdr:sp macro="" textlink="">
      <xdr:nvSpPr>
        <xdr:cNvPr id="66" name="フローチャート: 判断 65">
          <a:extLst>
            <a:ext uri="{FF2B5EF4-FFF2-40B4-BE49-F238E27FC236}">
              <a16:creationId xmlns:a16="http://schemas.microsoft.com/office/drawing/2014/main" id="{90B28D1B-0BE1-498F-8CE7-4539CDAAF9DC}"/>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82204</xdr:rowOff>
    </xdr:from>
    <xdr:ext cx="405111" cy="259045"/>
    <xdr:sp macro="" textlink="">
      <xdr:nvSpPr>
        <xdr:cNvPr id="67" name="n_2aveValue【図書館】&#10;有形固定資産減価償却率">
          <a:extLst>
            <a:ext uri="{FF2B5EF4-FFF2-40B4-BE49-F238E27FC236}">
              <a16:creationId xmlns:a16="http://schemas.microsoft.com/office/drawing/2014/main" id="{EE6ACF05-ECFA-46DD-AB35-6D7C68EE5A79}"/>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a:extLst>
            <a:ext uri="{FF2B5EF4-FFF2-40B4-BE49-F238E27FC236}">
              <a16:creationId xmlns:a16="http://schemas.microsoft.com/office/drawing/2014/main" id="{0C86A859-B205-43C5-89BD-EDA7A7964A51}"/>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141894</xdr:rowOff>
    </xdr:from>
    <xdr:ext cx="405111" cy="259045"/>
    <xdr:sp macro="" textlink="">
      <xdr:nvSpPr>
        <xdr:cNvPr id="69" name="n_3aveValue【図書館】&#10;有形固定資産減価償却率">
          <a:extLst>
            <a:ext uri="{FF2B5EF4-FFF2-40B4-BE49-F238E27FC236}">
              <a16:creationId xmlns:a16="http://schemas.microsoft.com/office/drawing/2014/main" id="{AD32DA9D-25A5-4B68-8B20-B7CE7043DCDD}"/>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7584D2-E303-4BF9-A4FD-EDF2F1A621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A61540-EFF0-4DD3-A0A6-391B734FE1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F9A3F0-D3CE-4CDC-B53B-CD116920C8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6F09C0-89D5-4E4D-8430-2E889A5885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54FBDFA-7F96-46FB-B1A5-CA4227D481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133169</xdr:rowOff>
    </xdr:from>
    <xdr:to>
      <xdr:col>20</xdr:col>
      <xdr:colOff>38100</xdr:colOff>
      <xdr:row>34</xdr:row>
      <xdr:rowOff>63319</xdr:rowOff>
    </xdr:to>
    <xdr:sp macro="" textlink="">
      <xdr:nvSpPr>
        <xdr:cNvPr id="75" name="楕円 74">
          <a:extLst>
            <a:ext uri="{FF2B5EF4-FFF2-40B4-BE49-F238E27FC236}">
              <a16:creationId xmlns:a16="http://schemas.microsoft.com/office/drawing/2014/main" id="{E7F88349-9BF9-4172-8180-1F0625755DE3}"/>
            </a:ext>
          </a:extLst>
        </xdr:cNvPr>
        <xdr:cNvSpPr/>
      </xdr:nvSpPr>
      <xdr:spPr>
        <a:xfrm>
          <a:off x="3746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164193</xdr:rowOff>
    </xdr:from>
    <xdr:to>
      <xdr:col>15</xdr:col>
      <xdr:colOff>101600</xdr:colOff>
      <xdr:row>34</xdr:row>
      <xdr:rowOff>94343</xdr:rowOff>
    </xdr:to>
    <xdr:sp macro="" textlink="">
      <xdr:nvSpPr>
        <xdr:cNvPr id="76" name="楕円 75">
          <a:extLst>
            <a:ext uri="{FF2B5EF4-FFF2-40B4-BE49-F238E27FC236}">
              <a16:creationId xmlns:a16="http://schemas.microsoft.com/office/drawing/2014/main" id="{5DB60745-0BD6-432D-A03E-15B4FA9390F9}"/>
            </a:ext>
          </a:extLst>
        </xdr:cNvPr>
        <xdr:cNvSpPr/>
      </xdr:nvSpPr>
      <xdr:spPr>
        <a:xfrm>
          <a:off x="2857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12519</xdr:rowOff>
    </xdr:from>
    <xdr:to>
      <xdr:col>19</xdr:col>
      <xdr:colOff>177800</xdr:colOff>
      <xdr:row>34</xdr:row>
      <xdr:rowOff>43543</xdr:rowOff>
    </xdr:to>
    <xdr:cxnSp macro="">
      <xdr:nvCxnSpPr>
        <xdr:cNvPr id="77" name="直線コネクタ 76">
          <a:extLst>
            <a:ext uri="{FF2B5EF4-FFF2-40B4-BE49-F238E27FC236}">
              <a16:creationId xmlns:a16="http://schemas.microsoft.com/office/drawing/2014/main" id="{8293C5A7-1918-4FD1-994B-7369DC82CB37}"/>
            </a:ext>
          </a:extLst>
        </xdr:cNvPr>
        <xdr:cNvCxnSpPr/>
      </xdr:nvCxnSpPr>
      <xdr:spPr>
        <a:xfrm flipV="1">
          <a:off x="2908300" y="58418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79846</xdr:rowOff>
    </xdr:from>
    <xdr:ext cx="405111" cy="259045"/>
    <xdr:sp macro="" textlink="">
      <xdr:nvSpPr>
        <xdr:cNvPr id="78" name="n_1mainValue【図書館】&#10;有形固定資産減価償却率">
          <a:extLst>
            <a:ext uri="{FF2B5EF4-FFF2-40B4-BE49-F238E27FC236}">
              <a16:creationId xmlns:a16="http://schemas.microsoft.com/office/drawing/2014/main" id="{D8A612C2-0526-4559-A273-DEB85A655274}"/>
            </a:ext>
          </a:extLst>
        </xdr:cNvPr>
        <xdr:cNvSpPr txBox="1"/>
      </xdr:nvSpPr>
      <xdr:spPr>
        <a:xfrm>
          <a:off x="35820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110870</xdr:rowOff>
    </xdr:from>
    <xdr:ext cx="405111" cy="259045"/>
    <xdr:sp macro="" textlink="">
      <xdr:nvSpPr>
        <xdr:cNvPr id="79" name="n_2mainValue【図書館】&#10;有形固定資産減価償却率">
          <a:extLst>
            <a:ext uri="{FF2B5EF4-FFF2-40B4-BE49-F238E27FC236}">
              <a16:creationId xmlns:a16="http://schemas.microsoft.com/office/drawing/2014/main" id="{8CDB4C46-AAE0-4935-AA35-1AE86CC62DC3}"/>
            </a:ext>
          </a:extLst>
        </xdr:cNvPr>
        <xdr:cNvSpPr txBox="1"/>
      </xdr:nvSpPr>
      <xdr:spPr>
        <a:xfrm>
          <a:off x="27057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5E9DDC9-BE5C-44A5-B3BB-10E876FF26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2DD8FD8-0D2E-491E-A1C5-48FFF27198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723D2B26-DBC7-4D7F-98E6-3770832F71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43EDCEDF-2B64-4FE7-8C36-90E88FF34C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FE4E229-95C8-4613-858B-65093EA4D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EBDCAB9-B983-4ADF-8898-E4AB032113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E7729A2-81CF-49F1-B534-079897F2FF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238B174-1D3A-4BE0-9165-AAA976A951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287E38F5-F2D4-4AFD-AEE3-1EF334A81A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7CABA09-47FF-45F8-838F-2EA67FA05E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570DE3B-6324-471C-9AB3-BF402A4EF9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357C8FAA-7803-4C7B-958B-2D82AD9B7E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EA2B4EF3-6551-4F55-A473-BC429B3F7CD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FAC39EC9-F232-47FE-80C3-B467D23066C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1C2DFF00-BEE7-4ADD-8E39-D848A77A16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93401CCB-7ACF-4FD0-AA72-227F71A54E7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158E130-946D-4F0A-AD2C-C0D042D578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61CABBCF-0541-4E8E-89CE-4DB5ED7753F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BBA304F-C981-4934-B5A4-9FD484342E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F3BDC624-70FA-4D7A-BA2A-1C1344ABC4E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794610A-CEF6-475B-B360-F1BEF8CEA6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B6F03987-6252-4692-BEB5-7756EFFCE3C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6F6CB243-7478-4096-8A00-9382ECCF6F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3" name="直線コネクタ 102">
          <a:extLst>
            <a:ext uri="{FF2B5EF4-FFF2-40B4-BE49-F238E27FC236}">
              <a16:creationId xmlns:a16="http://schemas.microsoft.com/office/drawing/2014/main" id="{9BE3D784-9103-4571-B371-904436C6519B}"/>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4" name="【図書館】&#10;一人当たり面積最小値テキスト">
          <a:extLst>
            <a:ext uri="{FF2B5EF4-FFF2-40B4-BE49-F238E27FC236}">
              <a16:creationId xmlns:a16="http://schemas.microsoft.com/office/drawing/2014/main" id="{800D51DF-F679-40DF-9C50-05B94FD3088D}"/>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5" name="直線コネクタ 104">
          <a:extLst>
            <a:ext uri="{FF2B5EF4-FFF2-40B4-BE49-F238E27FC236}">
              <a16:creationId xmlns:a16="http://schemas.microsoft.com/office/drawing/2014/main" id="{135F28A7-F2C6-463A-9D2D-9F435926B295}"/>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a:extLst>
            <a:ext uri="{FF2B5EF4-FFF2-40B4-BE49-F238E27FC236}">
              <a16:creationId xmlns:a16="http://schemas.microsoft.com/office/drawing/2014/main" id="{DE5E53B4-4FFB-4488-BE25-38380D47BF42}"/>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a:extLst>
            <a:ext uri="{FF2B5EF4-FFF2-40B4-BE49-F238E27FC236}">
              <a16:creationId xmlns:a16="http://schemas.microsoft.com/office/drawing/2014/main" id="{180406CD-684E-4CBA-8311-FD913C9EA09B}"/>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08" name="【図書館】&#10;一人当たり面積平均値テキスト">
          <a:extLst>
            <a:ext uri="{FF2B5EF4-FFF2-40B4-BE49-F238E27FC236}">
              <a16:creationId xmlns:a16="http://schemas.microsoft.com/office/drawing/2014/main" id="{C0D4EA57-E996-4DF9-9CB6-FC03F9A685CE}"/>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09" name="フローチャート: 判断 108">
          <a:extLst>
            <a:ext uri="{FF2B5EF4-FFF2-40B4-BE49-F238E27FC236}">
              <a16:creationId xmlns:a16="http://schemas.microsoft.com/office/drawing/2014/main" id="{84708D28-134F-4832-8809-8C1C5EECA9F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0" name="フローチャート: 判断 109">
          <a:extLst>
            <a:ext uri="{FF2B5EF4-FFF2-40B4-BE49-F238E27FC236}">
              <a16:creationId xmlns:a16="http://schemas.microsoft.com/office/drawing/2014/main" id="{1285FF6B-9572-4FE1-ABB3-E16DC89EE55B}"/>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99077</xdr:rowOff>
    </xdr:from>
    <xdr:ext cx="469744" cy="259045"/>
    <xdr:sp macro="" textlink="">
      <xdr:nvSpPr>
        <xdr:cNvPr id="111" name="n_1aveValue【図書館】&#10;一人当たり面積">
          <a:extLst>
            <a:ext uri="{FF2B5EF4-FFF2-40B4-BE49-F238E27FC236}">
              <a16:creationId xmlns:a16="http://schemas.microsoft.com/office/drawing/2014/main" id="{CFA99F36-6FBF-4EE2-80AF-12E67F6E7200}"/>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a:extLst>
            <a:ext uri="{FF2B5EF4-FFF2-40B4-BE49-F238E27FC236}">
              <a16:creationId xmlns:a16="http://schemas.microsoft.com/office/drawing/2014/main" id="{49E5B584-5128-461B-AD1F-C04A802F8C67}"/>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13" name="n_2aveValue【図書館】&#10;一人当たり面積">
          <a:extLst>
            <a:ext uri="{FF2B5EF4-FFF2-40B4-BE49-F238E27FC236}">
              <a16:creationId xmlns:a16="http://schemas.microsoft.com/office/drawing/2014/main" id="{7CA10251-77F5-4753-8230-2A3930ACC964}"/>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114" name="フローチャート: 判断 113">
          <a:extLst>
            <a:ext uri="{FF2B5EF4-FFF2-40B4-BE49-F238E27FC236}">
              <a16:creationId xmlns:a16="http://schemas.microsoft.com/office/drawing/2014/main" id="{16496BB6-0643-4EF6-88AF-342EAE7AA594}"/>
            </a:ext>
          </a:extLst>
        </xdr:cNvPr>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111777</xdr:rowOff>
    </xdr:from>
    <xdr:ext cx="469744" cy="259045"/>
    <xdr:sp macro="" textlink="">
      <xdr:nvSpPr>
        <xdr:cNvPr id="115" name="n_3aveValue【図書館】&#10;一人当たり面積">
          <a:extLst>
            <a:ext uri="{FF2B5EF4-FFF2-40B4-BE49-F238E27FC236}">
              <a16:creationId xmlns:a16="http://schemas.microsoft.com/office/drawing/2014/main" id="{3EC4A7F9-F437-441C-9BF0-408F6488F7A0}"/>
            </a:ext>
          </a:extLst>
        </xdr:cNvPr>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B1BE2AC-9F18-4301-A048-6E6CCC4DDC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214F110-44D9-4EE5-929D-D6295FBCB2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3EDE29B-855E-4C45-AF6F-5602959E96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1A52DA9-09F4-449B-99DA-98C2283ED1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025DCCB-099B-4AC8-BAD8-C8FEF88B8C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1" name="楕円 120">
          <a:extLst>
            <a:ext uri="{FF2B5EF4-FFF2-40B4-BE49-F238E27FC236}">
              <a16:creationId xmlns:a16="http://schemas.microsoft.com/office/drawing/2014/main" id="{292CB140-9300-4634-BB3F-4993AD390F1F}"/>
            </a:ext>
          </a:extLst>
        </xdr:cNvPr>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76200</xdr:rowOff>
    </xdr:from>
    <xdr:to>
      <xdr:col>46</xdr:col>
      <xdr:colOff>38100</xdr:colOff>
      <xdr:row>41</xdr:row>
      <xdr:rowOff>6350</xdr:rowOff>
    </xdr:to>
    <xdr:sp macro="" textlink="">
      <xdr:nvSpPr>
        <xdr:cNvPr id="122" name="楕円 121">
          <a:extLst>
            <a:ext uri="{FF2B5EF4-FFF2-40B4-BE49-F238E27FC236}">
              <a16:creationId xmlns:a16="http://schemas.microsoft.com/office/drawing/2014/main" id="{94264AD5-EBBE-43CF-9E65-A7E6431D24EC}"/>
            </a:ext>
          </a:extLst>
        </xdr:cNvPr>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3" name="直線コネクタ 122">
          <a:extLst>
            <a:ext uri="{FF2B5EF4-FFF2-40B4-BE49-F238E27FC236}">
              <a16:creationId xmlns:a16="http://schemas.microsoft.com/office/drawing/2014/main" id="{5677B41F-3E74-404E-B03D-A41F1880D919}"/>
            </a:ext>
          </a:extLst>
        </xdr:cNvPr>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168927</xdr:rowOff>
    </xdr:from>
    <xdr:ext cx="469744" cy="259045"/>
    <xdr:sp macro="" textlink="">
      <xdr:nvSpPr>
        <xdr:cNvPr id="124" name="n_1mainValue【図書館】&#10;一人当たり面積">
          <a:extLst>
            <a:ext uri="{FF2B5EF4-FFF2-40B4-BE49-F238E27FC236}">
              <a16:creationId xmlns:a16="http://schemas.microsoft.com/office/drawing/2014/main" id="{CC614AB0-346F-43A6-97AA-E0A7CDF58B6E}"/>
            </a:ext>
          </a:extLst>
        </xdr:cNvPr>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25" name="n_2mainValue【図書館】&#10;一人当たり面積">
          <a:extLst>
            <a:ext uri="{FF2B5EF4-FFF2-40B4-BE49-F238E27FC236}">
              <a16:creationId xmlns:a16="http://schemas.microsoft.com/office/drawing/2014/main" id="{44F0F4CA-3250-4021-AA1C-9E0513C45F5E}"/>
            </a:ext>
          </a:extLst>
        </xdr:cNvPr>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49F9032C-082F-4264-80E9-01561F67FD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27DFF4-F9F0-46C8-B009-26C7EB19AB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5E9FFC36-E081-4850-A19E-48604F24D6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4EF8099C-21A1-4551-83DD-8F6724DF629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F675580B-B2C8-4E88-AD85-399E575575D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F8242428-98D2-421F-9399-1B0E2EB36D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8C1E9FBE-8097-4D2F-8466-AB5DAF915C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FF1BEBA7-0F52-4938-A675-9A3CE8D0ED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7BD61B0-86DE-4787-90E8-3DA1C35B90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566C5620-B266-452C-A739-FE5EEE4ED1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B86B07CD-5FE9-4765-890B-E1CD3230C05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DDBE5596-D699-4EA1-8FE5-9F248827F1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BC9B5C34-4413-4124-9E0A-D456A7448AA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E1C124A7-0182-4FA9-97A3-FDC64B112A7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ACB1A986-723A-44FE-91FF-9E24D4255F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DB61CF0B-E679-4AEF-A4B6-8EECA421F4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A00687F9-3208-4DEA-AA3E-EA2A8B7C807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D115FED8-0886-41C9-8A43-599CF3EC15A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AE7A840A-6B09-434F-8B70-6E41DB1D6AB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6F0BBD59-CF0F-4361-858F-79DAF0054C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B23FFF81-6D27-409E-A6C6-40A8DA1B199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B620FA4F-FCC1-4F41-8195-BDF77FAC75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54066DA3-8910-48A5-8F11-28844F1A313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C5853B10-7353-4E61-B17A-668788283D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0" name="直線コネクタ 149">
          <a:extLst>
            <a:ext uri="{FF2B5EF4-FFF2-40B4-BE49-F238E27FC236}">
              <a16:creationId xmlns:a16="http://schemas.microsoft.com/office/drawing/2014/main" id="{0B089563-610F-47E9-8D01-8DF16CCE2C07}"/>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9A67D486-1A20-4423-86EC-C5FCF3E73D8E}"/>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2" name="直線コネクタ 151">
          <a:extLst>
            <a:ext uri="{FF2B5EF4-FFF2-40B4-BE49-F238E27FC236}">
              <a16:creationId xmlns:a16="http://schemas.microsoft.com/office/drawing/2014/main" id="{7DCE02D6-59D1-42FB-9F2B-9886780D0356}"/>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D6AA114F-4697-4685-A561-00557375EA5B}"/>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54" name="直線コネクタ 153">
          <a:extLst>
            <a:ext uri="{FF2B5EF4-FFF2-40B4-BE49-F238E27FC236}">
              <a16:creationId xmlns:a16="http://schemas.microsoft.com/office/drawing/2014/main" id="{1A298339-3A7C-4A24-8538-F3730C35CDA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FE4B2E4-B775-443C-B521-1367544DCE10}"/>
            </a:ext>
          </a:extLst>
        </xdr:cNvPr>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56" name="フローチャート: 判断 155">
          <a:extLst>
            <a:ext uri="{FF2B5EF4-FFF2-40B4-BE49-F238E27FC236}">
              <a16:creationId xmlns:a16="http://schemas.microsoft.com/office/drawing/2014/main" id="{F187D7B1-3044-497D-AADE-83082483A104}"/>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57" name="フローチャート: 判断 156">
          <a:extLst>
            <a:ext uri="{FF2B5EF4-FFF2-40B4-BE49-F238E27FC236}">
              <a16:creationId xmlns:a16="http://schemas.microsoft.com/office/drawing/2014/main" id="{E8D73E32-17B0-42D6-B660-270CEFC03DDA}"/>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82567</xdr:rowOff>
    </xdr:from>
    <xdr:ext cx="405111" cy="259045"/>
    <xdr:sp macro="" textlink="">
      <xdr:nvSpPr>
        <xdr:cNvPr id="158" name="n_1aveValue【体育館・プール】&#10;有形固定資産減価償却率">
          <a:extLst>
            <a:ext uri="{FF2B5EF4-FFF2-40B4-BE49-F238E27FC236}">
              <a16:creationId xmlns:a16="http://schemas.microsoft.com/office/drawing/2014/main" id="{C434D98E-D162-4D61-946F-7CC4C05F1687}"/>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159" name="フローチャート: 判断 158">
          <a:extLst>
            <a:ext uri="{FF2B5EF4-FFF2-40B4-BE49-F238E27FC236}">
              <a16:creationId xmlns:a16="http://schemas.microsoft.com/office/drawing/2014/main" id="{E4C54716-8A97-4233-A05F-83E88B7A4C38}"/>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113047</xdr:rowOff>
    </xdr:from>
    <xdr:ext cx="405111" cy="259045"/>
    <xdr:sp macro="" textlink="">
      <xdr:nvSpPr>
        <xdr:cNvPr id="160" name="n_2aveValue【体育館・プール】&#10;有形固定資産減価償却率">
          <a:extLst>
            <a:ext uri="{FF2B5EF4-FFF2-40B4-BE49-F238E27FC236}">
              <a16:creationId xmlns:a16="http://schemas.microsoft.com/office/drawing/2014/main" id="{10CFB6AA-BF28-49D1-B772-E1C00AEC184B}"/>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1" name="フローチャート: 判断 160">
          <a:extLst>
            <a:ext uri="{FF2B5EF4-FFF2-40B4-BE49-F238E27FC236}">
              <a16:creationId xmlns:a16="http://schemas.microsoft.com/office/drawing/2014/main" id="{AE73B4B6-4E5E-4E8F-992B-59B8B5565699}"/>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120667</xdr:rowOff>
    </xdr:from>
    <xdr:ext cx="405111" cy="259045"/>
    <xdr:sp macro="" textlink="">
      <xdr:nvSpPr>
        <xdr:cNvPr id="162" name="n_3aveValue【体育館・プール】&#10;有形固定資産減価償却率">
          <a:extLst>
            <a:ext uri="{FF2B5EF4-FFF2-40B4-BE49-F238E27FC236}">
              <a16:creationId xmlns:a16="http://schemas.microsoft.com/office/drawing/2014/main" id="{E0E8F08F-2241-4362-9E7F-A52FBEC4F663}"/>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D203C30-4BB0-4190-AA4D-49816FE3C6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68DE556-42D9-47CE-883C-5B8780E726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D9DB9A2-66CF-49B4-8B6D-61C3EC4084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5DBAFA6-2D67-446F-8AF5-F83AC36942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97A1AAC-188B-4C96-84FF-52E3E72991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68" name="楕円 167">
          <a:extLst>
            <a:ext uri="{FF2B5EF4-FFF2-40B4-BE49-F238E27FC236}">
              <a16:creationId xmlns:a16="http://schemas.microsoft.com/office/drawing/2014/main" id="{BE7EB453-79AC-476E-B863-94135D911E72}"/>
            </a:ext>
          </a:extLst>
        </xdr:cNvPr>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1AAE45ED-2619-4A6C-9E18-E9FC85032467}"/>
            </a:ext>
          </a:extLst>
        </xdr:cNvPr>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70" name="楕円 169">
          <a:extLst>
            <a:ext uri="{FF2B5EF4-FFF2-40B4-BE49-F238E27FC236}">
              <a16:creationId xmlns:a16="http://schemas.microsoft.com/office/drawing/2014/main" id="{F9A4B348-7849-4BFF-B750-BB9F012AFDC9}"/>
            </a:ext>
          </a:extLst>
        </xdr:cNvPr>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83820</xdr:rowOff>
    </xdr:to>
    <xdr:cxnSp macro="">
      <xdr:nvCxnSpPr>
        <xdr:cNvPr id="171" name="直線コネクタ 170">
          <a:extLst>
            <a:ext uri="{FF2B5EF4-FFF2-40B4-BE49-F238E27FC236}">
              <a16:creationId xmlns:a16="http://schemas.microsoft.com/office/drawing/2014/main" id="{134500CB-9234-4317-A312-7AD64242BA64}"/>
            </a:ext>
          </a:extLst>
        </xdr:cNvPr>
        <xdr:cNvCxnSpPr/>
      </xdr:nvCxnSpPr>
      <xdr:spPr>
        <a:xfrm flipV="1">
          <a:off x="3797300" y="105003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72" name="楕円 171">
          <a:extLst>
            <a:ext uri="{FF2B5EF4-FFF2-40B4-BE49-F238E27FC236}">
              <a16:creationId xmlns:a16="http://schemas.microsoft.com/office/drawing/2014/main" id="{0B5B72C4-1A6F-4D60-8AF2-6A4010CA655B}"/>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123825</xdr:rowOff>
    </xdr:to>
    <xdr:cxnSp macro="">
      <xdr:nvCxnSpPr>
        <xdr:cNvPr id="173" name="直線コネクタ 172">
          <a:extLst>
            <a:ext uri="{FF2B5EF4-FFF2-40B4-BE49-F238E27FC236}">
              <a16:creationId xmlns:a16="http://schemas.microsoft.com/office/drawing/2014/main" id="{6500EC74-FBB5-407F-AC68-DD0252246CE5}"/>
            </a:ext>
          </a:extLst>
        </xdr:cNvPr>
        <xdr:cNvCxnSpPr/>
      </xdr:nvCxnSpPr>
      <xdr:spPr>
        <a:xfrm flipV="1">
          <a:off x="2908300" y="1054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125747</xdr:rowOff>
    </xdr:from>
    <xdr:ext cx="405111" cy="259045"/>
    <xdr:sp macro="" textlink="">
      <xdr:nvSpPr>
        <xdr:cNvPr id="174" name="n_1mainValue【体育館・プール】&#10;有形固定資産減価償却率">
          <a:extLst>
            <a:ext uri="{FF2B5EF4-FFF2-40B4-BE49-F238E27FC236}">
              <a16:creationId xmlns:a16="http://schemas.microsoft.com/office/drawing/2014/main" id="{C8E5CDA3-AEC3-40AF-B53D-C0BACF02985F}"/>
            </a:ext>
          </a:extLst>
        </xdr:cNvPr>
        <xdr:cNvSpPr txBox="1"/>
      </xdr:nvSpPr>
      <xdr:spPr>
        <a:xfrm>
          <a:off x="3582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75" name="n_2mainValue【体育館・プール】&#10;有形固定資産減価償却率">
          <a:extLst>
            <a:ext uri="{FF2B5EF4-FFF2-40B4-BE49-F238E27FC236}">
              <a16:creationId xmlns:a16="http://schemas.microsoft.com/office/drawing/2014/main" id="{F4B57237-754D-4833-AB88-9DC424430FB1}"/>
            </a:ext>
          </a:extLst>
        </xdr:cNvPr>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F5BA04CB-0904-4E5A-84F3-CCB1CF37B2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D6B59D83-EE55-4F3D-B07B-DD24B602AA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3F69320C-9826-4ED6-9E95-8EE57A2C8E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F495263-BF1D-4254-8A62-C85B61FB3C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923B1FCD-D0F0-45E1-B7DA-D1BD36E9D4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D96E77E5-B031-429E-9C4A-7B291EDAB0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2476B6CC-BC3F-4FE7-8A60-08C26C33CD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40B5EB63-A144-49D1-841C-29230196B5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66313C01-EFC6-4BCF-AF17-FD15E0658C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B3EE43C1-85CB-4785-A561-66607E266D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A2AE708F-39FF-4656-AF7F-F195C458FF7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A79684BF-E6EB-4129-A7B0-9585A141CA0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C35BF85D-AC0E-463F-8687-586EC799D15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B14B568E-59C8-446D-B322-D7E71D39F8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B2BE5908-B278-4BC6-88EF-702F993411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2F544EF1-20EA-4519-9846-13F3D780DEC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B6CF0569-5E75-4677-BF8E-9188B52857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742DA4A8-3868-4B94-8D29-06D1401A71F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5EF27DB4-EC19-4852-B00C-89E0AD0108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A525D163-9306-4E94-BBEB-766E10B074F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54695F5C-0F8A-4524-8132-1EAD527293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486F63F1-31E5-48A0-8382-4E6D242F94A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26821D2D-6378-434F-888C-E5BDB3A181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199" name="直線コネクタ 198">
          <a:extLst>
            <a:ext uri="{FF2B5EF4-FFF2-40B4-BE49-F238E27FC236}">
              <a16:creationId xmlns:a16="http://schemas.microsoft.com/office/drawing/2014/main" id="{BC828C0B-89E8-4DB5-9C65-0968B2B6B449}"/>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0" name="【体育館・プール】&#10;一人当たり面積最小値テキスト">
          <a:extLst>
            <a:ext uri="{FF2B5EF4-FFF2-40B4-BE49-F238E27FC236}">
              <a16:creationId xmlns:a16="http://schemas.microsoft.com/office/drawing/2014/main" id="{4B47DED2-AECF-4BE9-AC50-8DF70492F7D7}"/>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1" name="直線コネクタ 200">
          <a:extLst>
            <a:ext uri="{FF2B5EF4-FFF2-40B4-BE49-F238E27FC236}">
              <a16:creationId xmlns:a16="http://schemas.microsoft.com/office/drawing/2014/main" id="{E3A5AB20-0035-4B71-BF25-E86CE6D951FB}"/>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2" name="【体育館・プール】&#10;一人当たり面積最大値テキスト">
          <a:extLst>
            <a:ext uri="{FF2B5EF4-FFF2-40B4-BE49-F238E27FC236}">
              <a16:creationId xmlns:a16="http://schemas.microsoft.com/office/drawing/2014/main" id="{8FCA88B0-5F30-42D6-A955-5DA30AEDC63C}"/>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3" name="直線コネクタ 202">
          <a:extLst>
            <a:ext uri="{FF2B5EF4-FFF2-40B4-BE49-F238E27FC236}">
              <a16:creationId xmlns:a16="http://schemas.microsoft.com/office/drawing/2014/main" id="{DA4045AF-84AC-48BC-8EC4-EBDF4A4417ED}"/>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04" name="【体育館・プール】&#10;一人当たり面積平均値テキスト">
          <a:extLst>
            <a:ext uri="{FF2B5EF4-FFF2-40B4-BE49-F238E27FC236}">
              <a16:creationId xmlns:a16="http://schemas.microsoft.com/office/drawing/2014/main" id="{3887EDFA-A237-49D2-8136-7583FB24AF28}"/>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05" name="フローチャート: 判断 204">
          <a:extLst>
            <a:ext uri="{FF2B5EF4-FFF2-40B4-BE49-F238E27FC236}">
              <a16:creationId xmlns:a16="http://schemas.microsoft.com/office/drawing/2014/main" id="{D63657F2-C1CE-4C09-8E13-EA00B00B0B55}"/>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06" name="フローチャート: 判断 205">
          <a:extLst>
            <a:ext uri="{FF2B5EF4-FFF2-40B4-BE49-F238E27FC236}">
              <a16:creationId xmlns:a16="http://schemas.microsoft.com/office/drawing/2014/main" id="{2BEBE860-19C1-49BB-A0A3-860E0A95D4C2}"/>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80027</xdr:rowOff>
    </xdr:from>
    <xdr:ext cx="469744" cy="259045"/>
    <xdr:sp macro="" textlink="">
      <xdr:nvSpPr>
        <xdr:cNvPr id="207" name="n_1aveValue【体育館・プール】&#10;一人当たり面積">
          <a:extLst>
            <a:ext uri="{FF2B5EF4-FFF2-40B4-BE49-F238E27FC236}">
              <a16:creationId xmlns:a16="http://schemas.microsoft.com/office/drawing/2014/main" id="{E6A2BE76-E048-40D2-8EF6-A077544C9EE8}"/>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xdr:nvSpPr>
        <xdr:cNvPr id="208" name="フローチャート: 判断 207">
          <a:extLst>
            <a:ext uri="{FF2B5EF4-FFF2-40B4-BE49-F238E27FC236}">
              <a16:creationId xmlns:a16="http://schemas.microsoft.com/office/drawing/2014/main" id="{52F334ED-0EB2-4AF4-9F08-8039E6BE1A63}"/>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125747</xdr:rowOff>
    </xdr:from>
    <xdr:ext cx="469744" cy="259045"/>
    <xdr:sp macro="" textlink="">
      <xdr:nvSpPr>
        <xdr:cNvPr id="209" name="n_2aveValue【体育館・プール】&#10;一人当たり面積">
          <a:extLst>
            <a:ext uri="{FF2B5EF4-FFF2-40B4-BE49-F238E27FC236}">
              <a16:creationId xmlns:a16="http://schemas.microsoft.com/office/drawing/2014/main" id="{8BE6A451-E4C1-488F-B29D-61857ABAA69A}"/>
            </a:ext>
          </a:extLst>
        </xdr:cNvPr>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154940</xdr:rowOff>
    </xdr:from>
    <xdr:to>
      <xdr:col>41</xdr:col>
      <xdr:colOff>101600</xdr:colOff>
      <xdr:row>60</xdr:row>
      <xdr:rowOff>85090</xdr:rowOff>
    </xdr:to>
    <xdr:sp macro="" textlink="">
      <xdr:nvSpPr>
        <xdr:cNvPr id="210" name="フローチャート: 判断 209">
          <a:extLst>
            <a:ext uri="{FF2B5EF4-FFF2-40B4-BE49-F238E27FC236}">
              <a16:creationId xmlns:a16="http://schemas.microsoft.com/office/drawing/2014/main" id="{738649F4-8C71-4BAA-8E62-BAA9EA2C5BB7}"/>
            </a:ext>
          </a:extLst>
        </xdr:cNvPr>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101617</xdr:rowOff>
    </xdr:from>
    <xdr:ext cx="469744" cy="259045"/>
    <xdr:sp macro="" textlink="">
      <xdr:nvSpPr>
        <xdr:cNvPr id="211" name="n_3aveValue【体育館・プール】&#10;一人当たり面積">
          <a:extLst>
            <a:ext uri="{FF2B5EF4-FFF2-40B4-BE49-F238E27FC236}">
              <a16:creationId xmlns:a16="http://schemas.microsoft.com/office/drawing/2014/main" id="{DBD66273-1CC3-43C7-B4A1-00AC4790E3DC}"/>
            </a:ext>
          </a:extLst>
        </xdr:cNvPr>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7B87730F-40E6-4B5F-A266-F9312C6C8A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DE2DE52D-AE43-45E6-BBA1-3C5764AF81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2E185FC4-C1B2-4E69-8E71-88C285FCBD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9F8580E-9130-4B7A-9F1B-25F711D249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E3B4FAF-CB1C-4749-A272-0E35EA6127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97790</xdr:rowOff>
    </xdr:from>
    <xdr:to>
      <xdr:col>55</xdr:col>
      <xdr:colOff>50800</xdr:colOff>
      <xdr:row>60</xdr:row>
      <xdr:rowOff>27940</xdr:rowOff>
    </xdr:to>
    <xdr:sp macro="" textlink="">
      <xdr:nvSpPr>
        <xdr:cNvPr id="217" name="楕円 216">
          <a:extLst>
            <a:ext uri="{FF2B5EF4-FFF2-40B4-BE49-F238E27FC236}">
              <a16:creationId xmlns:a16="http://schemas.microsoft.com/office/drawing/2014/main" id="{6368D89C-F890-4E2F-B293-367F3398C08D}"/>
            </a:ext>
          </a:extLst>
        </xdr:cNvPr>
        <xdr:cNvSpPr/>
      </xdr:nvSpPr>
      <xdr:spPr>
        <a:xfrm>
          <a:off x="10426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120667</xdr:rowOff>
    </xdr:from>
    <xdr:ext cx="469744" cy="259045"/>
    <xdr:sp macro="" textlink="">
      <xdr:nvSpPr>
        <xdr:cNvPr id="218" name="【体育館・プール】&#10;一人当たり面積該当値テキスト">
          <a:extLst>
            <a:ext uri="{FF2B5EF4-FFF2-40B4-BE49-F238E27FC236}">
              <a16:creationId xmlns:a16="http://schemas.microsoft.com/office/drawing/2014/main" id="{89D56B16-B531-485B-8734-7C00B6F3493B}"/>
            </a:ext>
          </a:extLst>
        </xdr:cNvPr>
        <xdr:cNvSpPr txBox="1"/>
      </xdr:nvSpPr>
      <xdr:spPr>
        <a:xfrm>
          <a:off x="10515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93980</xdr:rowOff>
    </xdr:from>
    <xdr:to>
      <xdr:col>50</xdr:col>
      <xdr:colOff>165100</xdr:colOff>
      <xdr:row>60</xdr:row>
      <xdr:rowOff>24130</xdr:rowOff>
    </xdr:to>
    <xdr:sp macro="" textlink="">
      <xdr:nvSpPr>
        <xdr:cNvPr id="219" name="楕円 218">
          <a:extLst>
            <a:ext uri="{FF2B5EF4-FFF2-40B4-BE49-F238E27FC236}">
              <a16:creationId xmlns:a16="http://schemas.microsoft.com/office/drawing/2014/main" id="{BA8AC31D-0F5E-4F52-A3B6-03FDEF5B9843}"/>
            </a:ext>
          </a:extLst>
        </xdr:cNvPr>
        <xdr:cNvSpPr/>
      </xdr:nvSpPr>
      <xdr:spPr>
        <a:xfrm>
          <a:off x="958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144780</xdr:rowOff>
    </xdr:from>
    <xdr:to>
      <xdr:col>55</xdr:col>
      <xdr:colOff>0</xdr:colOff>
      <xdr:row>59</xdr:row>
      <xdr:rowOff>148590</xdr:rowOff>
    </xdr:to>
    <xdr:cxnSp macro="">
      <xdr:nvCxnSpPr>
        <xdr:cNvPr id="220" name="直線コネクタ 219">
          <a:extLst>
            <a:ext uri="{FF2B5EF4-FFF2-40B4-BE49-F238E27FC236}">
              <a16:creationId xmlns:a16="http://schemas.microsoft.com/office/drawing/2014/main" id="{CD4E6A4B-4248-4D84-A7F3-1BF94CC0D711}"/>
            </a:ext>
          </a:extLst>
        </xdr:cNvPr>
        <xdr:cNvCxnSpPr/>
      </xdr:nvCxnSpPr>
      <xdr:spPr>
        <a:xfrm>
          <a:off x="9639300" y="10260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90170</xdr:rowOff>
    </xdr:from>
    <xdr:to>
      <xdr:col>46</xdr:col>
      <xdr:colOff>38100</xdr:colOff>
      <xdr:row>60</xdr:row>
      <xdr:rowOff>20320</xdr:rowOff>
    </xdr:to>
    <xdr:sp macro="" textlink="">
      <xdr:nvSpPr>
        <xdr:cNvPr id="221" name="楕円 220">
          <a:extLst>
            <a:ext uri="{FF2B5EF4-FFF2-40B4-BE49-F238E27FC236}">
              <a16:creationId xmlns:a16="http://schemas.microsoft.com/office/drawing/2014/main" id="{AC3242E0-2194-4DE9-9E52-1DA5955BC51A}"/>
            </a:ext>
          </a:extLst>
        </xdr:cNvPr>
        <xdr:cNvSpPr/>
      </xdr:nvSpPr>
      <xdr:spPr>
        <a:xfrm>
          <a:off x="869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140970</xdr:rowOff>
    </xdr:from>
    <xdr:to>
      <xdr:col>50</xdr:col>
      <xdr:colOff>114300</xdr:colOff>
      <xdr:row>59</xdr:row>
      <xdr:rowOff>144780</xdr:rowOff>
    </xdr:to>
    <xdr:cxnSp macro="">
      <xdr:nvCxnSpPr>
        <xdr:cNvPr id="222" name="直線コネクタ 221">
          <a:extLst>
            <a:ext uri="{FF2B5EF4-FFF2-40B4-BE49-F238E27FC236}">
              <a16:creationId xmlns:a16="http://schemas.microsoft.com/office/drawing/2014/main" id="{808AFD4A-426A-48C0-BBE1-FD619A765F78}"/>
            </a:ext>
          </a:extLst>
        </xdr:cNvPr>
        <xdr:cNvCxnSpPr/>
      </xdr:nvCxnSpPr>
      <xdr:spPr>
        <a:xfrm>
          <a:off x="8750300" y="1025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40657</xdr:rowOff>
    </xdr:from>
    <xdr:ext cx="469744" cy="259045"/>
    <xdr:sp macro="" textlink="">
      <xdr:nvSpPr>
        <xdr:cNvPr id="223" name="n_1mainValue【体育館・プール】&#10;一人当たり面積">
          <a:extLst>
            <a:ext uri="{FF2B5EF4-FFF2-40B4-BE49-F238E27FC236}">
              <a16:creationId xmlns:a16="http://schemas.microsoft.com/office/drawing/2014/main" id="{5B2A4580-A824-4274-B54C-7BE80CEB2C09}"/>
            </a:ext>
          </a:extLst>
        </xdr:cNvPr>
        <xdr:cNvSpPr txBox="1"/>
      </xdr:nvSpPr>
      <xdr:spPr>
        <a:xfrm>
          <a:off x="93917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36847</xdr:rowOff>
    </xdr:from>
    <xdr:ext cx="469744" cy="259045"/>
    <xdr:sp macro="" textlink="">
      <xdr:nvSpPr>
        <xdr:cNvPr id="224" name="n_2mainValue【体育館・プール】&#10;一人当たり面積">
          <a:extLst>
            <a:ext uri="{FF2B5EF4-FFF2-40B4-BE49-F238E27FC236}">
              <a16:creationId xmlns:a16="http://schemas.microsoft.com/office/drawing/2014/main" id="{0CFCD065-295A-4875-806E-8708D4F8FD6D}"/>
            </a:ext>
          </a:extLst>
        </xdr:cNvPr>
        <xdr:cNvSpPr txBox="1"/>
      </xdr:nvSpPr>
      <xdr:spPr>
        <a:xfrm>
          <a:off x="85154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D132EBE4-D60C-425F-8B19-BE19D7313A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22E7859F-B175-4645-88DD-59B948E4A2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8CEC33FD-7C37-41AA-8102-A885989D49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3A5BBFFC-6090-4B7D-8929-3562709F38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E73ABD24-9EB4-498E-831D-386DB8A997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13525D97-2233-49FB-9780-0B7F7101E9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67497685-58CA-4489-ACCD-19729FA18D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112B38FB-11A3-4BC1-8D31-04F277A1B4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4E451B4B-16DB-4813-B381-BC0ABD3869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504AC070-696E-4229-A6DD-D2166B3BCD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8D468B2B-C061-45DB-887A-4AE1DD63BB8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a:extLst>
            <a:ext uri="{FF2B5EF4-FFF2-40B4-BE49-F238E27FC236}">
              <a16:creationId xmlns:a16="http://schemas.microsoft.com/office/drawing/2014/main" id="{176B579B-2987-4BC8-BDF3-A7F03795CF5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a:extLst>
            <a:ext uri="{FF2B5EF4-FFF2-40B4-BE49-F238E27FC236}">
              <a16:creationId xmlns:a16="http://schemas.microsoft.com/office/drawing/2014/main" id="{834E8B62-D3E8-430D-AD24-2071238A096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a:extLst>
            <a:ext uri="{FF2B5EF4-FFF2-40B4-BE49-F238E27FC236}">
              <a16:creationId xmlns:a16="http://schemas.microsoft.com/office/drawing/2014/main" id="{49365A4A-81DE-4EF0-A21B-DF58CD66BA3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a:extLst>
            <a:ext uri="{FF2B5EF4-FFF2-40B4-BE49-F238E27FC236}">
              <a16:creationId xmlns:a16="http://schemas.microsoft.com/office/drawing/2014/main" id="{09FBC014-A172-49FA-8801-675A11A9804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a:extLst>
            <a:ext uri="{FF2B5EF4-FFF2-40B4-BE49-F238E27FC236}">
              <a16:creationId xmlns:a16="http://schemas.microsoft.com/office/drawing/2014/main" id="{2FE0D92D-C98A-40AC-9B59-1D70A6E84B1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a:extLst>
            <a:ext uri="{FF2B5EF4-FFF2-40B4-BE49-F238E27FC236}">
              <a16:creationId xmlns:a16="http://schemas.microsoft.com/office/drawing/2014/main" id="{18E5B527-D9F6-43AF-8E74-2FED841FDCE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a:extLst>
            <a:ext uri="{FF2B5EF4-FFF2-40B4-BE49-F238E27FC236}">
              <a16:creationId xmlns:a16="http://schemas.microsoft.com/office/drawing/2014/main" id="{65060CE4-0E33-43A7-9CAA-1BC53787E23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3" name="テキスト ボックス 242">
          <a:extLst>
            <a:ext uri="{FF2B5EF4-FFF2-40B4-BE49-F238E27FC236}">
              <a16:creationId xmlns:a16="http://schemas.microsoft.com/office/drawing/2014/main" id="{C8998B8A-BBB2-4AE3-94A3-B2489C345485}"/>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65BA03DB-2E47-4DC3-8285-F3540C534A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1603E144-B48C-447A-85EC-C46AD544E01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4CA382A3-4A24-4F9F-8074-9DE840097F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47" name="直線コネクタ 246">
          <a:extLst>
            <a:ext uri="{FF2B5EF4-FFF2-40B4-BE49-F238E27FC236}">
              <a16:creationId xmlns:a16="http://schemas.microsoft.com/office/drawing/2014/main" id="{9BC49E09-9ABA-42D0-8D2C-7774C5ACFB18}"/>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3EECD1D2-8A25-4C88-BD34-5233C61A60C2}"/>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49" name="直線コネクタ 248">
          <a:extLst>
            <a:ext uri="{FF2B5EF4-FFF2-40B4-BE49-F238E27FC236}">
              <a16:creationId xmlns:a16="http://schemas.microsoft.com/office/drawing/2014/main" id="{817AB041-B124-4DC6-80F5-87FB9A584F91}"/>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08A7447E-8AB3-484D-9B81-C95D0D18059A}"/>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1" name="直線コネクタ 250">
          <a:extLst>
            <a:ext uri="{FF2B5EF4-FFF2-40B4-BE49-F238E27FC236}">
              <a16:creationId xmlns:a16="http://schemas.microsoft.com/office/drawing/2014/main" id="{809816C7-31BE-4BDE-BFA8-65FFF18C28CE}"/>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48D02A73-A1B4-4D15-9DD4-1F1BBEB9439C}"/>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3" name="フローチャート: 判断 252">
          <a:extLst>
            <a:ext uri="{FF2B5EF4-FFF2-40B4-BE49-F238E27FC236}">
              <a16:creationId xmlns:a16="http://schemas.microsoft.com/office/drawing/2014/main" id="{613677D4-347C-4C3B-888F-00C2D8182AAB}"/>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54" name="フローチャート: 判断 253">
          <a:extLst>
            <a:ext uri="{FF2B5EF4-FFF2-40B4-BE49-F238E27FC236}">
              <a16:creationId xmlns:a16="http://schemas.microsoft.com/office/drawing/2014/main" id="{D433368D-6E6A-4201-9274-2743A608F552}"/>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57166</xdr:rowOff>
    </xdr:from>
    <xdr:ext cx="405111" cy="259045"/>
    <xdr:sp macro="" textlink="">
      <xdr:nvSpPr>
        <xdr:cNvPr id="255" name="n_1aveValue【福祉施設】&#10;有形固定資産減価償却率">
          <a:extLst>
            <a:ext uri="{FF2B5EF4-FFF2-40B4-BE49-F238E27FC236}">
              <a16:creationId xmlns:a16="http://schemas.microsoft.com/office/drawing/2014/main" id="{4B17D94D-01F5-4479-8758-FC09ABEA4532}"/>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56" name="フローチャート: 判断 255">
          <a:extLst>
            <a:ext uri="{FF2B5EF4-FFF2-40B4-BE49-F238E27FC236}">
              <a16:creationId xmlns:a16="http://schemas.microsoft.com/office/drawing/2014/main" id="{CE4819F8-AEF1-4103-BDEB-4D6D3116725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91457</xdr:rowOff>
    </xdr:from>
    <xdr:ext cx="405111" cy="259045"/>
    <xdr:sp macro="" textlink="">
      <xdr:nvSpPr>
        <xdr:cNvPr id="257" name="n_2aveValue【福祉施設】&#10;有形固定資産減価償却率">
          <a:extLst>
            <a:ext uri="{FF2B5EF4-FFF2-40B4-BE49-F238E27FC236}">
              <a16:creationId xmlns:a16="http://schemas.microsoft.com/office/drawing/2014/main" id="{0A864A6A-6AD0-4CFB-9F9F-4842A5675058}"/>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85</xdr:row>
      <xdr:rowOff>55880</xdr:rowOff>
    </xdr:from>
    <xdr:to>
      <xdr:col>10</xdr:col>
      <xdr:colOff>165100</xdr:colOff>
      <xdr:row>85</xdr:row>
      <xdr:rowOff>157480</xdr:rowOff>
    </xdr:to>
    <xdr:sp macro="" textlink="">
      <xdr:nvSpPr>
        <xdr:cNvPr id="258" name="フローチャート: 判断 257">
          <a:extLst>
            <a:ext uri="{FF2B5EF4-FFF2-40B4-BE49-F238E27FC236}">
              <a16:creationId xmlns:a16="http://schemas.microsoft.com/office/drawing/2014/main" id="{3D5A9FE4-54FE-4628-8322-481F16FEC8C3}"/>
            </a:ext>
          </a:extLst>
        </xdr:cNvPr>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2557</xdr:rowOff>
    </xdr:from>
    <xdr:ext cx="405111" cy="259045"/>
    <xdr:sp macro="" textlink="">
      <xdr:nvSpPr>
        <xdr:cNvPr id="259" name="n_3aveValue【福祉施設】&#10;有形固定資産減価償却率">
          <a:extLst>
            <a:ext uri="{FF2B5EF4-FFF2-40B4-BE49-F238E27FC236}">
              <a16:creationId xmlns:a16="http://schemas.microsoft.com/office/drawing/2014/main" id="{D5059D50-3F52-4ABD-B6D6-817A7C6A4155}"/>
            </a:ext>
          </a:extLst>
        </xdr:cNvPr>
        <xdr:cNvSpPr txBox="1"/>
      </xdr:nvSpPr>
      <xdr:spPr>
        <a:xfrm>
          <a:off x="1816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7B453EA-09A6-4A55-A10B-B8A5912ABF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9459D74-F5DC-4D18-92D3-B293E6E932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A434319-BCF7-4C97-95FD-66F36B6A0A2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D327998-D235-44F4-957B-C188C0F586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5FDE64F-ED82-4CCD-8D9C-EBFA170E5F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65" name="楕円 264">
          <a:extLst>
            <a:ext uri="{FF2B5EF4-FFF2-40B4-BE49-F238E27FC236}">
              <a16:creationId xmlns:a16="http://schemas.microsoft.com/office/drawing/2014/main" id="{BFCB29DB-3CFF-4FB9-B44B-E22A91A4BDE2}"/>
            </a:ext>
          </a:extLst>
        </xdr:cNvPr>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66" name="【福祉施設】&#10;有形固定資産減価償却率該当値テキスト">
          <a:extLst>
            <a:ext uri="{FF2B5EF4-FFF2-40B4-BE49-F238E27FC236}">
              <a16:creationId xmlns:a16="http://schemas.microsoft.com/office/drawing/2014/main" id="{90535F5A-69AA-4717-BEED-F764CDC4D560}"/>
            </a:ext>
          </a:extLst>
        </xdr:cNvPr>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133604</xdr:rowOff>
    </xdr:from>
    <xdr:to>
      <xdr:col>20</xdr:col>
      <xdr:colOff>38100</xdr:colOff>
      <xdr:row>81</xdr:row>
      <xdr:rowOff>63754</xdr:rowOff>
    </xdr:to>
    <xdr:sp macro="" textlink="">
      <xdr:nvSpPr>
        <xdr:cNvPr id="267" name="楕円 266">
          <a:extLst>
            <a:ext uri="{FF2B5EF4-FFF2-40B4-BE49-F238E27FC236}">
              <a16:creationId xmlns:a16="http://schemas.microsoft.com/office/drawing/2014/main" id="{D7D645FD-DD96-4E38-892C-7A2D48CBC14A}"/>
            </a:ext>
          </a:extLst>
        </xdr:cNvPr>
        <xdr:cNvSpPr/>
      </xdr:nvSpPr>
      <xdr:spPr>
        <a:xfrm>
          <a:off x="3746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81</xdr:row>
      <xdr:rowOff>12954</xdr:rowOff>
    </xdr:to>
    <xdr:cxnSp macro="">
      <xdr:nvCxnSpPr>
        <xdr:cNvPr id="268" name="直線コネクタ 267">
          <a:extLst>
            <a:ext uri="{FF2B5EF4-FFF2-40B4-BE49-F238E27FC236}">
              <a16:creationId xmlns:a16="http://schemas.microsoft.com/office/drawing/2014/main" id="{2B808338-1883-45BB-8066-97FD2087BB8D}"/>
            </a:ext>
          </a:extLst>
        </xdr:cNvPr>
        <xdr:cNvCxnSpPr/>
      </xdr:nvCxnSpPr>
      <xdr:spPr>
        <a:xfrm flipV="1">
          <a:off x="3797300" y="13411200"/>
          <a:ext cx="8382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xdr:rowOff>
    </xdr:from>
    <xdr:to>
      <xdr:col>15</xdr:col>
      <xdr:colOff>101600</xdr:colOff>
      <xdr:row>81</xdr:row>
      <xdr:rowOff>104902</xdr:rowOff>
    </xdr:to>
    <xdr:sp macro="" textlink="">
      <xdr:nvSpPr>
        <xdr:cNvPr id="269" name="楕円 268">
          <a:extLst>
            <a:ext uri="{FF2B5EF4-FFF2-40B4-BE49-F238E27FC236}">
              <a16:creationId xmlns:a16="http://schemas.microsoft.com/office/drawing/2014/main" id="{724C47A3-EF69-44AE-B94A-13EEE9205E1D}"/>
            </a:ext>
          </a:extLst>
        </xdr:cNvPr>
        <xdr:cNvSpPr/>
      </xdr:nvSpPr>
      <xdr:spPr>
        <a:xfrm>
          <a:off x="2857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12954</xdr:rowOff>
    </xdr:from>
    <xdr:to>
      <xdr:col>19</xdr:col>
      <xdr:colOff>177800</xdr:colOff>
      <xdr:row>81</xdr:row>
      <xdr:rowOff>54102</xdr:rowOff>
    </xdr:to>
    <xdr:cxnSp macro="">
      <xdr:nvCxnSpPr>
        <xdr:cNvPr id="270" name="直線コネクタ 269">
          <a:extLst>
            <a:ext uri="{FF2B5EF4-FFF2-40B4-BE49-F238E27FC236}">
              <a16:creationId xmlns:a16="http://schemas.microsoft.com/office/drawing/2014/main" id="{FF0D6565-D2E8-4222-AE8F-80775BC93B12}"/>
            </a:ext>
          </a:extLst>
        </xdr:cNvPr>
        <xdr:cNvCxnSpPr/>
      </xdr:nvCxnSpPr>
      <xdr:spPr>
        <a:xfrm flipV="1">
          <a:off x="2908300" y="139004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80281</xdr:rowOff>
    </xdr:from>
    <xdr:ext cx="405111" cy="259045"/>
    <xdr:sp macro="" textlink="">
      <xdr:nvSpPr>
        <xdr:cNvPr id="271" name="n_1mainValue【福祉施設】&#10;有形固定資産減価償却率">
          <a:extLst>
            <a:ext uri="{FF2B5EF4-FFF2-40B4-BE49-F238E27FC236}">
              <a16:creationId xmlns:a16="http://schemas.microsoft.com/office/drawing/2014/main" id="{970A58DE-6C66-4A06-B3DF-9C39D5A1B8AB}"/>
            </a:ext>
          </a:extLst>
        </xdr:cNvPr>
        <xdr:cNvSpPr txBox="1"/>
      </xdr:nvSpPr>
      <xdr:spPr>
        <a:xfrm>
          <a:off x="3582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121429</xdr:rowOff>
    </xdr:from>
    <xdr:ext cx="405111" cy="259045"/>
    <xdr:sp macro="" textlink="">
      <xdr:nvSpPr>
        <xdr:cNvPr id="272" name="n_2mainValue【福祉施設】&#10;有形固定資産減価償却率">
          <a:extLst>
            <a:ext uri="{FF2B5EF4-FFF2-40B4-BE49-F238E27FC236}">
              <a16:creationId xmlns:a16="http://schemas.microsoft.com/office/drawing/2014/main" id="{00EFE027-D80C-4AAD-8428-9DAAC8E33E3E}"/>
            </a:ext>
          </a:extLst>
        </xdr:cNvPr>
        <xdr:cNvSpPr txBox="1"/>
      </xdr:nvSpPr>
      <xdr:spPr>
        <a:xfrm>
          <a:off x="27057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69902851-417A-42B1-B52C-2C764CFBE8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5B884DAB-012E-4EAD-959C-857DC6CB97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942F0206-EBB2-4544-BF71-C20B3DB94D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69AFDA95-5869-4A5F-BB9D-8C4EEDDE39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1795078D-A1FD-4121-8520-0D75001FE6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9077BA61-7402-4786-8C85-F9FADB71EE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537EA807-29C3-4E72-AAD8-8B8D210880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24BCD217-7C40-4694-9EBA-E4CEB4DE2E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C18887F7-DE2A-4735-9D7C-44FC5F4079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ACB5F0AF-2C7E-47D6-90CD-F8330F892C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3" name="直線コネクタ 282">
          <a:extLst>
            <a:ext uri="{FF2B5EF4-FFF2-40B4-BE49-F238E27FC236}">
              <a16:creationId xmlns:a16="http://schemas.microsoft.com/office/drawing/2014/main" id="{5996FDDC-3E6F-465E-AFE3-87A116E54BA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4" name="テキスト ボックス 283">
          <a:extLst>
            <a:ext uri="{FF2B5EF4-FFF2-40B4-BE49-F238E27FC236}">
              <a16:creationId xmlns:a16="http://schemas.microsoft.com/office/drawing/2014/main" id="{57A1A15B-94EF-4D4E-AC6F-7ED94F4F190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9D97CCEB-7816-4973-8A58-EA7DEEA4A20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36BF7F8B-B596-4D00-8CA2-25171D6F7C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7" name="直線コネクタ 286">
          <a:extLst>
            <a:ext uri="{FF2B5EF4-FFF2-40B4-BE49-F238E27FC236}">
              <a16:creationId xmlns:a16="http://schemas.microsoft.com/office/drawing/2014/main" id="{74570EFF-44EB-470D-BC9B-130C2747A5E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8" name="テキスト ボックス 287">
          <a:extLst>
            <a:ext uri="{FF2B5EF4-FFF2-40B4-BE49-F238E27FC236}">
              <a16:creationId xmlns:a16="http://schemas.microsoft.com/office/drawing/2014/main" id="{2C57F33F-AE9D-44AF-9D4A-F8F43D042F3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27241088-21CB-4835-9EC6-6B2D4F8F23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87A690F6-4463-486C-B78C-80C9A891F8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AAB7B395-38D8-4F5B-8309-A45AB94115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2" name="直線コネクタ 291">
          <a:extLst>
            <a:ext uri="{FF2B5EF4-FFF2-40B4-BE49-F238E27FC236}">
              <a16:creationId xmlns:a16="http://schemas.microsoft.com/office/drawing/2014/main" id="{9B6AF941-141D-45E5-9AA5-48D330CCCE27}"/>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3" name="【福祉施設】&#10;一人当たり面積最小値テキスト">
          <a:extLst>
            <a:ext uri="{FF2B5EF4-FFF2-40B4-BE49-F238E27FC236}">
              <a16:creationId xmlns:a16="http://schemas.microsoft.com/office/drawing/2014/main" id="{9B05759B-8030-48DF-83B0-EAC94D1D3F0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94" name="直線コネクタ 293">
          <a:extLst>
            <a:ext uri="{FF2B5EF4-FFF2-40B4-BE49-F238E27FC236}">
              <a16:creationId xmlns:a16="http://schemas.microsoft.com/office/drawing/2014/main" id="{6FD5517C-0F2F-4152-A59F-7C1D69258C8F}"/>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95" name="【福祉施設】&#10;一人当たり面積最大値テキスト">
          <a:extLst>
            <a:ext uri="{FF2B5EF4-FFF2-40B4-BE49-F238E27FC236}">
              <a16:creationId xmlns:a16="http://schemas.microsoft.com/office/drawing/2014/main" id="{7FD9152E-9621-4933-B0E2-FBDFF7DE00AA}"/>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96" name="直線コネクタ 295">
          <a:extLst>
            <a:ext uri="{FF2B5EF4-FFF2-40B4-BE49-F238E27FC236}">
              <a16:creationId xmlns:a16="http://schemas.microsoft.com/office/drawing/2014/main" id="{7A9A4FD3-320E-4294-B644-D14C2DCF9464}"/>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97" name="【福祉施設】&#10;一人当たり面積平均値テキスト">
          <a:extLst>
            <a:ext uri="{FF2B5EF4-FFF2-40B4-BE49-F238E27FC236}">
              <a16:creationId xmlns:a16="http://schemas.microsoft.com/office/drawing/2014/main" id="{97FA85D6-E7FE-4040-B863-373E6F77D03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98" name="フローチャート: 判断 297">
          <a:extLst>
            <a:ext uri="{FF2B5EF4-FFF2-40B4-BE49-F238E27FC236}">
              <a16:creationId xmlns:a16="http://schemas.microsoft.com/office/drawing/2014/main" id="{0E6B232C-B6B3-4A4F-935C-7FF2B978F1E2}"/>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299" name="フローチャート: 判断 298">
          <a:extLst>
            <a:ext uri="{FF2B5EF4-FFF2-40B4-BE49-F238E27FC236}">
              <a16:creationId xmlns:a16="http://schemas.microsoft.com/office/drawing/2014/main" id="{FDF1CCBD-5F86-43CC-AAB7-DB1CA3565745}"/>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168291</xdr:rowOff>
    </xdr:from>
    <xdr:ext cx="469744" cy="259045"/>
    <xdr:sp macro="" textlink="">
      <xdr:nvSpPr>
        <xdr:cNvPr id="300" name="n_1aveValue【福祉施設】&#10;一人当たり面積">
          <a:extLst>
            <a:ext uri="{FF2B5EF4-FFF2-40B4-BE49-F238E27FC236}">
              <a16:creationId xmlns:a16="http://schemas.microsoft.com/office/drawing/2014/main" id="{B59CFDF6-6F96-4D3C-8B5C-EE82141D2DE2}"/>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301" name="フローチャート: 判断 300">
          <a:extLst>
            <a:ext uri="{FF2B5EF4-FFF2-40B4-BE49-F238E27FC236}">
              <a16:creationId xmlns:a16="http://schemas.microsoft.com/office/drawing/2014/main" id="{6C8401C3-9606-407E-9C3D-0D793F545B8B}"/>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139716</xdr:rowOff>
    </xdr:from>
    <xdr:ext cx="469744" cy="259045"/>
    <xdr:sp macro="" textlink="">
      <xdr:nvSpPr>
        <xdr:cNvPr id="302" name="n_2aveValue【福祉施設】&#10;一人当たり面積">
          <a:extLst>
            <a:ext uri="{FF2B5EF4-FFF2-40B4-BE49-F238E27FC236}">
              <a16:creationId xmlns:a16="http://schemas.microsoft.com/office/drawing/2014/main" id="{41007DAD-3DA3-4E47-B585-9E670591611E}"/>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55880</xdr:rowOff>
    </xdr:from>
    <xdr:to>
      <xdr:col>41</xdr:col>
      <xdr:colOff>101600</xdr:colOff>
      <xdr:row>82</xdr:row>
      <xdr:rowOff>157480</xdr:rowOff>
    </xdr:to>
    <xdr:sp macro="" textlink="">
      <xdr:nvSpPr>
        <xdr:cNvPr id="303" name="フローチャート: 判断 302">
          <a:extLst>
            <a:ext uri="{FF2B5EF4-FFF2-40B4-BE49-F238E27FC236}">
              <a16:creationId xmlns:a16="http://schemas.microsoft.com/office/drawing/2014/main" id="{B701A175-2140-410B-AADE-64D8804708A5}"/>
            </a:ext>
          </a:extLst>
        </xdr:cNvPr>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2557</xdr:rowOff>
    </xdr:from>
    <xdr:ext cx="469744" cy="259045"/>
    <xdr:sp macro="" textlink="">
      <xdr:nvSpPr>
        <xdr:cNvPr id="304" name="n_3aveValue【福祉施設】&#10;一人当たり面積">
          <a:extLst>
            <a:ext uri="{FF2B5EF4-FFF2-40B4-BE49-F238E27FC236}">
              <a16:creationId xmlns:a16="http://schemas.microsoft.com/office/drawing/2014/main" id="{528269E8-5D91-4DE0-870F-1427028F403E}"/>
            </a:ext>
          </a:extLst>
        </xdr:cNvPr>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BF4B39D-5597-4964-9644-835EAD9D79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EC77041-5153-4CE0-8C25-BEF8BFDA35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20997BDB-CAA2-46FB-A711-B5CD550801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BA5FCBFD-269B-4A8D-9496-A7FF2EEEC6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76E71AD-F63E-442F-8E38-D1030CAE59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10" name="楕円 309">
          <a:extLst>
            <a:ext uri="{FF2B5EF4-FFF2-40B4-BE49-F238E27FC236}">
              <a16:creationId xmlns:a16="http://schemas.microsoft.com/office/drawing/2014/main" id="{4618567C-D806-4584-93CC-64D3261CF6A7}"/>
            </a:ext>
          </a:extLst>
        </xdr:cNvPr>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311" name="【福祉施設】&#10;一人当たり面積該当値テキスト">
          <a:extLst>
            <a:ext uri="{FF2B5EF4-FFF2-40B4-BE49-F238E27FC236}">
              <a16:creationId xmlns:a16="http://schemas.microsoft.com/office/drawing/2014/main" id="{BD956348-655C-489B-8DA8-B2FFBEFE3138}"/>
            </a:ext>
          </a:extLst>
        </xdr:cNvPr>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12" name="楕円 311">
          <a:extLst>
            <a:ext uri="{FF2B5EF4-FFF2-40B4-BE49-F238E27FC236}">
              <a16:creationId xmlns:a16="http://schemas.microsoft.com/office/drawing/2014/main" id="{96CD5815-6E8D-4DA1-A390-2EDC53985D82}"/>
            </a:ext>
          </a:extLst>
        </xdr:cNvPr>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85</xdr:row>
      <xdr:rowOff>49530</xdr:rowOff>
    </xdr:to>
    <xdr:cxnSp macro="">
      <xdr:nvCxnSpPr>
        <xdr:cNvPr id="313" name="直線コネクタ 312">
          <a:extLst>
            <a:ext uri="{FF2B5EF4-FFF2-40B4-BE49-F238E27FC236}">
              <a16:creationId xmlns:a16="http://schemas.microsoft.com/office/drawing/2014/main" id="{12B99309-B203-466C-A5FA-629542168398}"/>
            </a:ext>
          </a:extLst>
        </xdr:cNvPr>
        <xdr:cNvCxnSpPr/>
      </xdr:nvCxnSpPr>
      <xdr:spPr>
        <a:xfrm>
          <a:off x="9639300" y="14565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14" name="楕円 313">
          <a:extLst>
            <a:ext uri="{FF2B5EF4-FFF2-40B4-BE49-F238E27FC236}">
              <a16:creationId xmlns:a16="http://schemas.microsoft.com/office/drawing/2014/main" id="{C041673B-A730-4606-967A-7F788D787BA3}"/>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163830</xdr:rowOff>
    </xdr:to>
    <xdr:cxnSp macro="">
      <xdr:nvCxnSpPr>
        <xdr:cNvPr id="315" name="直線コネクタ 314">
          <a:extLst>
            <a:ext uri="{FF2B5EF4-FFF2-40B4-BE49-F238E27FC236}">
              <a16:creationId xmlns:a16="http://schemas.microsoft.com/office/drawing/2014/main" id="{0B23D5ED-32C9-42AE-9383-E90309632C94}"/>
            </a:ext>
          </a:extLst>
        </xdr:cNvPr>
        <xdr:cNvCxnSpPr/>
      </xdr:nvCxnSpPr>
      <xdr:spPr>
        <a:xfrm>
          <a:off x="8750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34307</xdr:rowOff>
    </xdr:from>
    <xdr:ext cx="469744" cy="259045"/>
    <xdr:sp macro="" textlink="">
      <xdr:nvSpPr>
        <xdr:cNvPr id="316" name="n_1mainValue【福祉施設】&#10;一人当たり面積">
          <a:extLst>
            <a:ext uri="{FF2B5EF4-FFF2-40B4-BE49-F238E27FC236}">
              <a16:creationId xmlns:a16="http://schemas.microsoft.com/office/drawing/2014/main" id="{E3693F37-502F-42C7-8EB7-2D8CCC699AB3}"/>
            </a:ext>
          </a:extLst>
        </xdr:cNvPr>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17" name="n_2mainValue【福祉施設】&#10;一人当たり面積">
          <a:extLst>
            <a:ext uri="{FF2B5EF4-FFF2-40B4-BE49-F238E27FC236}">
              <a16:creationId xmlns:a16="http://schemas.microsoft.com/office/drawing/2014/main" id="{665790F2-1C18-4B67-B3CB-C7B3F21654D8}"/>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90130D64-9812-4360-8D8A-10CB3096EA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CD010B18-21EA-4984-B0ED-EC9D314C17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9A5A2EBC-61D2-43A6-93DD-BFD446108E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A6EED2A7-3751-43E3-8B8F-6482BC0EE3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E9E9B3A7-788C-47C5-9B86-C3A5756245E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3AB7A40C-A53D-4BA0-BFD9-1267F1A1C3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C57318CB-F118-406D-98DC-9D2875EA17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9A6E2BB5-6211-49C5-A783-919909FD8F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179A75A9-ECBD-4B1F-8705-68BE5FE943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F8170F88-0BD4-4C28-9A94-2FFB801D17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4735E8E-B845-44F2-8D90-5829F2D3A1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5160A873-0B06-4821-855F-5769CE0B25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73C65CF2-CCF8-4FAA-9592-B23A1FEBF6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7C9D1224-9F39-4452-9459-ADEC3E9AD0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B8910BF0-7F25-43E1-900A-462A34060B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532C2508-62C2-4334-AC78-BE4A194EA0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A006257B-CC77-4312-A611-2E3CDBB722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A677C892-48B6-45E6-A4D2-53EB9496F8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B2601A4B-6BC0-4A30-AD84-6359A17B23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E3084EAC-3552-402D-A3AC-666F33300A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44267953-E682-4C4E-9D67-D5543917A8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A9E5562E-1A6A-46B5-A06B-2A15F46E89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1B839166-C838-4080-B105-9E45CD192C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5BF32DCA-B2CC-4561-AB55-C154046184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4E0F101D-A462-4707-A03B-E5F8724356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EE9B55FE-D20F-4720-95DD-AF44BD7924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CAF1ADA8-21A5-4FBD-861E-76D901E3ED4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1388ED70-734B-410E-93DC-059CE516563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B2AF0789-10C0-498E-BBC5-E7CF01375F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4D4A708F-7873-4418-BE7F-3694D1A8A0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BFC47AB6-C7DE-4F07-B5D5-8EA54C0C16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49D27283-2DDD-4594-9282-99F1D5F53C6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B400223F-CE83-465A-B958-078CB2DA5F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71A1E4E9-9510-467B-9D55-69384A7AA9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DAA1A276-1131-4F6B-ACE6-AD67849841D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5C4BA1E5-0A40-4FE1-9CA0-52FA5338841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5D19BDF5-5533-40F1-B2B8-E186FA84080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D2516BBC-A7E8-4544-833B-F3CE7ED912D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58515754-F8FA-4D08-839C-A1250625F6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5322A02F-5A4D-4F3E-8578-4F87598532B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a:extLst>
            <a:ext uri="{FF2B5EF4-FFF2-40B4-BE49-F238E27FC236}">
              <a16:creationId xmlns:a16="http://schemas.microsoft.com/office/drawing/2014/main" id="{1E46684E-FF2A-4019-9FED-7479CE221B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59" name="直線コネクタ 358">
          <a:extLst>
            <a:ext uri="{FF2B5EF4-FFF2-40B4-BE49-F238E27FC236}">
              <a16:creationId xmlns:a16="http://schemas.microsoft.com/office/drawing/2014/main" id="{B1C7557D-B7E8-492D-A9C1-41D248097CDA}"/>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60" name="【一般廃棄物処理施設】&#10;有形固定資産減価償却率最小値テキスト">
          <a:extLst>
            <a:ext uri="{FF2B5EF4-FFF2-40B4-BE49-F238E27FC236}">
              <a16:creationId xmlns:a16="http://schemas.microsoft.com/office/drawing/2014/main" id="{45DDC7C4-577E-4890-BA0C-E4B3099D251C}"/>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61" name="直線コネクタ 360">
          <a:extLst>
            <a:ext uri="{FF2B5EF4-FFF2-40B4-BE49-F238E27FC236}">
              <a16:creationId xmlns:a16="http://schemas.microsoft.com/office/drawing/2014/main" id="{65C6A4A5-4FBE-4381-838C-F1E8680C83AB}"/>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62" name="【一般廃棄物処理施設】&#10;有形固定資産減価償却率最大値テキスト">
          <a:extLst>
            <a:ext uri="{FF2B5EF4-FFF2-40B4-BE49-F238E27FC236}">
              <a16:creationId xmlns:a16="http://schemas.microsoft.com/office/drawing/2014/main" id="{A47B8CA0-78A4-468B-A0EF-8709D73B38B1}"/>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63" name="直線コネクタ 362">
          <a:extLst>
            <a:ext uri="{FF2B5EF4-FFF2-40B4-BE49-F238E27FC236}">
              <a16:creationId xmlns:a16="http://schemas.microsoft.com/office/drawing/2014/main" id="{26C5B741-48E0-4C28-ACC6-05D5318E5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364" name="【一般廃棄物処理施設】&#10;有形固定資産減価償却率平均値テキスト">
          <a:extLst>
            <a:ext uri="{FF2B5EF4-FFF2-40B4-BE49-F238E27FC236}">
              <a16:creationId xmlns:a16="http://schemas.microsoft.com/office/drawing/2014/main" id="{D8C973B3-02CD-4ED8-91C6-71AA62769B04}"/>
            </a:ext>
          </a:extLst>
        </xdr:cNvPr>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65" name="フローチャート: 判断 364">
          <a:extLst>
            <a:ext uri="{FF2B5EF4-FFF2-40B4-BE49-F238E27FC236}">
              <a16:creationId xmlns:a16="http://schemas.microsoft.com/office/drawing/2014/main" id="{3AC55B61-5787-446B-A9F8-7613B7739431}"/>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66" name="フローチャート: 判断 365">
          <a:extLst>
            <a:ext uri="{FF2B5EF4-FFF2-40B4-BE49-F238E27FC236}">
              <a16:creationId xmlns:a16="http://schemas.microsoft.com/office/drawing/2014/main" id="{AE78C4CC-44D7-460B-8DD4-4C1C4BD41A72}"/>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43923</xdr:rowOff>
    </xdr:from>
    <xdr:ext cx="405111" cy="259045"/>
    <xdr:sp macro="" textlink="">
      <xdr:nvSpPr>
        <xdr:cNvPr id="367" name="n_1aveValue【一般廃棄物処理施設】&#10;有形固定資産減価償却率">
          <a:extLst>
            <a:ext uri="{FF2B5EF4-FFF2-40B4-BE49-F238E27FC236}">
              <a16:creationId xmlns:a16="http://schemas.microsoft.com/office/drawing/2014/main" id="{B748908B-CE6A-41F4-8DA9-D47A1E265DA0}"/>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68" name="フローチャート: 判断 367">
          <a:extLst>
            <a:ext uri="{FF2B5EF4-FFF2-40B4-BE49-F238E27FC236}">
              <a16:creationId xmlns:a16="http://schemas.microsoft.com/office/drawing/2014/main" id="{AA4AAE52-C389-4D70-92EE-35C13E704FED}"/>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369" name="n_2aveValue【一般廃棄物処理施設】&#10;有形固定資産減価償却率">
          <a:extLst>
            <a:ext uri="{FF2B5EF4-FFF2-40B4-BE49-F238E27FC236}">
              <a16:creationId xmlns:a16="http://schemas.microsoft.com/office/drawing/2014/main" id="{897627FA-0F31-47A6-8E99-6D7044138058}"/>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370" name="フローチャート: 判断 369">
          <a:extLst>
            <a:ext uri="{FF2B5EF4-FFF2-40B4-BE49-F238E27FC236}">
              <a16:creationId xmlns:a16="http://schemas.microsoft.com/office/drawing/2014/main" id="{1056D442-AE18-49DC-A52C-1D8716211BF2}"/>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107604</xdr:rowOff>
    </xdr:from>
    <xdr:ext cx="405111" cy="259045"/>
    <xdr:sp macro="" textlink="">
      <xdr:nvSpPr>
        <xdr:cNvPr id="371" name="n_3aveValue【一般廃棄物処理施設】&#10;有形固定資産減価償却率">
          <a:extLst>
            <a:ext uri="{FF2B5EF4-FFF2-40B4-BE49-F238E27FC236}">
              <a16:creationId xmlns:a16="http://schemas.microsoft.com/office/drawing/2014/main" id="{B209FA84-44A2-4ED8-82A8-66C54396AAF4}"/>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ABAEF20D-0DE0-4FD4-8685-A6D0F25E2A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70244483-9BC7-4973-90C7-CC9126BE29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42F74DE3-3050-4D03-BC2D-56CA805328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B40BAEEC-FC7E-455C-916A-A1AAFF4811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E14F7042-C512-48AF-8C57-C69A44B407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377" name="楕円 376">
          <a:extLst>
            <a:ext uri="{FF2B5EF4-FFF2-40B4-BE49-F238E27FC236}">
              <a16:creationId xmlns:a16="http://schemas.microsoft.com/office/drawing/2014/main" id="{BF3F3539-6CED-48DA-B8AA-70C16C8CCD70}"/>
            </a:ext>
          </a:extLst>
        </xdr:cNvPr>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65876</xdr:rowOff>
    </xdr:from>
    <xdr:ext cx="405111" cy="259045"/>
    <xdr:sp macro="" textlink="">
      <xdr:nvSpPr>
        <xdr:cNvPr id="378" name="【一般廃棄物処理施設】&#10;有形固定資産減価償却率該当値テキスト">
          <a:extLst>
            <a:ext uri="{FF2B5EF4-FFF2-40B4-BE49-F238E27FC236}">
              <a16:creationId xmlns:a16="http://schemas.microsoft.com/office/drawing/2014/main" id="{765620DC-2A8E-4636-AB32-09D40A7E0EBD}"/>
            </a:ext>
          </a:extLst>
        </xdr:cNvPr>
        <xdr:cNvSpPr txBox="1"/>
      </xdr:nvSpPr>
      <xdr:spPr>
        <a:xfrm>
          <a:off x="16357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379" name="楕円 378">
          <a:extLst>
            <a:ext uri="{FF2B5EF4-FFF2-40B4-BE49-F238E27FC236}">
              <a16:creationId xmlns:a16="http://schemas.microsoft.com/office/drawing/2014/main" id="{4AA09F28-AA9B-4E1C-BB5E-DCD6C4720071}"/>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138249</xdr:rowOff>
    </xdr:to>
    <xdr:cxnSp macro="">
      <xdr:nvCxnSpPr>
        <xdr:cNvPr id="380" name="直線コネクタ 379">
          <a:extLst>
            <a:ext uri="{FF2B5EF4-FFF2-40B4-BE49-F238E27FC236}">
              <a16:creationId xmlns:a16="http://schemas.microsoft.com/office/drawing/2014/main" id="{5AD55C04-AE06-4A07-8F99-6507D0E16AC5}"/>
            </a:ext>
          </a:extLst>
        </xdr:cNvPr>
        <xdr:cNvCxnSpPr/>
      </xdr:nvCxnSpPr>
      <xdr:spPr>
        <a:xfrm>
          <a:off x="15481300" y="641985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381" name="楕円 380">
          <a:extLst>
            <a:ext uri="{FF2B5EF4-FFF2-40B4-BE49-F238E27FC236}">
              <a16:creationId xmlns:a16="http://schemas.microsoft.com/office/drawing/2014/main" id="{C0BC4EAA-8382-4CD4-AD0B-993E2BF7EEFF}"/>
            </a:ext>
          </a:extLst>
        </xdr:cNvPr>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125186</xdr:rowOff>
    </xdr:to>
    <xdr:cxnSp macro="">
      <xdr:nvCxnSpPr>
        <xdr:cNvPr id="382" name="直線コネクタ 381">
          <a:extLst>
            <a:ext uri="{FF2B5EF4-FFF2-40B4-BE49-F238E27FC236}">
              <a16:creationId xmlns:a16="http://schemas.microsoft.com/office/drawing/2014/main" id="{39303B4B-246B-4B20-8A32-22F8B2BE7920}"/>
            </a:ext>
          </a:extLst>
        </xdr:cNvPr>
        <xdr:cNvCxnSpPr/>
      </xdr:nvCxnSpPr>
      <xdr:spPr>
        <a:xfrm flipV="1">
          <a:off x="14592300" y="64198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118127</xdr:rowOff>
    </xdr:from>
    <xdr:ext cx="405111" cy="259045"/>
    <xdr:sp macro="" textlink="">
      <xdr:nvSpPr>
        <xdr:cNvPr id="383" name="n_1mainValue【一般廃棄物処理施設】&#10;有形固定資産減価償却率">
          <a:extLst>
            <a:ext uri="{FF2B5EF4-FFF2-40B4-BE49-F238E27FC236}">
              <a16:creationId xmlns:a16="http://schemas.microsoft.com/office/drawing/2014/main" id="{54A3046F-2C2B-4972-BD58-A0216E2D4CF4}"/>
            </a:ext>
          </a:extLst>
        </xdr:cNvPr>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167112</xdr:rowOff>
    </xdr:from>
    <xdr:ext cx="405111" cy="259045"/>
    <xdr:sp macro="" textlink="">
      <xdr:nvSpPr>
        <xdr:cNvPr id="384" name="n_2mainValue【一般廃棄物処理施設】&#10;有形固定資産減価償却率">
          <a:extLst>
            <a:ext uri="{FF2B5EF4-FFF2-40B4-BE49-F238E27FC236}">
              <a16:creationId xmlns:a16="http://schemas.microsoft.com/office/drawing/2014/main" id="{F5893913-A368-4875-9426-350CF2E7B060}"/>
            </a:ext>
          </a:extLst>
        </xdr:cNvPr>
        <xdr:cNvSpPr txBox="1"/>
      </xdr:nvSpPr>
      <xdr:spPr>
        <a:xfrm>
          <a:off x="14389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60E2A758-FA0D-4FA6-BE76-748BCE1EAC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13CC95F5-26F1-4454-B610-24FFA07BF8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ECB89F2B-BD68-4D5C-A79E-C31BE9813F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7F227D2B-66D2-44E0-B55E-3DAF8D6103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43C1ACA2-4681-4C5A-9F62-EBE1D64963D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CCF0465C-1E6E-45C9-87A3-7C37DDA198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3C4DF3C-2028-4C3A-AE26-2F329FA989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73F23214-CCDE-4153-A488-DC7AD15464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6D69BC3A-9A49-4E17-ACFE-79936ABA0D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C94062DB-1F44-4A8A-A01F-32FD127316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a:extLst>
            <a:ext uri="{FF2B5EF4-FFF2-40B4-BE49-F238E27FC236}">
              <a16:creationId xmlns:a16="http://schemas.microsoft.com/office/drawing/2014/main" id="{1CD37797-6BDA-4E8B-A007-D746B1AA2CD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6" name="テキスト ボックス 395">
          <a:extLst>
            <a:ext uri="{FF2B5EF4-FFF2-40B4-BE49-F238E27FC236}">
              <a16:creationId xmlns:a16="http://schemas.microsoft.com/office/drawing/2014/main" id="{21439F40-6A85-468D-9570-53E51B87E54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a:extLst>
            <a:ext uri="{FF2B5EF4-FFF2-40B4-BE49-F238E27FC236}">
              <a16:creationId xmlns:a16="http://schemas.microsoft.com/office/drawing/2014/main" id="{A9E5EF0B-D631-426E-B0BB-C8CADBFBB0B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98" name="テキスト ボックス 397">
          <a:extLst>
            <a:ext uri="{FF2B5EF4-FFF2-40B4-BE49-F238E27FC236}">
              <a16:creationId xmlns:a16="http://schemas.microsoft.com/office/drawing/2014/main" id="{BA74269C-C903-40FB-99D6-9C531151C93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a:extLst>
            <a:ext uri="{FF2B5EF4-FFF2-40B4-BE49-F238E27FC236}">
              <a16:creationId xmlns:a16="http://schemas.microsoft.com/office/drawing/2014/main" id="{DED286A3-221C-405C-86F8-AAF66961E1A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0" name="テキスト ボックス 399">
          <a:extLst>
            <a:ext uri="{FF2B5EF4-FFF2-40B4-BE49-F238E27FC236}">
              <a16:creationId xmlns:a16="http://schemas.microsoft.com/office/drawing/2014/main" id="{D8F3EE04-6FEE-4C15-ADA0-1C577DEED37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a:extLst>
            <a:ext uri="{FF2B5EF4-FFF2-40B4-BE49-F238E27FC236}">
              <a16:creationId xmlns:a16="http://schemas.microsoft.com/office/drawing/2014/main" id="{C3B628A5-A858-4C99-A2A9-82234D2F8A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2" name="テキスト ボックス 401">
          <a:extLst>
            <a:ext uri="{FF2B5EF4-FFF2-40B4-BE49-F238E27FC236}">
              <a16:creationId xmlns:a16="http://schemas.microsoft.com/office/drawing/2014/main" id="{70B7BD76-11DA-45D8-A2E6-BC14AE796B7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a:extLst>
            <a:ext uri="{FF2B5EF4-FFF2-40B4-BE49-F238E27FC236}">
              <a16:creationId xmlns:a16="http://schemas.microsoft.com/office/drawing/2014/main" id="{29E6906B-DB87-4CC8-93BE-BE8332865BE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4" name="テキスト ボックス 403">
          <a:extLst>
            <a:ext uri="{FF2B5EF4-FFF2-40B4-BE49-F238E27FC236}">
              <a16:creationId xmlns:a16="http://schemas.microsoft.com/office/drawing/2014/main" id="{9978401A-4C0E-4DC3-A374-72D174D131B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D5A8F0C4-118A-4094-86F2-D3744782CD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6" name="テキスト ボックス 405">
          <a:extLst>
            <a:ext uri="{FF2B5EF4-FFF2-40B4-BE49-F238E27FC236}">
              <a16:creationId xmlns:a16="http://schemas.microsoft.com/office/drawing/2014/main" id="{ACEFA117-0AAB-49DC-9618-1628EC9F5D1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378FB1E9-DD66-43F9-B3BB-B33888C780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08" name="直線コネクタ 407">
          <a:extLst>
            <a:ext uri="{FF2B5EF4-FFF2-40B4-BE49-F238E27FC236}">
              <a16:creationId xmlns:a16="http://schemas.microsoft.com/office/drawing/2014/main" id="{1D51F971-0D7C-42EF-AF8A-94E319327447}"/>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09" name="【一般廃棄物処理施設】&#10;一人当たり有形固定資産（償却資産）額最小値テキスト">
          <a:extLst>
            <a:ext uri="{FF2B5EF4-FFF2-40B4-BE49-F238E27FC236}">
              <a16:creationId xmlns:a16="http://schemas.microsoft.com/office/drawing/2014/main" id="{BB0BDA98-BC4F-4851-8E43-D662EC85E1C4}"/>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10" name="直線コネクタ 409">
          <a:extLst>
            <a:ext uri="{FF2B5EF4-FFF2-40B4-BE49-F238E27FC236}">
              <a16:creationId xmlns:a16="http://schemas.microsoft.com/office/drawing/2014/main" id="{FF212188-99F2-44B7-BB12-6FCA1DC96A47}"/>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11" name="【一般廃棄物処理施設】&#10;一人当たり有形固定資産（償却資産）額最大値テキスト">
          <a:extLst>
            <a:ext uri="{FF2B5EF4-FFF2-40B4-BE49-F238E27FC236}">
              <a16:creationId xmlns:a16="http://schemas.microsoft.com/office/drawing/2014/main" id="{FD6CC01C-3799-42E0-AD7C-72CA4D52936D}"/>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12" name="直線コネクタ 411">
          <a:extLst>
            <a:ext uri="{FF2B5EF4-FFF2-40B4-BE49-F238E27FC236}">
              <a16:creationId xmlns:a16="http://schemas.microsoft.com/office/drawing/2014/main" id="{50F8B151-DFBA-4F1F-AB50-464BED9153FC}"/>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13" name="【一般廃棄物処理施設】&#10;一人当たり有形固定資産（償却資産）額平均値テキスト">
          <a:extLst>
            <a:ext uri="{FF2B5EF4-FFF2-40B4-BE49-F238E27FC236}">
              <a16:creationId xmlns:a16="http://schemas.microsoft.com/office/drawing/2014/main" id="{97D8A848-0D38-4AF7-B0F8-30F708CC4E35}"/>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14" name="フローチャート: 判断 413">
          <a:extLst>
            <a:ext uri="{FF2B5EF4-FFF2-40B4-BE49-F238E27FC236}">
              <a16:creationId xmlns:a16="http://schemas.microsoft.com/office/drawing/2014/main" id="{EA85346D-BAFA-458F-8452-C08FB0715817}"/>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15" name="フローチャート: 判断 414">
          <a:extLst>
            <a:ext uri="{FF2B5EF4-FFF2-40B4-BE49-F238E27FC236}">
              <a16:creationId xmlns:a16="http://schemas.microsoft.com/office/drawing/2014/main" id="{3EAA7F00-D605-4759-B7DF-A3115D320912}"/>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109969</xdr:rowOff>
    </xdr:from>
    <xdr:ext cx="534377" cy="259045"/>
    <xdr:sp macro="" textlink="">
      <xdr:nvSpPr>
        <xdr:cNvPr id="416" name="n_1aveValue【一般廃棄物処理施設】&#10;一人当たり有形固定資産（償却資産）額">
          <a:extLst>
            <a:ext uri="{FF2B5EF4-FFF2-40B4-BE49-F238E27FC236}">
              <a16:creationId xmlns:a16="http://schemas.microsoft.com/office/drawing/2014/main" id="{010DAB64-4B17-4076-882D-200C2B97C1F5}"/>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417" name="フローチャート: 判断 416">
          <a:extLst>
            <a:ext uri="{FF2B5EF4-FFF2-40B4-BE49-F238E27FC236}">
              <a16:creationId xmlns:a16="http://schemas.microsoft.com/office/drawing/2014/main" id="{098481A0-1D36-496B-B9AF-375F72558CA5}"/>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117962</xdr:rowOff>
    </xdr:from>
    <xdr:ext cx="534377" cy="259045"/>
    <xdr:sp macro="" textlink="">
      <xdr:nvSpPr>
        <xdr:cNvPr id="418" name="n_2aveValue【一般廃棄物処理施設】&#10;一人当たり有形固定資産（償却資産）額">
          <a:extLst>
            <a:ext uri="{FF2B5EF4-FFF2-40B4-BE49-F238E27FC236}">
              <a16:creationId xmlns:a16="http://schemas.microsoft.com/office/drawing/2014/main" id="{C44C69D1-81CD-4A1F-A320-B79B4DD451F8}"/>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26154</xdr:rowOff>
    </xdr:from>
    <xdr:to>
      <xdr:col>102</xdr:col>
      <xdr:colOff>165100</xdr:colOff>
      <xdr:row>39</xdr:row>
      <xdr:rowOff>127754</xdr:rowOff>
    </xdr:to>
    <xdr:sp macro="" textlink="">
      <xdr:nvSpPr>
        <xdr:cNvPr id="419" name="フローチャート: 判断 418">
          <a:extLst>
            <a:ext uri="{FF2B5EF4-FFF2-40B4-BE49-F238E27FC236}">
              <a16:creationId xmlns:a16="http://schemas.microsoft.com/office/drawing/2014/main" id="{774E38BC-26F4-4257-9CDE-452C2EAC96DF}"/>
            </a:ext>
          </a:extLst>
        </xdr:cNvPr>
        <xdr:cNvSpPr/>
      </xdr:nvSpPr>
      <xdr:spPr>
        <a:xfrm>
          <a:off x="19494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144281</xdr:rowOff>
    </xdr:from>
    <xdr:ext cx="534377" cy="259045"/>
    <xdr:sp macro="" textlink="">
      <xdr:nvSpPr>
        <xdr:cNvPr id="420" name="n_3aveValue【一般廃棄物処理施設】&#10;一人当たり有形固定資産（償却資産）額">
          <a:extLst>
            <a:ext uri="{FF2B5EF4-FFF2-40B4-BE49-F238E27FC236}">
              <a16:creationId xmlns:a16="http://schemas.microsoft.com/office/drawing/2014/main" id="{61634F79-6497-4B53-B959-F9E4813C30A2}"/>
            </a:ext>
          </a:extLst>
        </xdr:cNvPr>
        <xdr:cNvSpPr txBox="1"/>
      </xdr:nvSpPr>
      <xdr:spPr>
        <a:xfrm>
          <a:off x="19278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24D1AA35-D450-4ADC-80F1-5F7E54EB6C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A723497-9F32-4DE8-AE3A-2B2408766D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9F162A9-E3DD-4E6C-ABE5-633190432F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FB77EAF-A0CA-4B02-B9D9-4C1149EE06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DDFCA58-2BC7-4505-8A17-515BE2A82E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39535</xdr:rowOff>
    </xdr:from>
    <xdr:to>
      <xdr:col>116</xdr:col>
      <xdr:colOff>114300</xdr:colOff>
      <xdr:row>39</xdr:row>
      <xdr:rowOff>141135</xdr:rowOff>
    </xdr:to>
    <xdr:sp macro="" textlink="">
      <xdr:nvSpPr>
        <xdr:cNvPr id="426" name="楕円 425">
          <a:extLst>
            <a:ext uri="{FF2B5EF4-FFF2-40B4-BE49-F238E27FC236}">
              <a16:creationId xmlns:a16="http://schemas.microsoft.com/office/drawing/2014/main" id="{097869B7-0481-47FC-907C-24ABBE634DD1}"/>
            </a:ext>
          </a:extLst>
        </xdr:cNvPr>
        <xdr:cNvSpPr/>
      </xdr:nvSpPr>
      <xdr:spPr>
        <a:xfrm>
          <a:off x="22110700" y="67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17962</xdr:rowOff>
    </xdr:from>
    <xdr:ext cx="534377" cy="259045"/>
    <xdr:sp macro="" textlink="">
      <xdr:nvSpPr>
        <xdr:cNvPr id="427" name="【一般廃棄物処理施設】&#10;一人当たり有形固定資産（償却資産）額該当値テキスト">
          <a:extLst>
            <a:ext uri="{FF2B5EF4-FFF2-40B4-BE49-F238E27FC236}">
              <a16:creationId xmlns:a16="http://schemas.microsoft.com/office/drawing/2014/main" id="{D3FD8584-D35A-4F1A-B8BE-1046991A367B}"/>
            </a:ext>
          </a:extLst>
        </xdr:cNvPr>
        <xdr:cNvSpPr txBox="1"/>
      </xdr:nvSpPr>
      <xdr:spPr>
        <a:xfrm>
          <a:off x="22199600" y="67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51377</xdr:rowOff>
    </xdr:from>
    <xdr:to>
      <xdr:col>112</xdr:col>
      <xdr:colOff>38100</xdr:colOff>
      <xdr:row>39</xdr:row>
      <xdr:rowOff>152977</xdr:rowOff>
    </xdr:to>
    <xdr:sp macro="" textlink="">
      <xdr:nvSpPr>
        <xdr:cNvPr id="428" name="楕円 427">
          <a:extLst>
            <a:ext uri="{FF2B5EF4-FFF2-40B4-BE49-F238E27FC236}">
              <a16:creationId xmlns:a16="http://schemas.microsoft.com/office/drawing/2014/main" id="{E48C6B04-BAB8-4255-86A6-76AEB8D6D88A}"/>
            </a:ext>
          </a:extLst>
        </xdr:cNvPr>
        <xdr:cNvSpPr/>
      </xdr:nvSpPr>
      <xdr:spPr>
        <a:xfrm>
          <a:off x="21272500" y="67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90335</xdr:rowOff>
    </xdr:from>
    <xdr:to>
      <xdr:col>116</xdr:col>
      <xdr:colOff>63500</xdr:colOff>
      <xdr:row>39</xdr:row>
      <xdr:rowOff>102177</xdr:rowOff>
    </xdr:to>
    <xdr:cxnSp macro="">
      <xdr:nvCxnSpPr>
        <xdr:cNvPr id="429" name="直線コネクタ 428">
          <a:extLst>
            <a:ext uri="{FF2B5EF4-FFF2-40B4-BE49-F238E27FC236}">
              <a16:creationId xmlns:a16="http://schemas.microsoft.com/office/drawing/2014/main" id="{07E5EA17-171A-436D-A0B7-77915B492A34}"/>
            </a:ext>
          </a:extLst>
        </xdr:cNvPr>
        <xdr:cNvCxnSpPr/>
      </xdr:nvCxnSpPr>
      <xdr:spPr>
        <a:xfrm flipV="1">
          <a:off x="21323300" y="6776885"/>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63667</xdr:rowOff>
    </xdr:from>
    <xdr:to>
      <xdr:col>107</xdr:col>
      <xdr:colOff>101600</xdr:colOff>
      <xdr:row>39</xdr:row>
      <xdr:rowOff>165267</xdr:rowOff>
    </xdr:to>
    <xdr:sp macro="" textlink="">
      <xdr:nvSpPr>
        <xdr:cNvPr id="430" name="楕円 429">
          <a:extLst>
            <a:ext uri="{FF2B5EF4-FFF2-40B4-BE49-F238E27FC236}">
              <a16:creationId xmlns:a16="http://schemas.microsoft.com/office/drawing/2014/main" id="{2D677E9D-5F8A-4EEC-98DB-D9C6E7B38432}"/>
            </a:ext>
          </a:extLst>
        </xdr:cNvPr>
        <xdr:cNvSpPr/>
      </xdr:nvSpPr>
      <xdr:spPr>
        <a:xfrm>
          <a:off x="20383500" y="67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102177</xdr:rowOff>
    </xdr:from>
    <xdr:to>
      <xdr:col>111</xdr:col>
      <xdr:colOff>177800</xdr:colOff>
      <xdr:row>39</xdr:row>
      <xdr:rowOff>114467</xdr:rowOff>
    </xdr:to>
    <xdr:cxnSp macro="">
      <xdr:nvCxnSpPr>
        <xdr:cNvPr id="431" name="直線コネクタ 430">
          <a:extLst>
            <a:ext uri="{FF2B5EF4-FFF2-40B4-BE49-F238E27FC236}">
              <a16:creationId xmlns:a16="http://schemas.microsoft.com/office/drawing/2014/main" id="{1E171192-0748-4CC5-9799-420834A8F736}"/>
            </a:ext>
          </a:extLst>
        </xdr:cNvPr>
        <xdr:cNvCxnSpPr/>
      </xdr:nvCxnSpPr>
      <xdr:spPr>
        <a:xfrm flipV="1">
          <a:off x="20434300" y="6788727"/>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144104</xdr:rowOff>
    </xdr:from>
    <xdr:ext cx="534377" cy="259045"/>
    <xdr:sp macro="" textlink="">
      <xdr:nvSpPr>
        <xdr:cNvPr id="432" name="n_1mainValue【一般廃棄物処理施設】&#10;一人当たり有形固定資産（償却資産）額">
          <a:extLst>
            <a:ext uri="{FF2B5EF4-FFF2-40B4-BE49-F238E27FC236}">
              <a16:creationId xmlns:a16="http://schemas.microsoft.com/office/drawing/2014/main" id="{A267B3C2-7C27-4A58-82CD-7BA58A75F84E}"/>
            </a:ext>
          </a:extLst>
        </xdr:cNvPr>
        <xdr:cNvSpPr txBox="1"/>
      </xdr:nvSpPr>
      <xdr:spPr>
        <a:xfrm>
          <a:off x="21043411" y="68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156394</xdr:rowOff>
    </xdr:from>
    <xdr:ext cx="534377" cy="259045"/>
    <xdr:sp macro="" textlink="">
      <xdr:nvSpPr>
        <xdr:cNvPr id="433" name="n_2mainValue【一般廃棄物処理施設】&#10;一人当たり有形固定資産（償却資産）額">
          <a:extLst>
            <a:ext uri="{FF2B5EF4-FFF2-40B4-BE49-F238E27FC236}">
              <a16:creationId xmlns:a16="http://schemas.microsoft.com/office/drawing/2014/main" id="{6B1C2628-3682-4837-A24F-CAEC920AFE11}"/>
            </a:ext>
          </a:extLst>
        </xdr:cNvPr>
        <xdr:cNvSpPr txBox="1"/>
      </xdr:nvSpPr>
      <xdr:spPr>
        <a:xfrm>
          <a:off x="20167111" y="68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1124BAF5-9305-4109-941C-4CF92C992D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A6CE2B63-911A-4571-A460-F378C57180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1F2D48D1-E041-4383-9E87-E676289D72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1A287CFA-4515-4D59-BE07-6EF965F22A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7FD3242A-3D83-42F4-91DE-34785251DD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DE9B7B1B-263A-4A0B-BDA2-EF7FAE570C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6AE313B3-DD49-46C9-9579-0004EE295A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0134A723-5D0B-4B86-B150-AC544703019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226FBEC1-4DD0-44D6-A8BA-E772EDDE0A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53164338-080F-4460-9C65-F92C4A3F29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0179F53E-06A7-41C0-95B2-E42E9A046C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6A73D800-8B2E-40F1-8D02-021B6CE561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C78A4299-E454-49E3-AEE9-1336BBF024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BD7CAE62-B26A-4115-BD0C-974AAB12CA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9CF40BC5-EC96-4258-B177-D1ED96110C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E217EE0B-3F13-42B6-9F3D-3E6D26664E0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a:extLst>
            <a:ext uri="{FF2B5EF4-FFF2-40B4-BE49-F238E27FC236}">
              <a16:creationId xmlns:a16="http://schemas.microsoft.com/office/drawing/2014/main" id="{E8FB064A-4871-483F-AD61-01F380454E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a:extLst>
            <a:ext uri="{FF2B5EF4-FFF2-40B4-BE49-F238E27FC236}">
              <a16:creationId xmlns:a16="http://schemas.microsoft.com/office/drawing/2014/main" id="{0937C30A-2C73-46A2-B378-387D376604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a:extLst>
            <a:ext uri="{FF2B5EF4-FFF2-40B4-BE49-F238E27FC236}">
              <a16:creationId xmlns:a16="http://schemas.microsoft.com/office/drawing/2014/main" id="{884DD4D5-2DC2-4269-A29A-C644391C02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a:extLst>
            <a:ext uri="{FF2B5EF4-FFF2-40B4-BE49-F238E27FC236}">
              <a16:creationId xmlns:a16="http://schemas.microsoft.com/office/drawing/2014/main" id="{1BC43468-CA56-46CB-ADD4-B279B80A88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a:extLst>
            <a:ext uri="{FF2B5EF4-FFF2-40B4-BE49-F238E27FC236}">
              <a16:creationId xmlns:a16="http://schemas.microsoft.com/office/drawing/2014/main" id="{D798DFBE-AF98-4F3B-A749-85C1333EEA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a:extLst>
            <a:ext uri="{FF2B5EF4-FFF2-40B4-BE49-F238E27FC236}">
              <a16:creationId xmlns:a16="http://schemas.microsoft.com/office/drawing/2014/main" id="{B9CA48D6-25A2-46B3-AC84-015E70F6D2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a:extLst>
            <a:ext uri="{FF2B5EF4-FFF2-40B4-BE49-F238E27FC236}">
              <a16:creationId xmlns:a16="http://schemas.microsoft.com/office/drawing/2014/main" id="{6478C039-F360-4F0C-A8D1-E38496FB72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a:extLst>
            <a:ext uri="{FF2B5EF4-FFF2-40B4-BE49-F238E27FC236}">
              <a16:creationId xmlns:a16="http://schemas.microsoft.com/office/drawing/2014/main" id="{306EE35F-CAD9-4DE9-B970-89E4C02BD87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a:extLst>
            <a:ext uri="{FF2B5EF4-FFF2-40B4-BE49-F238E27FC236}">
              <a16:creationId xmlns:a16="http://schemas.microsoft.com/office/drawing/2014/main" id="{21E5C025-B84B-4C9A-B3FE-8F1EFF9D9C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a:extLst>
            <a:ext uri="{FF2B5EF4-FFF2-40B4-BE49-F238E27FC236}">
              <a16:creationId xmlns:a16="http://schemas.microsoft.com/office/drawing/2014/main" id="{01ECB378-DEBF-4514-ADF9-45E0D63FF0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0" name="直線コネクタ 459">
          <a:extLst>
            <a:ext uri="{FF2B5EF4-FFF2-40B4-BE49-F238E27FC236}">
              <a16:creationId xmlns:a16="http://schemas.microsoft.com/office/drawing/2014/main" id="{6221D45A-8A5A-412E-B2F8-26ED890C941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1" name="テキスト ボックス 460">
          <a:extLst>
            <a:ext uri="{FF2B5EF4-FFF2-40B4-BE49-F238E27FC236}">
              <a16:creationId xmlns:a16="http://schemas.microsoft.com/office/drawing/2014/main" id="{A2D608CF-CB47-4E6F-A2FE-4B2C4D2C92D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2" name="直線コネクタ 461">
          <a:extLst>
            <a:ext uri="{FF2B5EF4-FFF2-40B4-BE49-F238E27FC236}">
              <a16:creationId xmlns:a16="http://schemas.microsoft.com/office/drawing/2014/main" id="{343013FE-9A26-45A0-B3A1-69E31B0B0C1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3" name="テキスト ボックス 462">
          <a:extLst>
            <a:ext uri="{FF2B5EF4-FFF2-40B4-BE49-F238E27FC236}">
              <a16:creationId xmlns:a16="http://schemas.microsoft.com/office/drawing/2014/main" id="{0821AE3F-F9EF-4D98-9515-B3BCA54BCF5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4" name="直線コネクタ 463">
          <a:extLst>
            <a:ext uri="{FF2B5EF4-FFF2-40B4-BE49-F238E27FC236}">
              <a16:creationId xmlns:a16="http://schemas.microsoft.com/office/drawing/2014/main" id="{1868A1F1-9671-4FF0-907C-FD80D9D78D0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5" name="テキスト ボックス 464">
          <a:extLst>
            <a:ext uri="{FF2B5EF4-FFF2-40B4-BE49-F238E27FC236}">
              <a16:creationId xmlns:a16="http://schemas.microsoft.com/office/drawing/2014/main" id="{C769C0EC-5F5A-40B1-AC1B-C549EC20D7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6" name="直線コネクタ 465">
          <a:extLst>
            <a:ext uri="{FF2B5EF4-FFF2-40B4-BE49-F238E27FC236}">
              <a16:creationId xmlns:a16="http://schemas.microsoft.com/office/drawing/2014/main" id="{FBF837C8-9633-40A2-B89A-037CE6D27B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7" name="テキスト ボックス 466">
          <a:extLst>
            <a:ext uri="{FF2B5EF4-FFF2-40B4-BE49-F238E27FC236}">
              <a16:creationId xmlns:a16="http://schemas.microsoft.com/office/drawing/2014/main" id="{BD57F639-EFDE-4639-978D-63A2FE251F4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8" name="直線コネクタ 467">
          <a:extLst>
            <a:ext uri="{FF2B5EF4-FFF2-40B4-BE49-F238E27FC236}">
              <a16:creationId xmlns:a16="http://schemas.microsoft.com/office/drawing/2014/main" id="{1ED2FFF8-DE73-48AA-B4D0-7AEC5E17C4A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9" name="テキスト ボックス 468">
          <a:extLst>
            <a:ext uri="{FF2B5EF4-FFF2-40B4-BE49-F238E27FC236}">
              <a16:creationId xmlns:a16="http://schemas.microsoft.com/office/drawing/2014/main" id="{4E61C961-DDBC-498D-AFC8-48A62FD1D84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0" name="直線コネクタ 469">
          <a:extLst>
            <a:ext uri="{FF2B5EF4-FFF2-40B4-BE49-F238E27FC236}">
              <a16:creationId xmlns:a16="http://schemas.microsoft.com/office/drawing/2014/main" id="{8BB61410-D311-44BE-8EF7-A0EA9189DC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1" name="テキスト ボックス 470">
          <a:extLst>
            <a:ext uri="{FF2B5EF4-FFF2-40B4-BE49-F238E27FC236}">
              <a16:creationId xmlns:a16="http://schemas.microsoft.com/office/drawing/2014/main" id="{45BF86BD-A7D9-4AA3-AD26-182A38D3BC1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a:extLst>
            <a:ext uri="{FF2B5EF4-FFF2-40B4-BE49-F238E27FC236}">
              <a16:creationId xmlns:a16="http://schemas.microsoft.com/office/drawing/2014/main" id="{3DD42831-0025-4006-821A-AF8A7456FE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a:extLst>
            <a:ext uri="{FF2B5EF4-FFF2-40B4-BE49-F238E27FC236}">
              <a16:creationId xmlns:a16="http://schemas.microsoft.com/office/drawing/2014/main" id="{FBDEC9BA-3154-4F79-A697-1DFB6406E57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a:extLst>
            <a:ext uri="{FF2B5EF4-FFF2-40B4-BE49-F238E27FC236}">
              <a16:creationId xmlns:a16="http://schemas.microsoft.com/office/drawing/2014/main" id="{4C8BC1DA-E904-42AE-B71A-049453BA6F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475" name="直線コネクタ 474">
          <a:extLst>
            <a:ext uri="{FF2B5EF4-FFF2-40B4-BE49-F238E27FC236}">
              <a16:creationId xmlns:a16="http://schemas.microsoft.com/office/drawing/2014/main" id="{971CB398-3DE9-4C93-88E8-89685912F83B}"/>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76" name="【消防施設】&#10;有形固定資産減価償却率最小値テキスト">
          <a:extLst>
            <a:ext uri="{FF2B5EF4-FFF2-40B4-BE49-F238E27FC236}">
              <a16:creationId xmlns:a16="http://schemas.microsoft.com/office/drawing/2014/main" id="{E5BB2F39-6BB7-4F52-BA07-A3583B8470BE}"/>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77" name="直線コネクタ 476">
          <a:extLst>
            <a:ext uri="{FF2B5EF4-FFF2-40B4-BE49-F238E27FC236}">
              <a16:creationId xmlns:a16="http://schemas.microsoft.com/office/drawing/2014/main" id="{202F4A82-B122-460F-8029-70D108625254}"/>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478" name="【消防施設】&#10;有形固定資産減価償却率最大値テキスト">
          <a:extLst>
            <a:ext uri="{FF2B5EF4-FFF2-40B4-BE49-F238E27FC236}">
              <a16:creationId xmlns:a16="http://schemas.microsoft.com/office/drawing/2014/main" id="{3E9B5298-D50D-4186-8AAE-D768DB4ABF72}"/>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79" name="直線コネクタ 478">
          <a:extLst>
            <a:ext uri="{FF2B5EF4-FFF2-40B4-BE49-F238E27FC236}">
              <a16:creationId xmlns:a16="http://schemas.microsoft.com/office/drawing/2014/main" id="{F70358BD-FC1C-4035-81C0-46EB1CFFBA8C}"/>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480" name="【消防施設】&#10;有形固定資産減価償却率平均値テキスト">
          <a:extLst>
            <a:ext uri="{FF2B5EF4-FFF2-40B4-BE49-F238E27FC236}">
              <a16:creationId xmlns:a16="http://schemas.microsoft.com/office/drawing/2014/main" id="{F5F180DD-3D5C-4E27-8922-DEFE6921C3B8}"/>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481" name="フローチャート: 判断 480">
          <a:extLst>
            <a:ext uri="{FF2B5EF4-FFF2-40B4-BE49-F238E27FC236}">
              <a16:creationId xmlns:a16="http://schemas.microsoft.com/office/drawing/2014/main" id="{5D09A977-DF31-4CB5-8811-57C6A6FFCE05}"/>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482" name="フローチャート: 判断 481">
          <a:extLst>
            <a:ext uri="{FF2B5EF4-FFF2-40B4-BE49-F238E27FC236}">
              <a16:creationId xmlns:a16="http://schemas.microsoft.com/office/drawing/2014/main" id="{E007E326-6D36-4EC9-9381-9C42B03BAACA}"/>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483" name="n_1aveValue【消防施設】&#10;有形固定資産減価償却率">
          <a:extLst>
            <a:ext uri="{FF2B5EF4-FFF2-40B4-BE49-F238E27FC236}">
              <a16:creationId xmlns:a16="http://schemas.microsoft.com/office/drawing/2014/main" id="{33176A2D-A1CD-42DF-9DB0-46BF71419807}"/>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84" name="フローチャート: 判断 483">
          <a:extLst>
            <a:ext uri="{FF2B5EF4-FFF2-40B4-BE49-F238E27FC236}">
              <a16:creationId xmlns:a16="http://schemas.microsoft.com/office/drawing/2014/main" id="{5BB05FA2-20C4-4D34-B03C-E237070251D3}"/>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485" name="n_2aveValue【消防施設】&#10;有形固定資産減価償却率">
          <a:extLst>
            <a:ext uri="{FF2B5EF4-FFF2-40B4-BE49-F238E27FC236}">
              <a16:creationId xmlns:a16="http://schemas.microsoft.com/office/drawing/2014/main" id="{034247D0-5DD7-4847-BD71-768DF625A22B}"/>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486" name="フローチャート: 判断 485">
          <a:extLst>
            <a:ext uri="{FF2B5EF4-FFF2-40B4-BE49-F238E27FC236}">
              <a16:creationId xmlns:a16="http://schemas.microsoft.com/office/drawing/2014/main" id="{95799EA8-5FAB-4F9C-8C71-B401FB02FC7E}"/>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10721</xdr:rowOff>
    </xdr:from>
    <xdr:ext cx="405111" cy="259045"/>
    <xdr:sp macro="" textlink="">
      <xdr:nvSpPr>
        <xdr:cNvPr id="487" name="n_3aveValue【消防施設】&#10;有形固定資産減価償却率">
          <a:extLst>
            <a:ext uri="{FF2B5EF4-FFF2-40B4-BE49-F238E27FC236}">
              <a16:creationId xmlns:a16="http://schemas.microsoft.com/office/drawing/2014/main" id="{1DE282CB-28AA-4D4F-B903-18A239F9D987}"/>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A488C7F5-17C9-45F9-A529-7E6850FE90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DA124FD1-9448-4215-801D-2187A27537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EBB9D84D-6770-4B25-BAA0-F9180501A0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32052C5-1C37-404E-950F-FD57A35CDB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B9F6C1F9-F031-4474-9FEC-D261278452D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493" name="楕円 492">
          <a:extLst>
            <a:ext uri="{FF2B5EF4-FFF2-40B4-BE49-F238E27FC236}">
              <a16:creationId xmlns:a16="http://schemas.microsoft.com/office/drawing/2014/main" id="{8DA5523C-9094-4E67-90CA-9C5793762873}"/>
            </a:ext>
          </a:extLst>
        </xdr:cNvPr>
        <xdr:cNvSpPr/>
      </xdr:nvSpPr>
      <xdr:spPr>
        <a:xfrm>
          <a:off x="16268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109419</xdr:rowOff>
    </xdr:from>
    <xdr:ext cx="405111" cy="259045"/>
    <xdr:sp macro="" textlink="">
      <xdr:nvSpPr>
        <xdr:cNvPr id="494" name="【消防施設】&#10;有形固定資産減価償却率該当値テキスト">
          <a:extLst>
            <a:ext uri="{FF2B5EF4-FFF2-40B4-BE49-F238E27FC236}">
              <a16:creationId xmlns:a16="http://schemas.microsoft.com/office/drawing/2014/main" id="{522059B0-40BA-467F-8385-F9E28B83DE7E}"/>
            </a:ext>
          </a:extLst>
        </xdr:cNvPr>
        <xdr:cNvSpPr txBox="1"/>
      </xdr:nvSpPr>
      <xdr:spPr>
        <a:xfrm>
          <a:off x="16357600" y="1382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11793</xdr:rowOff>
    </xdr:from>
    <xdr:to>
      <xdr:col>81</xdr:col>
      <xdr:colOff>101600</xdr:colOff>
      <xdr:row>81</xdr:row>
      <xdr:rowOff>113393</xdr:rowOff>
    </xdr:to>
    <xdr:sp macro="" textlink="">
      <xdr:nvSpPr>
        <xdr:cNvPr id="495" name="楕円 494">
          <a:extLst>
            <a:ext uri="{FF2B5EF4-FFF2-40B4-BE49-F238E27FC236}">
              <a16:creationId xmlns:a16="http://schemas.microsoft.com/office/drawing/2014/main" id="{7DB55749-6E64-40D0-B984-BBB438238C3C}"/>
            </a:ext>
          </a:extLst>
        </xdr:cNvPr>
        <xdr:cNvSpPr/>
      </xdr:nvSpPr>
      <xdr:spPr>
        <a:xfrm>
          <a:off x="15430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62593</xdr:rowOff>
    </xdr:to>
    <xdr:cxnSp macro="">
      <xdr:nvCxnSpPr>
        <xdr:cNvPr id="496" name="直線コネクタ 495">
          <a:extLst>
            <a:ext uri="{FF2B5EF4-FFF2-40B4-BE49-F238E27FC236}">
              <a16:creationId xmlns:a16="http://schemas.microsoft.com/office/drawing/2014/main" id="{77A21E86-1DC2-4E41-92AE-0F111EA0E799}"/>
            </a:ext>
          </a:extLst>
        </xdr:cNvPr>
        <xdr:cNvCxnSpPr/>
      </xdr:nvCxnSpPr>
      <xdr:spPr>
        <a:xfrm flipV="1">
          <a:off x="15481300" y="138977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82006</xdr:rowOff>
    </xdr:from>
    <xdr:to>
      <xdr:col>76</xdr:col>
      <xdr:colOff>165100</xdr:colOff>
      <xdr:row>82</xdr:row>
      <xdr:rowOff>12156</xdr:rowOff>
    </xdr:to>
    <xdr:sp macro="" textlink="">
      <xdr:nvSpPr>
        <xdr:cNvPr id="497" name="楕円 496">
          <a:extLst>
            <a:ext uri="{FF2B5EF4-FFF2-40B4-BE49-F238E27FC236}">
              <a16:creationId xmlns:a16="http://schemas.microsoft.com/office/drawing/2014/main" id="{12EC56E0-7849-43D5-B532-06E8A2BFB6AE}"/>
            </a:ext>
          </a:extLst>
        </xdr:cNvPr>
        <xdr:cNvSpPr/>
      </xdr:nvSpPr>
      <xdr:spPr>
        <a:xfrm>
          <a:off x="14541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81</xdr:row>
      <xdr:rowOff>132806</xdr:rowOff>
    </xdr:to>
    <xdr:cxnSp macro="">
      <xdr:nvCxnSpPr>
        <xdr:cNvPr id="498" name="直線コネクタ 497">
          <a:extLst>
            <a:ext uri="{FF2B5EF4-FFF2-40B4-BE49-F238E27FC236}">
              <a16:creationId xmlns:a16="http://schemas.microsoft.com/office/drawing/2014/main" id="{F5401EFF-EED1-490B-BD97-C75D55598E51}"/>
            </a:ext>
          </a:extLst>
        </xdr:cNvPr>
        <xdr:cNvCxnSpPr/>
      </xdr:nvCxnSpPr>
      <xdr:spPr>
        <a:xfrm flipV="1">
          <a:off x="14592300" y="139500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104520</xdr:rowOff>
    </xdr:from>
    <xdr:ext cx="405111" cy="259045"/>
    <xdr:sp macro="" textlink="">
      <xdr:nvSpPr>
        <xdr:cNvPr id="499" name="n_1mainValue【消防施設】&#10;有形固定資産減価償却率">
          <a:extLst>
            <a:ext uri="{FF2B5EF4-FFF2-40B4-BE49-F238E27FC236}">
              <a16:creationId xmlns:a16="http://schemas.microsoft.com/office/drawing/2014/main" id="{D5A1CCCF-4E2C-463E-B8F0-056C98C573DA}"/>
            </a:ext>
          </a:extLst>
        </xdr:cNvPr>
        <xdr:cNvSpPr txBox="1"/>
      </xdr:nvSpPr>
      <xdr:spPr>
        <a:xfrm>
          <a:off x="152660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3283</xdr:rowOff>
    </xdr:from>
    <xdr:ext cx="405111" cy="259045"/>
    <xdr:sp macro="" textlink="">
      <xdr:nvSpPr>
        <xdr:cNvPr id="500" name="n_2mainValue【消防施設】&#10;有形固定資産減価償却率">
          <a:extLst>
            <a:ext uri="{FF2B5EF4-FFF2-40B4-BE49-F238E27FC236}">
              <a16:creationId xmlns:a16="http://schemas.microsoft.com/office/drawing/2014/main" id="{556D42DE-8301-4603-B877-F7F6AF62BB9C}"/>
            </a:ext>
          </a:extLst>
        </xdr:cNvPr>
        <xdr:cNvSpPr txBox="1"/>
      </xdr:nvSpPr>
      <xdr:spPr>
        <a:xfrm>
          <a:off x="14389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077F1A0E-16A4-4D06-A6E7-B782CDD5A6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5D0C13EA-3C2D-4F04-BA60-C2283B4CCD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E3DA9071-8A3C-41ED-AEBB-785D1DA99F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BAC4991F-0D1F-4764-BAC9-6AB4D774F1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0BBA43C3-FCE6-43DA-B98D-0795F4F1EF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F6B2F97D-174E-49AF-BD77-94EDBAA003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D025CA23-5AA8-4DD6-9DF1-C719467467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0E9D82B5-5995-4373-B4F5-FCA9D60E95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a:extLst>
            <a:ext uri="{FF2B5EF4-FFF2-40B4-BE49-F238E27FC236}">
              <a16:creationId xmlns:a16="http://schemas.microsoft.com/office/drawing/2014/main" id="{E6F8CC62-A063-40C9-9693-59749FEC11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a:extLst>
            <a:ext uri="{FF2B5EF4-FFF2-40B4-BE49-F238E27FC236}">
              <a16:creationId xmlns:a16="http://schemas.microsoft.com/office/drawing/2014/main" id="{844DDDC4-B42C-4200-A92E-7BC26B115E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1" name="直線コネクタ 510">
          <a:extLst>
            <a:ext uri="{FF2B5EF4-FFF2-40B4-BE49-F238E27FC236}">
              <a16:creationId xmlns:a16="http://schemas.microsoft.com/office/drawing/2014/main" id="{705943A5-7E5F-43F0-82C8-EE7C98526DE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AE75C45E-257C-49B2-9C6D-86278DEB19D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3" name="直線コネクタ 512">
          <a:extLst>
            <a:ext uri="{FF2B5EF4-FFF2-40B4-BE49-F238E27FC236}">
              <a16:creationId xmlns:a16="http://schemas.microsoft.com/office/drawing/2014/main" id="{7B777FCA-E19C-4926-B833-CCE30713217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4" name="テキスト ボックス 513">
          <a:extLst>
            <a:ext uri="{FF2B5EF4-FFF2-40B4-BE49-F238E27FC236}">
              <a16:creationId xmlns:a16="http://schemas.microsoft.com/office/drawing/2014/main" id="{6506675F-6FE3-47D0-8B12-9C2939A4244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5" name="直線コネクタ 514">
          <a:extLst>
            <a:ext uri="{FF2B5EF4-FFF2-40B4-BE49-F238E27FC236}">
              <a16:creationId xmlns:a16="http://schemas.microsoft.com/office/drawing/2014/main" id="{C9137E20-34CF-49B9-BFB3-94FCCB1199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6" name="テキスト ボックス 515">
          <a:extLst>
            <a:ext uri="{FF2B5EF4-FFF2-40B4-BE49-F238E27FC236}">
              <a16:creationId xmlns:a16="http://schemas.microsoft.com/office/drawing/2014/main" id="{E92EFF8F-EAB9-4755-883E-CA46C558613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7" name="直線コネクタ 516">
          <a:extLst>
            <a:ext uri="{FF2B5EF4-FFF2-40B4-BE49-F238E27FC236}">
              <a16:creationId xmlns:a16="http://schemas.microsoft.com/office/drawing/2014/main" id="{2761101A-86DE-47B7-89F9-27E9A4B856E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8" name="テキスト ボックス 517">
          <a:extLst>
            <a:ext uri="{FF2B5EF4-FFF2-40B4-BE49-F238E27FC236}">
              <a16:creationId xmlns:a16="http://schemas.microsoft.com/office/drawing/2014/main" id="{B3628741-9710-403D-9046-BA23C0BC9BD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a:extLst>
            <a:ext uri="{FF2B5EF4-FFF2-40B4-BE49-F238E27FC236}">
              <a16:creationId xmlns:a16="http://schemas.microsoft.com/office/drawing/2014/main" id="{B3CA9364-E236-4805-A676-C41B814378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EAE544C5-2135-4303-B77F-3339D08EF5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a:extLst>
            <a:ext uri="{FF2B5EF4-FFF2-40B4-BE49-F238E27FC236}">
              <a16:creationId xmlns:a16="http://schemas.microsoft.com/office/drawing/2014/main" id="{6ACE71E1-2854-4D29-9EEB-260CE787E3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22" name="直線コネクタ 521">
          <a:extLst>
            <a:ext uri="{FF2B5EF4-FFF2-40B4-BE49-F238E27FC236}">
              <a16:creationId xmlns:a16="http://schemas.microsoft.com/office/drawing/2014/main" id="{F9825648-8517-45A9-9F67-528D332099B8}"/>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23" name="【消防施設】&#10;一人当たり面積最小値テキスト">
          <a:extLst>
            <a:ext uri="{FF2B5EF4-FFF2-40B4-BE49-F238E27FC236}">
              <a16:creationId xmlns:a16="http://schemas.microsoft.com/office/drawing/2014/main" id="{2DC4C5B6-0966-4368-9EF1-83FA6D71C6C8}"/>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24" name="直線コネクタ 523">
          <a:extLst>
            <a:ext uri="{FF2B5EF4-FFF2-40B4-BE49-F238E27FC236}">
              <a16:creationId xmlns:a16="http://schemas.microsoft.com/office/drawing/2014/main" id="{8212B120-E080-4DCF-8F44-7A3C9C648761}"/>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25" name="【消防施設】&#10;一人当たり面積最大値テキスト">
          <a:extLst>
            <a:ext uri="{FF2B5EF4-FFF2-40B4-BE49-F238E27FC236}">
              <a16:creationId xmlns:a16="http://schemas.microsoft.com/office/drawing/2014/main" id="{9A30E148-5820-4EDA-9AF9-6C84B08FE36B}"/>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26" name="直線コネクタ 525">
          <a:extLst>
            <a:ext uri="{FF2B5EF4-FFF2-40B4-BE49-F238E27FC236}">
              <a16:creationId xmlns:a16="http://schemas.microsoft.com/office/drawing/2014/main" id="{64DBA366-11F0-4B2A-9403-D80C218537B9}"/>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27" name="【消防施設】&#10;一人当たり面積平均値テキスト">
          <a:extLst>
            <a:ext uri="{FF2B5EF4-FFF2-40B4-BE49-F238E27FC236}">
              <a16:creationId xmlns:a16="http://schemas.microsoft.com/office/drawing/2014/main" id="{3506E9FE-7A02-4C13-AAB6-39F38EE5B0CB}"/>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28" name="フローチャート: 判断 527">
          <a:extLst>
            <a:ext uri="{FF2B5EF4-FFF2-40B4-BE49-F238E27FC236}">
              <a16:creationId xmlns:a16="http://schemas.microsoft.com/office/drawing/2014/main" id="{55DB755E-528D-478C-A4E0-A01FA2D2C4B3}"/>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29" name="フローチャート: 判断 528">
          <a:extLst>
            <a:ext uri="{FF2B5EF4-FFF2-40B4-BE49-F238E27FC236}">
              <a16:creationId xmlns:a16="http://schemas.microsoft.com/office/drawing/2014/main" id="{511CC4C3-BE12-4A8C-AB17-37E84D8B12F4}"/>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530" name="n_1aveValue【消防施設】&#10;一人当たり面積">
          <a:extLst>
            <a:ext uri="{FF2B5EF4-FFF2-40B4-BE49-F238E27FC236}">
              <a16:creationId xmlns:a16="http://schemas.microsoft.com/office/drawing/2014/main" id="{99E76022-F43A-488B-9F56-18E108214B85}"/>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31" name="フローチャート: 判断 530">
          <a:extLst>
            <a:ext uri="{FF2B5EF4-FFF2-40B4-BE49-F238E27FC236}">
              <a16:creationId xmlns:a16="http://schemas.microsoft.com/office/drawing/2014/main" id="{BF146D50-BFC3-45CF-B4F3-6CECB63363B3}"/>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532" name="n_2aveValue【消防施設】&#10;一人当たり面積">
          <a:extLst>
            <a:ext uri="{FF2B5EF4-FFF2-40B4-BE49-F238E27FC236}">
              <a16:creationId xmlns:a16="http://schemas.microsoft.com/office/drawing/2014/main" id="{9B77793B-8216-4806-9623-AC53F970440F}"/>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533" name="フローチャート: 判断 532">
          <a:extLst>
            <a:ext uri="{FF2B5EF4-FFF2-40B4-BE49-F238E27FC236}">
              <a16:creationId xmlns:a16="http://schemas.microsoft.com/office/drawing/2014/main" id="{A5A9DA16-FABD-43AA-9280-A04215232AB9}"/>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36847</xdr:rowOff>
    </xdr:from>
    <xdr:ext cx="469744" cy="259045"/>
    <xdr:sp macro="" textlink="">
      <xdr:nvSpPr>
        <xdr:cNvPr id="534" name="n_3aveValue【消防施設】&#10;一人当たり面積">
          <a:extLst>
            <a:ext uri="{FF2B5EF4-FFF2-40B4-BE49-F238E27FC236}">
              <a16:creationId xmlns:a16="http://schemas.microsoft.com/office/drawing/2014/main" id="{0056A06B-DAE4-415F-917C-8DED3D9F3FAD}"/>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EB50150D-BAB9-442B-BB40-FE205E851E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F8DA9962-4EB3-40C9-B747-1A7EEE1E37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3E0737F-0CFE-42C4-B94F-963DA3E282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E2BA3C6C-C58C-4E27-A0EC-B1AAE4A7DE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8DE1C99-FAC3-4932-B4EA-DA9EDA3DAD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540" name="楕円 539">
          <a:extLst>
            <a:ext uri="{FF2B5EF4-FFF2-40B4-BE49-F238E27FC236}">
              <a16:creationId xmlns:a16="http://schemas.microsoft.com/office/drawing/2014/main" id="{7999F8BE-3EC8-4EA0-B0D3-B011A398491E}"/>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541" name="【消防施設】&#10;一人当たり面積該当値テキスト">
          <a:extLst>
            <a:ext uri="{FF2B5EF4-FFF2-40B4-BE49-F238E27FC236}">
              <a16:creationId xmlns:a16="http://schemas.microsoft.com/office/drawing/2014/main" id="{24264E10-42C9-41E1-9480-97A362595542}"/>
            </a:ext>
          </a:extLst>
        </xdr:cNvPr>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542" name="楕円 541">
          <a:extLst>
            <a:ext uri="{FF2B5EF4-FFF2-40B4-BE49-F238E27FC236}">
              <a16:creationId xmlns:a16="http://schemas.microsoft.com/office/drawing/2014/main" id="{FE06825E-D817-4A62-848F-92236460916F}"/>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543" name="直線コネクタ 542">
          <a:extLst>
            <a:ext uri="{FF2B5EF4-FFF2-40B4-BE49-F238E27FC236}">
              <a16:creationId xmlns:a16="http://schemas.microsoft.com/office/drawing/2014/main" id="{180D2621-C7A1-4206-8456-6C6788B6F8EF}"/>
            </a:ext>
          </a:extLst>
        </xdr:cNvPr>
        <xdr:cNvCxnSpPr/>
      </xdr:nvCxnSpPr>
      <xdr:spPr>
        <a:xfrm>
          <a:off x="21323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544" name="楕円 543">
          <a:extLst>
            <a:ext uri="{FF2B5EF4-FFF2-40B4-BE49-F238E27FC236}">
              <a16:creationId xmlns:a16="http://schemas.microsoft.com/office/drawing/2014/main" id="{78B40266-7991-422F-9E99-408CC8C2C8A2}"/>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90678</xdr:rowOff>
    </xdr:to>
    <xdr:cxnSp macro="">
      <xdr:nvCxnSpPr>
        <xdr:cNvPr id="545" name="直線コネクタ 544">
          <a:extLst>
            <a:ext uri="{FF2B5EF4-FFF2-40B4-BE49-F238E27FC236}">
              <a16:creationId xmlns:a16="http://schemas.microsoft.com/office/drawing/2014/main" id="{6F45F5A1-2C69-4783-99CF-1F7AEF133AC4}"/>
            </a:ext>
          </a:extLst>
        </xdr:cNvPr>
        <xdr:cNvCxnSpPr/>
      </xdr:nvCxnSpPr>
      <xdr:spPr>
        <a:xfrm>
          <a:off x="20434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546" name="n_1mainValue【消防施設】&#10;一人当たり面積">
          <a:extLst>
            <a:ext uri="{FF2B5EF4-FFF2-40B4-BE49-F238E27FC236}">
              <a16:creationId xmlns:a16="http://schemas.microsoft.com/office/drawing/2014/main" id="{976379EB-DE89-4683-AD98-D5FEA1071D74}"/>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547" name="n_2mainValue【消防施設】&#10;一人当たり面積">
          <a:extLst>
            <a:ext uri="{FF2B5EF4-FFF2-40B4-BE49-F238E27FC236}">
              <a16:creationId xmlns:a16="http://schemas.microsoft.com/office/drawing/2014/main" id="{10B3F50C-D460-4987-9282-FED97DC2982F}"/>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7287235D-1531-46F1-8C50-310E4AFC14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D88EA5ED-6CFA-4EFB-97D8-D7D175DA56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E246AEDA-0428-490C-82CA-0DC98967A0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4396825D-B572-4D0B-A5DD-B909FC0CA1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D7B35B7F-DD2E-45BC-8C76-17B7EF60C9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107A2753-90F1-4FD4-9B6C-154954D45E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C0027137-478C-4642-8E83-BBA7CC00A9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663FD077-8058-4865-9B2C-2E07896D5E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396655CE-37C7-4C6F-9C04-2E87CBB072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C8663D75-18DE-449A-899B-A4015DC9C9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F0C7448F-756D-4CED-A175-7188E93E20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9" name="テキスト ボックス 558">
          <a:extLst>
            <a:ext uri="{FF2B5EF4-FFF2-40B4-BE49-F238E27FC236}">
              <a16:creationId xmlns:a16="http://schemas.microsoft.com/office/drawing/2014/main" id="{A6B19824-F290-4E57-80F1-36EC916DBCD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0195223A-8D3B-45CC-8B2A-E8C6CAED63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F39CF17F-CA23-4004-9C9F-09DF18CC6A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6860C2E3-8C39-436E-BED6-A3887BFBF9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315498AC-2E19-4E57-9FA7-30278C0E887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361FCF90-C21B-4114-B601-87EDE29EB9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40FECF1E-80F6-4AD7-BB42-909682F15A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E0359752-7524-4E0C-B534-3629CBD386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27CE76F2-D022-41B0-A37A-74BE0FE4770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641AAFC2-2009-4D42-AA79-3AAAAF6BE6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9" name="テキスト ボックス 568">
          <a:extLst>
            <a:ext uri="{FF2B5EF4-FFF2-40B4-BE49-F238E27FC236}">
              <a16:creationId xmlns:a16="http://schemas.microsoft.com/office/drawing/2014/main" id="{21994993-1AAE-4371-9897-D12EDB5C2A3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982B3643-5E2B-48DD-832F-75F990193E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189A4D3E-1DA8-4123-88E2-1A47B1A5C7A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a:extLst>
            <a:ext uri="{FF2B5EF4-FFF2-40B4-BE49-F238E27FC236}">
              <a16:creationId xmlns:a16="http://schemas.microsoft.com/office/drawing/2014/main" id="{9A4EDF9D-A65C-4F98-9AB1-7C898CA06F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73" name="直線コネクタ 572">
          <a:extLst>
            <a:ext uri="{FF2B5EF4-FFF2-40B4-BE49-F238E27FC236}">
              <a16:creationId xmlns:a16="http://schemas.microsoft.com/office/drawing/2014/main" id="{22227FA8-E55B-4D3D-84EA-20B58563D7D4}"/>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74" name="【庁舎】&#10;有形固定資産減価償却率最小値テキスト">
          <a:extLst>
            <a:ext uri="{FF2B5EF4-FFF2-40B4-BE49-F238E27FC236}">
              <a16:creationId xmlns:a16="http://schemas.microsoft.com/office/drawing/2014/main" id="{C22CD7A0-00CC-492C-8C5F-DC960F413AAD}"/>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75" name="直線コネクタ 574">
          <a:extLst>
            <a:ext uri="{FF2B5EF4-FFF2-40B4-BE49-F238E27FC236}">
              <a16:creationId xmlns:a16="http://schemas.microsoft.com/office/drawing/2014/main" id="{745BF84B-7455-46C3-BA75-B1AE36F84198}"/>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76" name="【庁舎】&#10;有形固定資産減価償却率最大値テキスト">
          <a:extLst>
            <a:ext uri="{FF2B5EF4-FFF2-40B4-BE49-F238E27FC236}">
              <a16:creationId xmlns:a16="http://schemas.microsoft.com/office/drawing/2014/main" id="{FA94CE50-7ABC-4983-92BC-F1ACBD988768}"/>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7" name="直線コネクタ 576">
          <a:extLst>
            <a:ext uri="{FF2B5EF4-FFF2-40B4-BE49-F238E27FC236}">
              <a16:creationId xmlns:a16="http://schemas.microsoft.com/office/drawing/2014/main" id="{895200BB-424C-4C70-BF9B-E69204E875F1}"/>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578" name="【庁舎】&#10;有形固定資産減価償却率平均値テキスト">
          <a:extLst>
            <a:ext uri="{FF2B5EF4-FFF2-40B4-BE49-F238E27FC236}">
              <a16:creationId xmlns:a16="http://schemas.microsoft.com/office/drawing/2014/main" id="{BEB0E9DE-0CCE-4041-9325-0BAF2262E914}"/>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579" name="フローチャート: 判断 578">
          <a:extLst>
            <a:ext uri="{FF2B5EF4-FFF2-40B4-BE49-F238E27FC236}">
              <a16:creationId xmlns:a16="http://schemas.microsoft.com/office/drawing/2014/main" id="{8F89DC3C-F115-4786-814D-D3493D13052E}"/>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80" name="フローチャート: 判断 579">
          <a:extLst>
            <a:ext uri="{FF2B5EF4-FFF2-40B4-BE49-F238E27FC236}">
              <a16:creationId xmlns:a16="http://schemas.microsoft.com/office/drawing/2014/main" id="{B9442697-031A-4F0E-A85F-EC76F417556B}"/>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60977</xdr:rowOff>
    </xdr:from>
    <xdr:ext cx="405111" cy="259045"/>
    <xdr:sp macro="" textlink="">
      <xdr:nvSpPr>
        <xdr:cNvPr id="581" name="n_1aveValue【庁舎】&#10;有形固定資産減価償却率">
          <a:extLst>
            <a:ext uri="{FF2B5EF4-FFF2-40B4-BE49-F238E27FC236}">
              <a16:creationId xmlns:a16="http://schemas.microsoft.com/office/drawing/2014/main" id="{9EC676D9-5FAC-4E89-8BB1-02CCFDFD6EB4}"/>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582" name="フローチャート: 判断 581">
          <a:extLst>
            <a:ext uri="{FF2B5EF4-FFF2-40B4-BE49-F238E27FC236}">
              <a16:creationId xmlns:a16="http://schemas.microsoft.com/office/drawing/2014/main" id="{BCCBCDA6-C0E0-429D-8D38-EA7E586649E5}"/>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54446</xdr:rowOff>
    </xdr:from>
    <xdr:ext cx="405111" cy="259045"/>
    <xdr:sp macro="" textlink="">
      <xdr:nvSpPr>
        <xdr:cNvPr id="583" name="n_2aveValue【庁舎】&#10;有形固定資産減価償却率">
          <a:extLst>
            <a:ext uri="{FF2B5EF4-FFF2-40B4-BE49-F238E27FC236}">
              <a16:creationId xmlns:a16="http://schemas.microsoft.com/office/drawing/2014/main" id="{0246289C-E3A1-4DD3-8264-B4DA173ABF47}"/>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584" name="フローチャート: 判断 583">
          <a:extLst>
            <a:ext uri="{FF2B5EF4-FFF2-40B4-BE49-F238E27FC236}">
              <a16:creationId xmlns:a16="http://schemas.microsoft.com/office/drawing/2014/main" id="{EBB5A503-CB07-4B91-8629-EC50718BB68C}"/>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117401</xdr:rowOff>
    </xdr:from>
    <xdr:ext cx="405111" cy="259045"/>
    <xdr:sp macro="" textlink="">
      <xdr:nvSpPr>
        <xdr:cNvPr id="585" name="n_3aveValue【庁舎】&#10;有形固定資産減価償却率">
          <a:extLst>
            <a:ext uri="{FF2B5EF4-FFF2-40B4-BE49-F238E27FC236}">
              <a16:creationId xmlns:a16="http://schemas.microsoft.com/office/drawing/2014/main" id="{61D82F85-F376-4DBF-995F-22DFBDF27D0F}"/>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17545A96-DCAE-4F9D-B999-550983A163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1934D15-9C1B-4CC6-9D52-787F963C4B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54F7B158-E772-4702-8C08-FCE3B3109B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A1F38CCA-955D-4189-9D90-51BDC9356E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A5CA58E-2C70-4B59-B301-C877BC8CB9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138068</xdr:rowOff>
    </xdr:from>
    <xdr:to>
      <xdr:col>85</xdr:col>
      <xdr:colOff>177800</xdr:colOff>
      <xdr:row>101</xdr:row>
      <xdr:rowOff>68218</xdr:rowOff>
    </xdr:to>
    <xdr:sp macro="" textlink="">
      <xdr:nvSpPr>
        <xdr:cNvPr id="591" name="楕円 590">
          <a:extLst>
            <a:ext uri="{FF2B5EF4-FFF2-40B4-BE49-F238E27FC236}">
              <a16:creationId xmlns:a16="http://schemas.microsoft.com/office/drawing/2014/main" id="{2F9D0CBA-2EEF-407E-B1F7-14772EF21320}"/>
            </a:ext>
          </a:extLst>
        </xdr:cNvPr>
        <xdr:cNvSpPr/>
      </xdr:nvSpPr>
      <xdr:spPr>
        <a:xfrm>
          <a:off x="162687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160945</xdr:rowOff>
    </xdr:from>
    <xdr:ext cx="405111" cy="259045"/>
    <xdr:sp macro="" textlink="">
      <xdr:nvSpPr>
        <xdr:cNvPr id="592" name="【庁舎】&#10;有形固定資産減価償却率該当値テキスト">
          <a:extLst>
            <a:ext uri="{FF2B5EF4-FFF2-40B4-BE49-F238E27FC236}">
              <a16:creationId xmlns:a16="http://schemas.microsoft.com/office/drawing/2014/main" id="{03B340DC-E018-4AE1-B862-84EAC52B7B61}"/>
            </a:ext>
          </a:extLst>
        </xdr:cNvPr>
        <xdr:cNvSpPr txBox="1"/>
      </xdr:nvSpPr>
      <xdr:spPr>
        <a:xfrm>
          <a:off x="16357600" y="1713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593" name="楕円 592">
          <a:extLst>
            <a:ext uri="{FF2B5EF4-FFF2-40B4-BE49-F238E27FC236}">
              <a16:creationId xmlns:a16="http://schemas.microsoft.com/office/drawing/2014/main" id="{D701AEDF-8F1B-479A-8F33-3B34E812A30C}"/>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17418</xdr:rowOff>
    </xdr:from>
    <xdr:to>
      <xdr:col>85</xdr:col>
      <xdr:colOff>127000</xdr:colOff>
      <xdr:row>101</xdr:row>
      <xdr:rowOff>45176</xdr:rowOff>
    </xdr:to>
    <xdr:cxnSp macro="">
      <xdr:nvCxnSpPr>
        <xdr:cNvPr id="594" name="直線コネクタ 593">
          <a:extLst>
            <a:ext uri="{FF2B5EF4-FFF2-40B4-BE49-F238E27FC236}">
              <a16:creationId xmlns:a16="http://schemas.microsoft.com/office/drawing/2014/main" id="{0DC6F130-709A-485B-B954-08E7BE565856}"/>
            </a:ext>
          </a:extLst>
        </xdr:cNvPr>
        <xdr:cNvCxnSpPr/>
      </xdr:nvCxnSpPr>
      <xdr:spPr>
        <a:xfrm flipV="1">
          <a:off x="15481300" y="173338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23768</xdr:rowOff>
    </xdr:from>
    <xdr:to>
      <xdr:col>76</xdr:col>
      <xdr:colOff>165100</xdr:colOff>
      <xdr:row>101</xdr:row>
      <xdr:rowOff>125368</xdr:rowOff>
    </xdr:to>
    <xdr:sp macro="" textlink="">
      <xdr:nvSpPr>
        <xdr:cNvPr id="595" name="楕円 594">
          <a:extLst>
            <a:ext uri="{FF2B5EF4-FFF2-40B4-BE49-F238E27FC236}">
              <a16:creationId xmlns:a16="http://schemas.microsoft.com/office/drawing/2014/main" id="{0F8D14CB-DF39-4CCD-AEE8-299EEFDBD5AC}"/>
            </a:ext>
          </a:extLst>
        </xdr:cNvPr>
        <xdr:cNvSpPr/>
      </xdr:nvSpPr>
      <xdr:spPr>
        <a:xfrm>
          <a:off x="14541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74568</xdr:rowOff>
    </xdr:to>
    <xdr:cxnSp macro="">
      <xdr:nvCxnSpPr>
        <xdr:cNvPr id="596" name="直線コネクタ 595">
          <a:extLst>
            <a:ext uri="{FF2B5EF4-FFF2-40B4-BE49-F238E27FC236}">
              <a16:creationId xmlns:a16="http://schemas.microsoft.com/office/drawing/2014/main" id="{8EE954BF-44E5-4715-88D6-474389C7E3F8}"/>
            </a:ext>
          </a:extLst>
        </xdr:cNvPr>
        <xdr:cNvCxnSpPr/>
      </xdr:nvCxnSpPr>
      <xdr:spPr>
        <a:xfrm flipV="1">
          <a:off x="14592300" y="173616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112503</xdr:rowOff>
    </xdr:from>
    <xdr:ext cx="405111" cy="259045"/>
    <xdr:sp macro="" textlink="">
      <xdr:nvSpPr>
        <xdr:cNvPr id="597" name="n_1mainValue【庁舎】&#10;有形固定資産減価償却率">
          <a:extLst>
            <a:ext uri="{FF2B5EF4-FFF2-40B4-BE49-F238E27FC236}">
              <a16:creationId xmlns:a16="http://schemas.microsoft.com/office/drawing/2014/main" id="{75D7637D-9EE6-42D4-A6F3-FA864449B9CD}"/>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141895</xdr:rowOff>
    </xdr:from>
    <xdr:ext cx="405111" cy="259045"/>
    <xdr:sp macro="" textlink="">
      <xdr:nvSpPr>
        <xdr:cNvPr id="598" name="n_2mainValue【庁舎】&#10;有形固定資産減価償却率">
          <a:extLst>
            <a:ext uri="{FF2B5EF4-FFF2-40B4-BE49-F238E27FC236}">
              <a16:creationId xmlns:a16="http://schemas.microsoft.com/office/drawing/2014/main" id="{D9B74D41-22A8-4D97-8AA9-E646F040533C}"/>
            </a:ext>
          </a:extLst>
        </xdr:cNvPr>
        <xdr:cNvSpPr txBox="1"/>
      </xdr:nvSpPr>
      <xdr:spPr>
        <a:xfrm>
          <a:off x="14389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580939F6-0494-4BF3-8AFC-B59DC5C300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F913EBE6-B509-4CAD-AA53-2E31D822FC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ECDD0ABE-A31F-4674-92A9-B69A9969AB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729E9F31-8EB4-4371-9F64-F553FBE48F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92088297-C546-49EE-8294-CEB8369EAE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D12DC1E8-32EF-4CC2-BCFA-F8D1CA9C66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ACE6CAD1-E38E-4745-8BE1-A2D3C9B2B3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449BEAC0-42ED-4B10-A7E9-E5C9EEEB2A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7A23EA51-9BFF-4192-9145-079999DF9F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9CC407C-D02D-4AE2-97F7-FCFBAEE4D3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4401CD1C-1DF1-4F81-ADCF-08C2712EED9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87E4921E-0F6D-40B8-959A-444392BC43F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F4AF5884-75A3-4305-AA1E-CAF26757CC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2936E9EB-EE7E-445A-B20B-EBB6B848FD6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B4455126-2E01-4669-8BE8-A9CD68F830D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6563F9A7-467D-4747-B596-BF894EDCC37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49EEB0D8-D267-4AA2-85F1-FF818675B0D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0CA73BC5-995F-4450-8681-282DBFEEC94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CAE93D3C-967E-4C1F-824A-79967A5B47B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31A0EDFE-CD6F-4E4A-9172-4731F0C3F11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8B9C6863-16FA-4AC3-A392-410B631468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D6517637-7C4B-462F-B2A3-C87FC6D6BA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AD098DDE-051B-4935-9434-A0F9D284EA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F6EBE4FC-12BF-460B-A66F-217358E42A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1EE1A012-BD03-4468-B0C0-0A3829FE00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24" name="直線コネクタ 623">
          <a:extLst>
            <a:ext uri="{FF2B5EF4-FFF2-40B4-BE49-F238E27FC236}">
              <a16:creationId xmlns:a16="http://schemas.microsoft.com/office/drawing/2014/main" id="{9E1307D4-61AB-4B85-8E1A-BD19EC109727}"/>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25" name="【庁舎】&#10;一人当たり面積最小値テキスト">
          <a:extLst>
            <a:ext uri="{FF2B5EF4-FFF2-40B4-BE49-F238E27FC236}">
              <a16:creationId xmlns:a16="http://schemas.microsoft.com/office/drawing/2014/main" id="{BF0F6B02-3FFE-4768-8BD4-5B87F91325A8}"/>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26" name="直線コネクタ 625">
          <a:extLst>
            <a:ext uri="{FF2B5EF4-FFF2-40B4-BE49-F238E27FC236}">
              <a16:creationId xmlns:a16="http://schemas.microsoft.com/office/drawing/2014/main" id="{9013747C-589B-4371-88CB-C56E68B5F3A9}"/>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27" name="【庁舎】&#10;一人当たり面積最大値テキスト">
          <a:extLst>
            <a:ext uri="{FF2B5EF4-FFF2-40B4-BE49-F238E27FC236}">
              <a16:creationId xmlns:a16="http://schemas.microsoft.com/office/drawing/2014/main" id="{93FB3979-FCA9-4B7C-80B7-781C3E59D08F}"/>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28" name="直線コネクタ 627">
          <a:extLst>
            <a:ext uri="{FF2B5EF4-FFF2-40B4-BE49-F238E27FC236}">
              <a16:creationId xmlns:a16="http://schemas.microsoft.com/office/drawing/2014/main" id="{BE6B2971-1255-4799-9EB2-F0C8E19AFFDA}"/>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629" name="【庁舎】&#10;一人当たり面積平均値テキスト">
          <a:extLst>
            <a:ext uri="{FF2B5EF4-FFF2-40B4-BE49-F238E27FC236}">
              <a16:creationId xmlns:a16="http://schemas.microsoft.com/office/drawing/2014/main" id="{BCC557F8-D7BC-4D63-9C5D-67AEECABBF2C}"/>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30" name="フローチャート: 判断 629">
          <a:extLst>
            <a:ext uri="{FF2B5EF4-FFF2-40B4-BE49-F238E27FC236}">
              <a16:creationId xmlns:a16="http://schemas.microsoft.com/office/drawing/2014/main" id="{0CE37173-AC31-4004-A351-E332A34C45A9}"/>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31" name="フローチャート: 判断 630">
          <a:extLst>
            <a:ext uri="{FF2B5EF4-FFF2-40B4-BE49-F238E27FC236}">
              <a16:creationId xmlns:a16="http://schemas.microsoft.com/office/drawing/2014/main" id="{9B1D4FE8-EA5B-473B-8CAD-B842AE4C3F0B}"/>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48821</xdr:rowOff>
    </xdr:from>
    <xdr:ext cx="469744" cy="259045"/>
    <xdr:sp macro="" textlink="">
      <xdr:nvSpPr>
        <xdr:cNvPr id="632" name="n_1aveValue【庁舎】&#10;一人当たり面積">
          <a:extLst>
            <a:ext uri="{FF2B5EF4-FFF2-40B4-BE49-F238E27FC236}">
              <a16:creationId xmlns:a16="http://schemas.microsoft.com/office/drawing/2014/main" id="{217BFCD1-2611-4920-A72C-4C5485F3375E}"/>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33" name="フローチャート: 判断 632">
          <a:extLst>
            <a:ext uri="{FF2B5EF4-FFF2-40B4-BE49-F238E27FC236}">
              <a16:creationId xmlns:a16="http://schemas.microsoft.com/office/drawing/2014/main" id="{F669B659-075E-4C9A-99C6-A25EFE311457}"/>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34" name="n_2aveValue【庁舎】&#10;一人当たり面積">
          <a:extLst>
            <a:ext uri="{FF2B5EF4-FFF2-40B4-BE49-F238E27FC236}">
              <a16:creationId xmlns:a16="http://schemas.microsoft.com/office/drawing/2014/main" id="{83B1824F-0AF0-499D-9A02-6897C36143A2}"/>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90714</xdr:rowOff>
    </xdr:from>
    <xdr:to>
      <xdr:col>102</xdr:col>
      <xdr:colOff>165100</xdr:colOff>
      <xdr:row>105</xdr:row>
      <xdr:rowOff>20864</xdr:rowOff>
    </xdr:to>
    <xdr:sp macro="" textlink="">
      <xdr:nvSpPr>
        <xdr:cNvPr id="635" name="フローチャート: 判断 634">
          <a:extLst>
            <a:ext uri="{FF2B5EF4-FFF2-40B4-BE49-F238E27FC236}">
              <a16:creationId xmlns:a16="http://schemas.microsoft.com/office/drawing/2014/main" id="{8EFD7FE2-DA3C-41AA-8F23-A527EAE34502}"/>
            </a:ext>
          </a:extLst>
        </xdr:cNvPr>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37391</xdr:rowOff>
    </xdr:from>
    <xdr:ext cx="469744" cy="259045"/>
    <xdr:sp macro="" textlink="">
      <xdr:nvSpPr>
        <xdr:cNvPr id="636" name="n_3aveValue【庁舎】&#10;一人当たり面積">
          <a:extLst>
            <a:ext uri="{FF2B5EF4-FFF2-40B4-BE49-F238E27FC236}">
              <a16:creationId xmlns:a16="http://schemas.microsoft.com/office/drawing/2014/main" id="{FD055E91-8E2E-4FCA-B6B1-C88B63EC485A}"/>
            </a:ext>
          </a:extLst>
        </xdr:cNvPr>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D61D46AB-A863-4A05-9F1C-E73F0BFBB4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DADEE1A-4353-495D-82AB-BF664020EA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9E50D92-1F71-4494-81D0-8A07317D86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71B345D-E77D-48C1-AF87-17DA2E4F61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BE710575-B446-4BE7-B637-6B41BAAD30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642" name="楕円 641">
          <a:extLst>
            <a:ext uri="{FF2B5EF4-FFF2-40B4-BE49-F238E27FC236}">
              <a16:creationId xmlns:a16="http://schemas.microsoft.com/office/drawing/2014/main" id="{CE3D7597-364F-4BF1-B8E3-23259C023E0A}"/>
            </a:ext>
          </a:extLst>
        </xdr:cNvPr>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643" name="【庁舎】&#10;一人当たり面積該当値テキスト">
          <a:extLst>
            <a:ext uri="{FF2B5EF4-FFF2-40B4-BE49-F238E27FC236}">
              <a16:creationId xmlns:a16="http://schemas.microsoft.com/office/drawing/2014/main" id="{1D76F9F6-B4B8-4CF6-88B4-F007A1CBB137}"/>
            </a:ext>
          </a:extLst>
        </xdr:cNvPr>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644" name="楕円 643">
          <a:extLst>
            <a:ext uri="{FF2B5EF4-FFF2-40B4-BE49-F238E27FC236}">
              <a16:creationId xmlns:a16="http://schemas.microsoft.com/office/drawing/2014/main" id="{9DC7ABF8-36A1-41C7-AAF4-3C95420A78B8}"/>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33745</xdr:rowOff>
    </xdr:to>
    <xdr:cxnSp macro="">
      <xdr:nvCxnSpPr>
        <xdr:cNvPr id="645" name="直線コネクタ 644">
          <a:extLst>
            <a:ext uri="{FF2B5EF4-FFF2-40B4-BE49-F238E27FC236}">
              <a16:creationId xmlns:a16="http://schemas.microsoft.com/office/drawing/2014/main" id="{2E99A7E3-55D0-40FB-A329-B916ACA1D7E9}"/>
            </a:ext>
          </a:extLst>
        </xdr:cNvPr>
        <xdr:cNvCxnSpPr/>
      </xdr:nvCxnSpPr>
      <xdr:spPr>
        <a:xfrm>
          <a:off x="21323300" y="182041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646" name="楕円 645">
          <a:extLst>
            <a:ext uri="{FF2B5EF4-FFF2-40B4-BE49-F238E27FC236}">
              <a16:creationId xmlns:a16="http://schemas.microsoft.com/office/drawing/2014/main" id="{1DF881A0-72C6-42E5-95C0-DECD42A034C6}"/>
            </a:ext>
          </a:extLst>
        </xdr:cNvPr>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30480</xdr:rowOff>
    </xdr:to>
    <xdr:cxnSp macro="">
      <xdr:nvCxnSpPr>
        <xdr:cNvPr id="647" name="直線コネクタ 646">
          <a:extLst>
            <a:ext uri="{FF2B5EF4-FFF2-40B4-BE49-F238E27FC236}">
              <a16:creationId xmlns:a16="http://schemas.microsoft.com/office/drawing/2014/main" id="{8580D4AC-C454-4C1E-BB7D-8B8C3316B9A8}"/>
            </a:ext>
          </a:extLst>
        </xdr:cNvPr>
        <xdr:cNvCxnSpPr/>
      </xdr:nvCxnSpPr>
      <xdr:spPr>
        <a:xfrm>
          <a:off x="20434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648" name="n_1mainValue【庁舎】&#10;一人当たり面積">
          <a:extLst>
            <a:ext uri="{FF2B5EF4-FFF2-40B4-BE49-F238E27FC236}">
              <a16:creationId xmlns:a16="http://schemas.microsoft.com/office/drawing/2014/main" id="{8D56ABE1-FEB4-4237-97A6-761708F2BC9C}"/>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69141</xdr:rowOff>
    </xdr:from>
    <xdr:ext cx="469744" cy="259045"/>
    <xdr:sp macro="" textlink="">
      <xdr:nvSpPr>
        <xdr:cNvPr id="649" name="n_2mainValue【庁舎】&#10;一人当たり面積">
          <a:extLst>
            <a:ext uri="{FF2B5EF4-FFF2-40B4-BE49-F238E27FC236}">
              <a16:creationId xmlns:a16="http://schemas.microsoft.com/office/drawing/2014/main" id="{6ABFAA71-93FA-49A3-AC39-C25F9C2EAEE2}"/>
            </a:ext>
          </a:extLst>
        </xdr:cNvPr>
        <xdr:cNvSpPr txBox="1"/>
      </xdr:nvSpPr>
      <xdr:spPr>
        <a:xfrm>
          <a:off x="20199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7A8E9F36-5598-4D88-A2BB-0649F43501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B74ADC38-FCBD-40E4-AFB4-C44CF4FC7B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CF375D86-BAC9-426E-B9EA-97E56ADFE6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福祉施設であり、逆に低くなっている施設は、体育館・プール、一般廃棄物処理施設、消防施設である。市立図書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年度に廃止し、令和元年度に県立・市立一体型図書館が完成した。また、市庁舎の建設時期が未定となったことから、更に有形固定資産減価償却率は高くなる見込みである。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47667009</v>
      </c>
      <c r="BO4" s="430"/>
      <c r="BP4" s="430"/>
      <c r="BQ4" s="430"/>
      <c r="BR4" s="430"/>
      <c r="BS4" s="430"/>
      <c r="BT4" s="430"/>
      <c r="BU4" s="431"/>
      <c r="BV4" s="429">
        <v>43480586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5.6</v>
      </c>
      <c r="CU4" s="436"/>
      <c r="CV4" s="436"/>
      <c r="CW4" s="436"/>
      <c r="CX4" s="436"/>
      <c r="CY4" s="436"/>
      <c r="CZ4" s="436"/>
      <c r="DA4" s="437"/>
      <c r="DB4" s="435">
        <v>6.3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46085783</v>
      </c>
      <c r="BO5" s="467"/>
      <c r="BP5" s="467"/>
      <c r="BQ5" s="467"/>
      <c r="BR5" s="467"/>
      <c r="BS5" s="467"/>
      <c r="BT5" s="467"/>
      <c r="BU5" s="468"/>
      <c r="BV5" s="466">
        <v>41953320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97.1</v>
      </c>
      <c r="CU5" s="464"/>
      <c r="CV5" s="464"/>
      <c r="CW5" s="464"/>
      <c r="CX5" s="464"/>
      <c r="CY5" s="464"/>
      <c r="CZ5" s="464"/>
      <c r="DA5" s="465"/>
      <c r="DB5" s="463">
        <v>93.7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1581226</v>
      </c>
      <c r="BO6" s="467"/>
      <c r="BP6" s="467"/>
      <c r="BQ6" s="467"/>
      <c r="BR6" s="467"/>
      <c r="BS6" s="467"/>
      <c r="BT6" s="467"/>
      <c r="BU6" s="468"/>
      <c r="BV6" s="466">
        <v>1527266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103.5</v>
      </c>
      <c r="CU6" s="504"/>
      <c r="CV6" s="504"/>
      <c r="CW6" s="504"/>
      <c r="CX6" s="504"/>
      <c r="CY6" s="504"/>
      <c r="CZ6" s="504"/>
      <c r="DA6" s="505"/>
      <c r="DB6" s="503">
        <v>99.8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486368</v>
      </c>
      <c r="BO7" s="467"/>
      <c r="BP7" s="467"/>
      <c r="BQ7" s="467"/>
      <c r="BR7" s="467"/>
      <c r="BS7" s="467"/>
      <c r="BT7" s="467"/>
      <c r="BU7" s="468"/>
      <c r="BV7" s="466">
        <v>317908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19477026</v>
      </c>
      <c r="CU7" s="467"/>
      <c r="CV7" s="467"/>
      <c r="CW7" s="467"/>
      <c r="CX7" s="467"/>
      <c r="CY7" s="467"/>
      <c r="CZ7" s="467"/>
      <c r="DA7" s="468"/>
      <c r="DB7" s="466">
        <v>19331023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1094858</v>
      </c>
      <c r="BO8" s="467"/>
      <c r="BP8" s="467"/>
      <c r="BQ8" s="467"/>
      <c r="BR8" s="467"/>
      <c r="BS8" s="467"/>
      <c r="BT8" s="467"/>
      <c r="BU8" s="468"/>
      <c r="BV8" s="466">
        <v>1209358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0.63</v>
      </c>
      <c r="CU8" s="507"/>
      <c r="CV8" s="507"/>
      <c r="CW8" s="507"/>
      <c r="CX8" s="507"/>
      <c r="CY8" s="507"/>
      <c r="CZ8" s="507"/>
      <c r="DA8" s="508"/>
      <c r="DB8" s="506">
        <v>0.62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92757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-114500</v>
      </c>
      <c r="BO9" s="467"/>
      <c r="BP9" s="467"/>
      <c r="BQ9" s="467"/>
      <c r="BR9" s="467"/>
      <c r="BS9" s="467"/>
      <c r="BT9" s="467"/>
      <c r="BU9" s="468"/>
      <c r="BV9" s="466">
        <v>-117388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11.2</v>
      </c>
      <c r="CU9" s="464"/>
      <c r="CV9" s="464"/>
      <c r="CW9" s="464"/>
      <c r="CX9" s="464"/>
      <c r="CY9" s="464"/>
      <c r="CZ9" s="464"/>
      <c r="DA9" s="465"/>
      <c r="DB9" s="463">
        <v>10.9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90517</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116</v>
      </c>
      <c r="AV10" s="499"/>
      <c r="AW10" s="499"/>
      <c r="AX10" s="499"/>
      <c r="AY10" s="500" t="s">
        <v>121</v>
      </c>
      <c r="AZ10" s="501"/>
      <c r="BA10" s="501"/>
      <c r="BB10" s="501"/>
      <c r="BC10" s="501"/>
      <c r="BD10" s="501"/>
      <c r="BE10" s="501"/>
      <c r="BF10" s="501"/>
      <c r="BG10" s="501"/>
      <c r="BH10" s="501"/>
      <c r="BI10" s="501"/>
      <c r="BJ10" s="501"/>
      <c r="BK10" s="501"/>
      <c r="BL10" s="501"/>
      <c r="BM10" s="502"/>
      <c r="BN10" s="466">
        <v>306984</v>
      </c>
      <c r="BO10" s="467"/>
      <c r="BP10" s="467"/>
      <c r="BQ10" s="467"/>
      <c r="BR10" s="467"/>
      <c r="BS10" s="467"/>
      <c r="BT10" s="467"/>
      <c r="BU10" s="468"/>
      <c r="BV10" s="466">
        <v>1586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299</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96329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116</v>
      </c>
      <c r="AV12" s="499"/>
      <c r="AW12" s="499"/>
      <c r="AX12" s="499"/>
      <c r="AY12" s="500" t="s">
        <v>135</v>
      </c>
      <c r="AZ12" s="501"/>
      <c r="BA12" s="501"/>
      <c r="BB12" s="501"/>
      <c r="BC12" s="501"/>
      <c r="BD12" s="501"/>
      <c r="BE12" s="501"/>
      <c r="BF12" s="501"/>
      <c r="BG12" s="501"/>
      <c r="BH12" s="501"/>
      <c r="BI12" s="501"/>
      <c r="BJ12" s="501"/>
      <c r="BK12" s="501"/>
      <c r="BL12" s="501"/>
      <c r="BM12" s="502"/>
      <c r="BN12" s="466">
        <v>586262</v>
      </c>
      <c r="BO12" s="467"/>
      <c r="BP12" s="467"/>
      <c r="BQ12" s="467"/>
      <c r="BR12" s="467"/>
      <c r="BS12" s="467"/>
      <c r="BT12" s="467"/>
      <c r="BU12" s="468"/>
      <c r="BV12" s="466">
        <v>351231</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95972</v>
      </c>
      <c r="S13" s="548"/>
      <c r="T13" s="548"/>
      <c r="U13" s="548"/>
      <c r="V13" s="549"/>
      <c r="W13" s="482" t="s">
        <v>139</v>
      </c>
      <c r="X13" s="483"/>
      <c r="Y13" s="483"/>
      <c r="Z13" s="483"/>
      <c r="AA13" s="483"/>
      <c r="AB13" s="473"/>
      <c r="AC13" s="517">
        <v>1934</v>
      </c>
      <c r="AD13" s="518"/>
      <c r="AE13" s="518"/>
      <c r="AF13" s="518"/>
      <c r="AG13" s="557"/>
      <c r="AH13" s="517">
        <v>1847</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-393479</v>
      </c>
      <c r="BO13" s="467"/>
      <c r="BP13" s="467"/>
      <c r="BQ13" s="467"/>
      <c r="BR13" s="467"/>
      <c r="BS13" s="467"/>
      <c r="BT13" s="467"/>
      <c r="BU13" s="468"/>
      <c r="BV13" s="466">
        <v>-467033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7.4</v>
      </c>
      <c r="CU13" s="464"/>
      <c r="CV13" s="464"/>
      <c r="CW13" s="464"/>
      <c r="CX13" s="464"/>
      <c r="CY13" s="464"/>
      <c r="CZ13" s="464"/>
      <c r="DA13" s="465"/>
      <c r="DB13" s="463">
        <v>6.8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95784</v>
      </c>
      <c r="S14" s="548"/>
      <c r="T14" s="548"/>
      <c r="U14" s="548"/>
      <c r="V14" s="549"/>
      <c r="W14" s="456"/>
      <c r="X14" s="457"/>
      <c r="Y14" s="457"/>
      <c r="Z14" s="457"/>
      <c r="AA14" s="457"/>
      <c r="AB14" s="446"/>
      <c r="AC14" s="550">
        <v>4.5999999999999996</v>
      </c>
      <c r="AD14" s="551"/>
      <c r="AE14" s="551"/>
      <c r="AF14" s="551"/>
      <c r="AG14" s="552"/>
      <c r="AH14" s="550">
        <v>4.5999999999999996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65</v>
      </c>
      <c r="CU14" s="562"/>
      <c r="CV14" s="562"/>
      <c r="CW14" s="562"/>
      <c r="CX14" s="562"/>
      <c r="CY14" s="562"/>
      <c r="CZ14" s="562"/>
      <c r="DA14" s="563"/>
      <c r="DB14" s="561">
        <v>59.8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95448</v>
      </c>
      <c r="S15" s="548"/>
      <c r="T15" s="548"/>
      <c r="U15" s="548"/>
      <c r="V15" s="549"/>
      <c r="W15" s="482" t="s">
        <v>146</v>
      </c>
      <c r="X15" s="483"/>
      <c r="Y15" s="483"/>
      <c r="Z15" s="483"/>
      <c r="AA15" s="483"/>
      <c r="AB15" s="473"/>
      <c r="AC15" s="517">
        <v>8442</v>
      </c>
      <c r="AD15" s="518"/>
      <c r="AE15" s="518"/>
      <c r="AF15" s="518"/>
      <c r="AG15" s="557"/>
      <c r="AH15" s="517">
        <v>8000</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10008720</v>
      </c>
      <c r="BO15" s="430"/>
      <c r="BP15" s="430"/>
      <c r="BQ15" s="430"/>
      <c r="BR15" s="430"/>
      <c r="BS15" s="430"/>
      <c r="BT15" s="430"/>
      <c r="BU15" s="431"/>
      <c r="BV15" s="429">
        <v>9740705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19.899999999999999</v>
      </c>
      <c r="AD16" s="551"/>
      <c r="AE16" s="551"/>
      <c r="AF16" s="551"/>
      <c r="AG16" s="552"/>
      <c r="AH16" s="550">
        <v>20</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15523323</v>
      </c>
      <c r="BO16" s="467"/>
      <c r="BP16" s="467"/>
      <c r="BQ16" s="467"/>
      <c r="BR16" s="467"/>
      <c r="BS16" s="467"/>
      <c r="BT16" s="467"/>
      <c r="BU16" s="468"/>
      <c r="BV16" s="466">
        <v>15493274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31987</v>
      </c>
      <c r="AD17" s="518"/>
      <c r="AE17" s="518"/>
      <c r="AF17" s="518"/>
      <c r="AG17" s="557"/>
      <c r="AH17" s="517">
        <v>30128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12732179</v>
      </c>
      <c r="BO17" s="467"/>
      <c r="BP17" s="467"/>
      <c r="BQ17" s="467"/>
      <c r="BR17" s="467"/>
      <c r="BS17" s="467"/>
      <c r="BT17" s="467"/>
      <c r="BU17" s="468"/>
      <c r="BV17" s="466">
        <v>12366419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126.64</v>
      </c>
      <c r="M18" s="579"/>
      <c r="N18" s="579"/>
      <c r="O18" s="579"/>
      <c r="P18" s="579"/>
      <c r="Q18" s="579"/>
      <c r="R18" s="580"/>
      <c r="S18" s="580"/>
      <c r="T18" s="580"/>
      <c r="U18" s="580"/>
      <c r="V18" s="581"/>
      <c r="W18" s="484"/>
      <c r="X18" s="485"/>
      <c r="Y18" s="485"/>
      <c r="Z18" s="485"/>
      <c r="AA18" s="485"/>
      <c r="AB18" s="476"/>
      <c r="AC18" s="582">
        <v>75.5</v>
      </c>
      <c r="AD18" s="583"/>
      <c r="AE18" s="583"/>
      <c r="AF18" s="583"/>
      <c r="AG18" s="584"/>
      <c r="AH18" s="582">
        <v>75.400000000000006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19293477</v>
      </c>
      <c r="BO18" s="467"/>
      <c r="BP18" s="467"/>
      <c r="BQ18" s="467"/>
      <c r="BR18" s="467"/>
      <c r="BS18" s="467"/>
      <c r="BT18" s="467"/>
      <c r="BU18" s="468"/>
      <c r="BV18" s="466">
        <v>18621471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732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25638138</v>
      </c>
      <c r="BO19" s="467"/>
      <c r="BP19" s="467"/>
      <c r="BQ19" s="467"/>
      <c r="BR19" s="467"/>
      <c r="BS19" s="467"/>
      <c r="BT19" s="467"/>
      <c r="BU19" s="468"/>
      <c r="BV19" s="466">
        <v>23857757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36070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40647172</v>
      </c>
      <c r="BO23" s="467"/>
      <c r="BP23" s="467"/>
      <c r="BQ23" s="467"/>
      <c r="BR23" s="467"/>
      <c r="BS23" s="467"/>
      <c r="BT23" s="467"/>
      <c r="BU23" s="468"/>
      <c r="BV23" s="466">
        <v>36893619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9300</v>
      </c>
      <c r="R24" s="518"/>
      <c r="S24" s="518"/>
      <c r="T24" s="518"/>
      <c r="U24" s="518"/>
      <c r="V24" s="557"/>
      <c r="W24" s="616"/>
      <c r="X24" s="604"/>
      <c r="Y24" s="605"/>
      <c r="Z24" s="516" t="s">
        <v>170</v>
      </c>
      <c r="AA24" s="496"/>
      <c r="AB24" s="496"/>
      <c r="AC24" s="496"/>
      <c r="AD24" s="496"/>
      <c r="AE24" s="496"/>
      <c r="AF24" s="496"/>
      <c r="AG24" s="497"/>
      <c r="AH24" s="517">
        <v>518</v>
      </c>
      <c r="AI24" s="518"/>
      <c r="AJ24" s="518"/>
      <c r="AK24" s="518"/>
      <c r="AL24" s="557"/>
      <c r="AM24" s="517">
        <v>1569540</v>
      </c>
      <c r="AN24" s="518"/>
      <c r="AO24" s="518"/>
      <c r="AP24" s="518"/>
      <c r="AQ24" s="518"/>
      <c r="AR24" s="557"/>
      <c r="AS24" s="517">
        <v>3030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38838046</v>
      </c>
      <c r="BO24" s="467"/>
      <c r="BP24" s="467"/>
      <c r="BQ24" s="467"/>
      <c r="BR24" s="467"/>
      <c r="BS24" s="467"/>
      <c r="BT24" s="467"/>
      <c r="BU24" s="468"/>
      <c r="BV24" s="466">
        <v>35744425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7530</v>
      </c>
      <c r="R25" s="518"/>
      <c r="S25" s="518"/>
      <c r="T25" s="518"/>
      <c r="U25" s="518"/>
      <c r="V25" s="557"/>
      <c r="W25" s="616"/>
      <c r="X25" s="604"/>
      <c r="Y25" s="605"/>
      <c r="Z25" s="516" t="s">
        <v>173</v>
      </c>
      <c r="AA25" s="496"/>
      <c r="AB25" s="496"/>
      <c r="AC25" s="496"/>
      <c r="AD25" s="496"/>
      <c r="AE25" s="496"/>
      <c r="AF25" s="496"/>
      <c r="AG25" s="497"/>
      <c r="AH25" s="517" t="s">
        <v>137</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4263726</v>
      </c>
      <c r="BO25" s="430"/>
      <c r="BP25" s="430"/>
      <c r="BQ25" s="430"/>
      <c r="BR25" s="430"/>
      <c r="BS25" s="430"/>
      <c r="BT25" s="430"/>
      <c r="BU25" s="431"/>
      <c r="BV25" s="429">
        <v>6281085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6790</v>
      </c>
      <c r="R26" s="518"/>
      <c r="S26" s="518"/>
      <c r="T26" s="518"/>
      <c r="U26" s="518"/>
      <c r="V26" s="557"/>
      <c r="W26" s="616"/>
      <c r="X26" s="604"/>
      <c r="Y26" s="605"/>
      <c r="Z26" s="516" t="s">
        <v>177</v>
      </c>
      <c r="AA26" s="626"/>
      <c r="AB26" s="626"/>
      <c r="AC26" s="626"/>
      <c r="AD26" s="626"/>
      <c r="AE26" s="626"/>
      <c r="AF26" s="626"/>
      <c r="AG26" s="627"/>
      <c r="AH26" s="517">
        <v>21</v>
      </c>
      <c r="AI26" s="518"/>
      <c r="AJ26" s="518"/>
      <c r="AK26" s="518"/>
      <c r="AL26" s="557"/>
      <c r="AM26" s="517">
        <v>79107</v>
      </c>
      <c r="AN26" s="518"/>
      <c r="AO26" s="518"/>
      <c r="AP26" s="518"/>
      <c r="AQ26" s="518"/>
      <c r="AR26" s="557"/>
      <c r="AS26" s="517">
        <v>3767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v>1100000</v>
      </c>
      <c r="BO26" s="467"/>
      <c r="BP26" s="467"/>
      <c r="BQ26" s="467"/>
      <c r="BR26" s="467"/>
      <c r="BS26" s="467"/>
      <c r="BT26" s="467"/>
      <c r="BU26" s="468"/>
      <c r="BV26" s="466">
        <v>600000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4930</v>
      </c>
      <c r="R27" s="518"/>
      <c r="S27" s="518"/>
      <c r="T27" s="518"/>
      <c r="U27" s="518"/>
      <c r="V27" s="557"/>
      <c r="W27" s="616"/>
      <c r="X27" s="604"/>
      <c r="Y27" s="605"/>
      <c r="Z27" s="516" t="s">
        <v>180</v>
      </c>
      <c r="AA27" s="496"/>
      <c r="AB27" s="496"/>
      <c r="AC27" s="496"/>
      <c r="AD27" s="496"/>
      <c r="AE27" s="496"/>
      <c r="AF27" s="496"/>
      <c r="AG27" s="497"/>
      <c r="AH27" s="517">
        <v>29</v>
      </c>
      <c r="AI27" s="518"/>
      <c r="AJ27" s="518"/>
      <c r="AK27" s="518"/>
      <c r="AL27" s="557"/>
      <c r="AM27" s="517">
        <v>104111</v>
      </c>
      <c r="AN27" s="518"/>
      <c r="AO27" s="518"/>
      <c r="AP27" s="518"/>
      <c r="AQ27" s="518"/>
      <c r="AR27" s="557"/>
      <c r="AS27" s="517">
        <v>3590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1375708</v>
      </c>
      <c r="BO27" s="640"/>
      <c r="BP27" s="640"/>
      <c r="BQ27" s="640"/>
      <c r="BR27" s="640"/>
      <c r="BS27" s="640"/>
      <c r="BT27" s="640"/>
      <c r="BU27" s="641"/>
      <c r="BV27" s="639">
        <v>1375708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4190</v>
      </c>
      <c r="R28" s="518"/>
      <c r="S28" s="518"/>
      <c r="T28" s="518"/>
      <c r="U28" s="518"/>
      <c r="V28" s="557"/>
      <c r="W28" s="616"/>
      <c r="X28" s="604"/>
      <c r="Y28" s="605"/>
      <c r="Z28" s="516" t="s">
        <v>183</v>
      </c>
      <c r="AA28" s="496"/>
      <c r="AB28" s="496"/>
      <c r="AC28" s="496"/>
      <c r="AD28" s="496"/>
      <c r="AE28" s="496"/>
      <c r="AF28" s="496"/>
      <c r="AG28" s="497"/>
      <c r="AH28" s="517" t="s">
        <v>129</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2435871</v>
      </c>
      <c r="BO28" s="430"/>
      <c r="BP28" s="430"/>
      <c r="BQ28" s="430"/>
      <c r="BR28" s="430"/>
      <c r="BS28" s="430"/>
      <c r="BT28" s="430"/>
      <c r="BU28" s="431"/>
      <c r="BV28" s="429">
        <v>2715149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23</v>
      </c>
      <c r="M29" s="518"/>
      <c r="N29" s="518"/>
      <c r="O29" s="518"/>
      <c r="P29" s="557"/>
      <c r="Q29" s="517">
        <v>4000</v>
      </c>
      <c r="R29" s="518"/>
      <c r="S29" s="518"/>
      <c r="T29" s="518"/>
      <c r="U29" s="518"/>
      <c r="V29" s="557"/>
      <c r="W29" s="617"/>
      <c r="X29" s="618"/>
      <c r="Y29" s="619"/>
      <c r="Z29" s="516" t="s">
        <v>186</v>
      </c>
      <c r="AA29" s="496"/>
      <c r="AB29" s="496"/>
      <c r="AC29" s="496"/>
      <c r="AD29" s="496"/>
      <c r="AE29" s="496"/>
      <c r="AF29" s="496"/>
      <c r="AG29" s="497"/>
      <c r="AH29" s="517">
        <v>547</v>
      </c>
      <c r="AI29" s="518"/>
      <c r="AJ29" s="518"/>
      <c r="AK29" s="518"/>
      <c r="AL29" s="557"/>
      <c r="AM29" s="517">
        <v>1673651</v>
      </c>
      <c r="AN29" s="518"/>
      <c r="AO29" s="518"/>
      <c r="AP29" s="518"/>
      <c r="AQ29" s="518"/>
      <c r="AR29" s="557"/>
      <c r="AS29" s="517">
        <v>3060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1060815</v>
      </c>
      <c r="BO29" s="467"/>
      <c r="BP29" s="467"/>
      <c r="BQ29" s="467"/>
      <c r="BR29" s="467"/>
      <c r="BS29" s="467"/>
      <c r="BT29" s="467"/>
      <c r="BU29" s="468"/>
      <c r="BV29" s="466">
        <v>1060168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5211602</v>
      </c>
      <c r="BO30" s="640"/>
      <c r="BP30" s="640"/>
      <c r="BQ30" s="640"/>
      <c r="BR30" s="640"/>
      <c r="BS30" s="640"/>
      <c r="BT30" s="640"/>
      <c r="BU30" s="641"/>
      <c r="BV30" s="639">
        <v>5088859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195</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大村市国民健康保険事業特別会計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大村市水道事業会計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IF('各会計、関係団体の財政状況及び健全化判断比率'!B38="","",'各会計、関係団体の財政状況及び健全化判断比率'!B38)</f>
        <v>大村市工業団地整備事業特別会計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長崎県市町村総合事務組合（一般会計）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大村市土地開発公社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大村市介護保険事業特別会計（保険事業勘定）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大村市工業用水道事業会計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長崎県市町村総合事務組合（市町村会館管理事業特別会計）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大村市総合地方卸売市場</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大村市後期高齢者医療事業特別会計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IF('各会計、関係団体の財政状況及び健全化判断比率'!B34="","",'各会計、関係団体の財政状況及び健全化判断比率'!B34)</f>
        <v>大村市下水道事業会計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長崎県市町村総合事務組合（市町村会館馬町別館管理事業特別会計）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大村未来づくり</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大村市介護保険事業特別会計（介護サービス事業勘定）</v>
      </c>
      <c r="X37" s="653"/>
      <c r="Y37" s="653"/>
      <c r="Z37" s="653"/>
      <c r="AA37" s="653"/>
      <c r="AB37" s="653"/>
      <c r="AC37" s="653"/>
      <c r="AD37" s="653"/>
      <c r="AE37" s="653"/>
      <c r="AF37" s="653"/>
      <c r="AG37" s="653"/>
      <c r="AH37" s="653"/>
      <c r="AI37" s="653"/>
      <c r="AJ37" s="653"/>
      <c r="AK37" s="653"/>
      <c r="AL37" s="213"/>
      <c r="AM37" s="652">
        <f t="shared" si="0"/>
        <v>9</v>
      </c>
      <c r="AN37" s="652"/>
      <c r="AO37" s="653" t="str">
        <f>IF('各会計、関係団体の財政状況及び健全化判断比率'!B35="","",'各会計、関係団体の財政状況及び健全化判断比率'!B35)</f>
        <v>大村市農業集落排水事業会計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長崎県市町村総合事務組合（公平委員会事業特別会計）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大村市文化・スポーツ振興財団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f t="shared" si="0"/>
        <v>10</v>
      </c>
      <c r="AN38" s="652"/>
      <c r="AO38" s="653" t="str">
        <f>IF('各会計、関係団体の財政状況及び健全化判断比率'!B36="","",'各会計、関係団体の財政状況及び健全化判断比率'!B36)</f>
        <v>大村市病院事業会計</v>
      </c>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長崎県市町村総合事務組合（行政不服審査会事業特別会計）</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アルカディア大村</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f t="shared" si="0"/>
        <v>11</v>
      </c>
      <c r="AN39" s="652"/>
      <c r="AO39" s="653" t="str">
        <f>IF('各会計、関係団体の財政状況及び健全化判断比率'!B37="","",'各会計、関係団体の財政状況及び健全化判断比率'!B37)</f>
        <v>大村市モーターボート競走事業会計</v>
      </c>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長崎県市町村総合事務組合（交通災害共済事業特別会計）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長崎県後期高齢者医療広域連合（普通会計）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長崎県後期高齢者医療広域連合（事業会計）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県央地域広域市町村圏組合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axW1F/JLuWy/Z6F3W0EIoLKQdFm7/jX1lBzSF4NDA76LDqcUAMhxlgU4E5EUY5XBL/N+7pJDqCMxHMVoYOWTQ==" saltValue="w/Tb2yqzVj7A6+R5Dmsm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11511271</v>
      </c>
      <c r="S5" s="669"/>
      <c r="T5" s="669"/>
      <c r="U5" s="669"/>
      <c r="V5" s="669"/>
      <c r="W5" s="669"/>
      <c r="X5" s="669"/>
      <c r="Y5" s="670"/>
      <c r="Z5" s="671">
        <v>24.1</v>
      </c>
      <c r="AA5" s="671"/>
      <c r="AB5" s="671"/>
      <c r="AC5" s="671"/>
      <c r="AD5" s="672">
        <v>10738241</v>
      </c>
      <c r="AE5" s="672"/>
      <c r="AF5" s="672"/>
      <c r="AG5" s="672"/>
      <c r="AH5" s="672"/>
      <c r="AI5" s="672"/>
      <c r="AJ5" s="672"/>
      <c r="AK5" s="672"/>
      <c r="AL5" s="673">
        <v>57.6</v>
      </c>
      <c r="AM5" s="674"/>
      <c r="AN5" s="674"/>
      <c r="AO5" s="675"/>
      <c r="AP5" s="665" t="s">
        <v>227</v>
      </c>
      <c r="AQ5" s="666"/>
      <c r="AR5" s="666"/>
      <c r="AS5" s="666"/>
      <c r="AT5" s="666"/>
      <c r="AU5" s="666"/>
      <c r="AV5" s="666"/>
      <c r="AW5" s="666"/>
      <c r="AX5" s="666"/>
      <c r="AY5" s="666"/>
      <c r="AZ5" s="666"/>
      <c r="BA5" s="666"/>
      <c r="BB5" s="666"/>
      <c r="BC5" s="666"/>
      <c r="BD5" s="666"/>
      <c r="BE5" s="666"/>
      <c r="BF5" s="667"/>
      <c r="BG5" s="679">
        <v>10733075</v>
      </c>
      <c r="BH5" s="680"/>
      <c r="BI5" s="680"/>
      <c r="BJ5" s="680"/>
      <c r="BK5" s="680"/>
      <c r="BL5" s="680"/>
      <c r="BM5" s="680"/>
      <c r="BN5" s="681"/>
      <c r="BO5" s="682">
        <v>93.2</v>
      </c>
      <c r="BP5" s="682"/>
      <c r="BQ5" s="682"/>
      <c r="BR5" s="682"/>
      <c r="BS5" s="683">
        <v>114516</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287823</v>
      </c>
      <c r="S6" s="680"/>
      <c r="T6" s="680"/>
      <c r="U6" s="680"/>
      <c r="V6" s="680"/>
      <c r="W6" s="680"/>
      <c r="X6" s="680"/>
      <c r="Y6" s="681"/>
      <c r="Z6" s="682">
        <v>0.6</v>
      </c>
      <c r="AA6" s="682"/>
      <c r="AB6" s="682"/>
      <c r="AC6" s="682"/>
      <c r="AD6" s="683">
        <v>287823</v>
      </c>
      <c r="AE6" s="683"/>
      <c r="AF6" s="683"/>
      <c r="AG6" s="683"/>
      <c r="AH6" s="683"/>
      <c r="AI6" s="683"/>
      <c r="AJ6" s="683"/>
      <c r="AK6" s="683"/>
      <c r="AL6" s="684">
        <v>1.5</v>
      </c>
      <c r="AM6" s="685"/>
      <c r="AN6" s="685"/>
      <c r="AO6" s="686"/>
      <c r="AP6" s="676" t="s">
        <v>232</v>
      </c>
      <c r="AQ6" s="677"/>
      <c r="AR6" s="677"/>
      <c r="AS6" s="677"/>
      <c r="AT6" s="677"/>
      <c r="AU6" s="677"/>
      <c r="AV6" s="677"/>
      <c r="AW6" s="677"/>
      <c r="AX6" s="677"/>
      <c r="AY6" s="677"/>
      <c r="AZ6" s="677"/>
      <c r="BA6" s="677"/>
      <c r="BB6" s="677"/>
      <c r="BC6" s="677"/>
      <c r="BD6" s="677"/>
      <c r="BE6" s="677"/>
      <c r="BF6" s="678"/>
      <c r="BG6" s="679">
        <v>10733075</v>
      </c>
      <c r="BH6" s="680"/>
      <c r="BI6" s="680"/>
      <c r="BJ6" s="680"/>
      <c r="BK6" s="680"/>
      <c r="BL6" s="680"/>
      <c r="BM6" s="680"/>
      <c r="BN6" s="681"/>
      <c r="BO6" s="682">
        <v>93.2</v>
      </c>
      <c r="BP6" s="682"/>
      <c r="BQ6" s="682"/>
      <c r="BR6" s="682"/>
      <c r="BS6" s="683">
        <v>114516</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283048</v>
      </c>
      <c r="CS6" s="680"/>
      <c r="CT6" s="680"/>
      <c r="CU6" s="680"/>
      <c r="CV6" s="680"/>
      <c r="CW6" s="680"/>
      <c r="CX6" s="680"/>
      <c r="CY6" s="681"/>
      <c r="CZ6" s="673">
        <v>0.6</v>
      </c>
      <c r="DA6" s="674"/>
      <c r="DB6" s="674"/>
      <c r="DC6" s="693"/>
      <c r="DD6" s="688" t="s">
        <v>174</v>
      </c>
      <c r="DE6" s="680"/>
      <c r="DF6" s="680"/>
      <c r="DG6" s="680"/>
      <c r="DH6" s="680"/>
      <c r="DI6" s="680"/>
      <c r="DJ6" s="680"/>
      <c r="DK6" s="680"/>
      <c r="DL6" s="680"/>
      <c r="DM6" s="680"/>
      <c r="DN6" s="680"/>
      <c r="DO6" s="680"/>
      <c r="DP6" s="681"/>
      <c r="DQ6" s="688">
        <v>283011</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17009</v>
      </c>
      <c r="S7" s="680"/>
      <c r="T7" s="680"/>
      <c r="U7" s="680"/>
      <c r="V7" s="680"/>
      <c r="W7" s="680"/>
      <c r="X7" s="680"/>
      <c r="Y7" s="681"/>
      <c r="Z7" s="682">
        <v>0</v>
      </c>
      <c r="AA7" s="682"/>
      <c r="AB7" s="682"/>
      <c r="AC7" s="682"/>
      <c r="AD7" s="683">
        <v>17009</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5004720</v>
      </c>
      <c r="BH7" s="680"/>
      <c r="BI7" s="680"/>
      <c r="BJ7" s="680"/>
      <c r="BK7" s="680"/>
      <c r="BL7" s="680"/>
      <c r="BM7" s="680"/>
      <c r="BN7" s="681"/>
      <c r="BO7" s="682">
        <v>43.5</v>
      </c>
      <c r="BP7" s="682"/>
      <c r="BQ7" s="682"/>
      <c r="BR7" s="682"/>
      <c r="BS7" s="683">
        <v>114516</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5771855</v>
      </c>
      <c r="CS7" s="680"/>
      <c r="CT7" s="680"/>
      <c r="CU7" s="680"/>
      <c r="CV7" s="680"/>
      <c r="CW7" s="680"/>
      <c r="CX7" s="680"/>
      <c r="CY7" s="681"/>
      <c r="CZ7" s="682">
        <v>12.5</v>
      </c>
      <c r="DA7" s="682"/>
      <c r="DB7" s="682"/>
      <c r="DC7" s="682"/>
      <c r="DD7" s="688">
        <v>939112</v>
      </c>
      <c r="DE7" s="680"/>
      <c r="DF7" s="680"/>
      <c r="DG7" s="680"/>
      <c r="DH7" s="680"/>
      <c r="DI7" s="680"/>
      <c r="DJ7" s="680"/>
      <c r="DK7" s="680"/>
      <c r="DL7" s="680"/>
      <c r="DM7" s="680"/>
      <c r="DN7" s="680"/>
      <c r="DO7" s="680"/>
      <c r="DP7" s="681"/>
      <c r="DQ7" s="688">
        <v>4385827</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23325</v>
      </c>
      <c r="S8" s="680"/>
      <c r="T8" s="680"/>
      <c r="U8" s="680"/>
      <c r="V8" s="680"/>
      <c r="W8" s="680"/>
      <c r="X8" s="680"/>
      <c r="Y8" s="681"/>
      <c r="Z8" s="682">
        <v>0</v>
      </c>
      <c r="AA8" s="682"/>
      <c r="AB8" s="682"/>
      <c r="AC8" s="682"/>
      <c r="AD8" s="683">
        <v>23325</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158571</v>
      </c>
      <c r="BH8" s="680"/>
      <c r="BI8" s="680"/>
      <c r="BJ8" s="680"/>
      <c r="BK8" s="680"/>
      <c r="BL8" s="680"/>
      <c r="BM8" s="680"/>
      <c r="BN8" s="681"/>
      <c r="BO8" s="682">
        <v>1.4</v>
      </c>
      <c r="BP8" s="682"/>
      <c r="BQ8" s="682"/>
      <c r="BR8" s="682"/>
      <c r="BS8" s="688" t="s">
        <v>137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17925585</v>
      </c>
      <c r="CS8" s="680"/>
      <c r="CT8" s="680"/>
      <c r="CU8" s="680"/>
      <c r="CV8" s="680"/>
      <c r="CW8" s="680"/>
      <c r="CX8" s="680"/>
      <c r="CY8" s="681"/>
      <c r="CZ8" s="682">
        <v>38.9</v>
      </c>
      <c r="DA8" s="682"/>
      <c r="DB8" s="682"/>
      <c r="DC8" s="682"/>
      <c r="DD8" s="688">
        <v>326835</v>
      </c>
      <c r="DE8" s="680"/>
      <c r="DF8" s="680"/>
      <c r="DG8" s="680"/>
      <c r="DH8" s="680"/>
      <c r="DI8" s="680"/>
      <c r="DJ8" s="680"/>
      <c r="DK8" s="680"/>
      <c r="DL8" s="680"/>
      <c r="DM8" s="680"/>
      <c r="DN8" s="680"/>
      <c r="DO8" s="680"/>
      <c r="DP8" s="681"/>
      <c r="DQ8" s="688">
        <v>7412629</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23868</v>
      </c>
      <c r="S9" s="680"/>
      <c r="T9" s="680"/>
      <c r="U9" s="680"/>
      <c r="V9" s="680"/>
      <c r="W9" s="680"/>
      <c r="X9" s="680"/>
      <c r="Y9" s="681"/>
      <c r="Z9" s="682">
        <v>0.1</v>
      </c>
      <c r="AA9" s="682"/>
      <c r="AB9" s="682"/>
      <c r="AC9" s="682"/>
      <c r="AD9" s="683">
        <v>23868</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4054244</v>
      </c>
      <c r="BH9" s="680"/>
      <c r="BI9" s="680"/>
      <c r="BJ9" s="680"/>
      <c r="BK9" s="680"/>
      <c r="BL9" s="680"/>
      <c r="BM9" s="680"/>
      <c r="BN9" s="681"/>
      <c r="BO9" s="682">
        <v>35.200000000000003</v>
      </c>
      <c r="BP9" s="682"/>
      <c r="BQ9" s="682"/>
      <c r="BR9" s="682"/>
      <c r="BS9" s="688" t="s">
        <v>174</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3222388</v>
      </c>
      <c r="CS9" s="680"/>
      <c r="CT9" s="680"/>
      <c r="CU9" s="680"/>
      <c r="CV9" s="680"/>
      <c r="CW9" s="680"/>
      <c r="CX9" s="680"/>
      <c r="CY9" s="681"/>
      <c r="CZ9" s="682">
        <v>7</v>
      </c>
      <c r="DA9" s="682"/>
      <c r="DB9" s="682"/>
      <c r="DC9" s="682"/>
      <c r="DD9" s="688">
        <v>28123</v>
      </c>
      <c r="DE9" s="680"/>
      <c r="DF9" s="680"/>
      <c r="DG9" s="680"/>
      <c r="DH9" s="680"/>
      <c r="DI9" s="680"/>
      <c r="DJ9" s="680"/>
      <c r="DK9" s="680"/>
      <c r="DL9" s="680"/>
      <c r="DM9" s="680"/>
      <c r="DN9" s="680"/>
      <c r="DO9" s="680"/>
      <c r="DP9" s="681"/>
      <c r="DQ9" s="688">
        <v>2482938</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174</v>
      </c>
      <c r="AA10" s="682"/>
      <c r="AB10" s="682"/>
      <c r="AC10" s="682"/>
      <c r="AD10" s="683" t="s">
        <v>174</v>
      </c>
      <c r="AE10" s="683"/>
      <c r="AF10" s="683"/>
      <c r="AG10" s="683"/>
      <c r="AH10" s="683"/>
      <c r="AI10" s="683"/>
      <c r="AJ10" s="683"/>
      <c r="AK10" s="683"/>
      <c r="AL10" s="684" t="s">
        <v>137</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211842</v>
      </c>
      <c r="BH10" s="680"/>
      <c r="BI10" s="680"/>
      <c r="BJ10" s="680"/>
      <c r="BK10" s="680"/>
      <c r="BL10" s="680"/>
      <c r="BM10" s="680"/>
      <c r="BN10" s="681"/>
      <c r="BO10" s="682">
        <v>1.8</v>
      </c>
      <c r="BP10" s="682"/>
      <c r="BQ10" s="682"/>
      <c r="BR10" s="682"/>
      <c r="BS10" s="688" t="s">
        <v>244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20177</v>
      </c>
      <c r="CS10" s="680"/>
      <c r="CT10" s="680"/>
      <c r="CU10" s="680"/>
      <c r="CV10" s="680"/>
      <c r="CW10" s="680"/>
      <c r="CX10" s="680"/>
      <c r="CY10" s="681"/>
      <c r="CZ10" s="682">
        <v>0</v>
      </c>
      <c r="DA10" s="682"/>
      <c r="DB10" s="682"/>
      <c r="DC10" s="682"/>
      <c r="DD10" s="688" t="s">
        <v>244</v>
      </c>
      <c r="DE10" s="680"/>
      <c r="DF10" s="680"/>
      <c r="DG10" s="680"/>
      <c r="DH10" s="680"/>
      <c r="DI10" s="680"/>
      <c r="DJ10" s="680"/>
      <c r="DK10" s="680"/>
      <c r="DL10" s="680"/>
      <c r="DM10" s="680"/>
      <c r="DN10" s="680"/>
      <c r="DO10" s="680"/>
      <c r="DP10" s="681"/>
      <c r="DQ10" s="688">
        <v>18286</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244</v>
      </c>
      <c r="AA11" s="682"/>
      <c r="AB11" s="682"/>
      <c r="AC11" s="682"/>
      <c r="AD11" s="683" t="s">
        <v>137</v>
      </c>
      <c r="AE11" s="683"/>
      <c r="AF11" s="683"/>
      <c r="AG11" s="683"/>
      <c r="AH11" s="683"/>
      <c r="AI11" s="683"/>
      <c r="AJ11" s="683"/>
      <c r="AK11" s="683"/>
      <c r="AL11" s="684" t="s">
        <v>244</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580063</v>
      </c>
      <c r="BH11" s="680"/>
      <c r="BI11" s="680"/>
      <c r="BJ11" s="680"/>
      <c r="BK11" s="680"/>
      <c r="BL11" s="680"/>
      <c r="BM11" s="680"/>
      <c r="BN11" s="681"/>
      <c r="BO11" s="682">
        <v>5</v>
      </c>
      <c r="BP11" s="682"/>
      <c r="BQ11" s="682"/>
      <c r="BR11" s="682"/>
      <c r="BS11" s="688">
        <v>114516</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1271817</v>
      </c>
      <c r="CS11" s="680"/>
      <c r="CT11" s="680"/>
      <c r="CU11" s="680"/>
      <c r="CV11" s="680"/>
      <c r="CW11" s="680"/>
      <c r="CX11" s="680"/>
      <c r="CY11" s="681"/>
      <c r="CZ11" s="682">
        <v>2.8</v>
      </c>
      <c r="DA11" s="682"/>
      <c r="DB11" s="682"/>
      <c r="DC11" s="682"/>
      <c r="DD11" s="688">
        <v>377567</v>
      </c>
      <c r="DE11" s="680"/>
      <c r="DF11" s="680"/>
      <c r="DG11" s="680"/>
      <c r="DH11" s="680"/>
      <c r="DI11" s="680"/>
      <c r="DJ11" s="680"/>
      <c r="DK11" s="680"/>
      <c r="DL11" s="680"/>
      <c r="DM11" s="680"/>
      <c r="DN11" s="680"/>
      <c r="DO11" s="680"/>
      <c r="DP11" s="681"/>
      <c r="DQ11" s="688">
        <v>829766</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1681287</v>
      </c>
      <c r="S12" s="680"/>
      <c r="T12" s="680"/>
      <c r="U12" s="680"/>
      <c r="V12" s="680"/>
      <c r="W12" s="680"/>
      <c r="X12" s="680"/>
      <c r="Y12" s="681"/>
      <c r="Z12" s="682">
        <v>3.5</v>
      </c>
      <c r="AA12" s="682"/>
      <c r="AB12" s="682"/>
      <c r="AC12" s="682"/>
      <c r="AD12" s="683">
        <v>1681287</v>
      </c>
      <c r="AE12" s="683"/>
      <c r="AF12" s="683"/>
      <c r="AG12" s="683"/>
      <c r="AH12" s="683"/>
      <c r="AI12" s="683"/>
      <c r="AJ12" s="683"/>
      <c r="AK12" s="683"/>
      <c r="AL12" s="684">
        <v>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4809105</v>
      </c>
      <c r="BH12" s="680"/>
      <c r="BI12" s="680"/>
      <c r="BJ12" s="680"/>
      <c r="BK12" s="680"/>
      <c r="BL12" s="680"/>
      <c r="BM12" s="680"/>
      <c r="BN12" s="681"/>
      <c r="BO12" s="682">
        <v>41.8</v>
      </c>
      <c r="BP12" s="682"/>
      <c r="BQ12" s="682"/>
      <c r="BR12" s="682"/>
      <c r="BS12" s="688" t="s">
        <v>137</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1335214</v>
      </c>
      <c r="CS12" s="680"/>
      <c r="CT12" s="680"/>
      <c r="CU12" s="680"/>
      <c r="CV12" s="680"/>
      <c r="CW12" s="680"/>
      <c r="CX12" s="680"/>
      <c r="CY12" s="681"/>
      <c r="CZ12" s="682">
        <v>2.9</v>
      </c>
      <c r="DA12" s="682"/>
      <c r="DB12" s="682"/>
      <c r="DC12" s="682"/>
      <c r="DD12" s="688">
        <v>169383</v>
      </c>
      <c r="DE12" s="680"/>
      <c r="DF12" s="680"/>
      <c r="DG12" s="680"/>
      <c r="DH12" s="680"/>
      <c r="DI12" s="680"/>
      <c r="DJ12" s="680"/>
      <c r="DK12" s="680"/>
      <c r="DL12" s="680"/>
      <c r="DM12" s="680"/>
      <c r="DN12" s="680"/>
      <c r="DO12" s="680"/>
      <c r="DP12" s="681"/>
      <c r="DQ12" s="688">
        <v>549133</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19882</v>
      </c>
      <c r="S13" s="680"/>
      <c r="T13" s="680"/>
      <c r="U13" s="680"/>
      <c r="V13" s="680"/>
      <c r="W13" s="680"/>
      <c r="X13" s="680"/>
      <c r="Y13" s="681"/>
      <c r="Z13" s="682">
        <v>0</v>
      </c>
      <c r="AA13" s="682"/>
      <c r="AB13" s="682"/>
      <c r="AC13" s="682"/>
      <c r="AD13" s="683">
        <v>19882</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4651741</v>
      </c>
      <c r="BH13" s="680"/>
      <c r="BI13" s="680"/>
      <c r="BJ13" s="680"/>
      <c r="BK13" s="680"/>
      <c r="BL13" s="680"/>
      <c r="BM13" s="680"/>
      <c r="BN13" s="681"/>
      <c r="BO13" s="682">
        <v>40.4</v>
      </c>
      <c r="BP13" s="682"/>
      <c r="BQ13" s="682"/>
      <c r="BR13" s="682"/>
      <c r="BS13" s="688" t="s">
        <v>174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8195382</v>
      </c>
      <c r="CS13" s="680"/>
      <c r="CT13" s="680"/>
      <c r="CU13" s="680"/>
      <c r="CV13" s="680"/>
      <c r="CW13" s="680"/>
      <c r="CX13" s="680"/>
      <c r="CY13" s="681"/>
      <c r="CZ13" s="682">
        <v>17.8</v>
      </c>
      <c r="DA13" s="682"/>
      <c r="DB13" s="682"/>
      <c r="DC13" s="682"/>
      <c r="DD13" s="688">
        <v>6736660</v>
      </c>
      <c r="DE13" s="680"/>
      <c r="DF13" s="680"/>
      <c r="DG13" s="680"/>
      <c r="DH13" s="680"/>
      <c r="DI13" s="680"/>
      <c r="DJ13" s="680"/>
      <c r="DK13" s="680"/>
      <c r="DL13" s="680"/>
      <c r="DM13" s="680"/>
      <c r="DN13" s="680"/>
      <c r="DO13" s="680"/>
      <c r="DP13" s="681"/>
      <c r="DQ13" s="688">
        <v>2034159</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244</v>
      </c>
      <c r="S14" s="680"/>
      <c r="T14" s="680"/>
      <c r="U14" s="680"/>
      <c r="V14" s="680"/>
      <c r="W14" s="680"/>
      <c r="X14" s="680"/>
      <c r="Y14" s="681"/>
      <c r="Z14" s="682" t="s">
        <v>244</v>
      </c>
      <c r="AA14" s="682"/>
      <c r="AB14" s="682"/>
      <c r="AC14" s="682"/>
      <c r="AD14" s="683" t="s">
        <v>137</v>
      </c>
      <c r="AE14" s="683"/>
      <c r="AF14" s="683"/>
      <c r="AG14" s="683"/>
      <c r="AH14" s="683"/>
      <c r="AI14" s="683"/>
      <c r="AJ14" s="683"/>
      <c r="AK14" s="683"/>
      <c r="AL14" s="684" t="s">
        <v>244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299888</v>
      </c>
      <c r="BH14" s="680"/>
      <c r="BI14" s="680"/>
      <c r="BJ14" s="680"/>
      <c r="BK14" s="680"/>
      <c r="BL14" s="680"/>
      <c r="BM14" s="680"/>
      <c r="BN14" s="681"/>
      <c r="BO14" s="682">
        <v>2.6</v>
      </c>
      <c r="BP14" s="682"/>
      <c r="BQ14" s="682"/>
      <c r="BR14" s="682"/>
      <c r="BS14" s="688" t="s">
        <v>244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1094361</v>
      </c>
      <c r="CS14" s="680"/>
      <c r="CT14" s="680"/>
      <c r="CU14" s="680"/>
      <c r="CV14" s="680"/>
      <c r="CW14" s="680"/>
      <c r="CX14" s="680"/>
      <c r="CY14" s="681"/>
      <c r="CZ14" s="682">
        <v>2.4</v>
      </c>
      <c r="DA14" s="682"/>
      <c r="DB14" s="682"/>
      <c r="DC14" s="682"/>
      <c r="DD14" s="688">
        <v>67306</v>
      </c>
      <c r="DE14" s="680"/>
      <c r="DF14" s="680"/>
      <c r="DG14" s="680"/>
      <c r="DH14" s="680"/>
      <c r="DI14" s="680"/>
      <c r="DJ14" s="680"/>
      <c r="DK14" s="680"/>
      <c r="DL14" s="680"/>
      <c r="DM14" s="680"/>
      <c r="DN14" s="680"/>
      <c r="DO14" s="680"/>
      <c r="DP14" s="681"/>
      <c r="DQ14" s="688">
        <v>1031360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48502</v>
      </c>
      <c r="S15" s="680"/>
      <c r="T15" s="680"/>
      <c r="U15" s="680"/>
      <c r="V15" s="680"/>
      <c r="W15" s="680"/>
      <c r="X15" s="680"/>
      <c r="Y15" s="681"/>
      <c r="Z15" s="682">
        <v>0.1</v>
      </c>
      <c r="AA15" s="682"/>
      <c r="AB15" s="682"/>
      <c r="AC15" s="682"/>
      <c r="AD15" s="683">
        <v>48502</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619339</v>
      </c>
      <c r="BH15" s="680"/>
      <c r="BI15" s="680"/>
      <c r="BJ15" s="680"/>
      <c r="BK15" s="680"/>
      <c r="BL15" s="680"/>
      <c r="BM15" s="680"/>
      <c r="BN15" s="681"/>
      <c r="BO15" s="682">
        <v>5.4</v>
      </c>
      <c r="BP15" s="682"/>
      <c r="BQ15" s="682"/>
      <c r="BR15" s="682"/>
      <c r="BS15" s="688" t="s">
        <v>244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3882335</v>
      </c>
      <c r="CS15" s="680"/>
      <c r="CT15" s="680"/>
      <c r="CU15" s="680"/>
      <c r="CV15" s="680"/>
      <c r="CW15" s="680"/>
      <c r="CX15" s="680"/>
      <c r="CY15" s="681"/>
      <c r="CZ15" s="682">
        <v>8.4</v>
      </c>
      <c r="DA15" s="682"/>
      <c r="DB15" s="682"/>
      <c r="DC15" s="682"/>
      <c r="DD15" s="688">
        <v>1818873</v>
      </c>
      <c r="DE15" s="680"/>
      <c r="DF15" s="680"/>
      <c r="DG15" s="680"/>
      <c r="DH15" s="680"/>
      <c r="DI15" s="680"/>
      <c r="DJ15" s="680"/>
      <c r="DK15" s="680"/>
      <c r="DL15" s="680"/>
      <c r="DM15" s="680"/>
      <c r="DN15" s="680"/>
      <c r="DO15" s="680"/>
      <c r="DP15" s="681"/>
      <c r="DQ15" s="688">
        <v>2134166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244</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137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v>23</v>
      </c>
      <c r="BH16" s="680"/>
      <c r="BI16" s="680"/>
      <c r="BJ16" s="680"/>
      <c r="BK16" s="680"/>
      <c r="BL16" s="680"/>
      <c r="BM16" s="680"/>
      <c r="BN16" s="681"/>
      <c r="BO16" s="682">
        <v>0</v>
      </c>
      <c r="BP16" s="682"/>
      <c r="BQ16" s="682"/>
      <c r="BR16" s="682"/>
      <c r="BS16" s="688" t="s">
        <v>137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48442</v>
      </c>
      <c r="CS16" s="680"/>
      <c r="CT16" s="680"/>
      <c r="CU16" s="680"/>
      <c r="CV16" s="680"/>
      <c r="CW16" s="680"/>
      <c r="CX16" s="680"/>
      <c r="CY16" s="681"/>
      <c r="CZ16" s="682">
        <v>0.1</v>
      </c>
      <c r="DA16" s="682"/>
      <c r="DB16" s="682"/>
      <c r="DC16" s="682"/>
      <c r="DD16" s="688" t="s">
        <v>244</v>
      </c>
      <c r="DE16" s="680"/>
      <c r="DF16" s="680"/>
      <c r="DG16" s="680"/>
      <c r="DH16" s="680"/>
      <c r="DI16" s="680"/>
      <c r="DJ16" s="680"/>
      <c r="DK16" s="680"/>
      <c r="DL16" s="680"/>
      <c r="DM16" s="680"/>
      <c r="DN16" s="680"/>
      <c r="DO16" s="680"/>
      <c r="DP16" s="681"/>
      <c r="DQ16" s="688">
        <v>26076</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85467</v>
      </c>
      <c r="S17" s="680"/>
      <c r="T17" s="680"/>
      <c r="U17" s="680"/>
      <c r="V17" s="680"/>
      <c r="W17" s="680"/>
      <c r="X17" s="680"/>
      <c r="Y17" s="681"/>
      <c r="Z17" s="682">
        <v>0.2</v>
      </c>
      <c r="AA17" s="682"/>
      <c r="AB17" s="682"/>
      <c r="AC17" s="682"/>
      <c r="AD17" s="683">
        <v>85467</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137</v>
      </c>
      <c r="BP17" s="682"/>
      <c r="BQ17" s="682"/>
      <c r="BR17" s="682"/>
      <c r="BS17" s="688" t="s">
        <v>137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3035179</v>
      </c>
      <c r="CS17" s="680"/>
      <c r="CT17" s="680"/>
      <c r="CU17" s="680"/>
      <c r="CV17" s="680"/>
      <c r="CW17" s="680"/>
      <c r="CX17" s="680"/>
      <c r="CY17" s="681"/>
      <c r="CZ17" s="682">
        <v>6.6</v>
      </c>
      <c r="DA17" s="682"/>
      <c r="DB17" s="682"/>
      <c r="DC17" s="682"/>
      <c r="DD17" s="688" t="s">
        <v>137</v>
      </c>
      <c r="DE17" s="680"/>
      <c r="DF17" s="680"/>
      <c r="DG17" s="680"/>
      <c r="DH17" s="680"/>
      <c r="DI17" s="680"/>
      <c r="DJ17" s="680"/>
      <c r="DK17" s="680"/>
      <c r="DL17" s="680"/>
      <c r="DM17" s="680"/>
      <c r="DN17" s="680"/>
      <c r="DO17" s="680"/>
      <c r="DP17" s="681"/>
      <c r="DQ17" s="688">
        <v>2869561</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6052188</v>
      </c>
      <c r="S18" s="680"/>
      <c r="T18" s="680"/>
      <c r="U18" s="680"/>
      <c r="V18" s="680"/>
      <c r="W18" s="680"/>
      <c r="X18" s="680"/>
      <c r="Y18" s="681"/>
      <c r="Z18" s="682">
        <v>12.7</v>
      </c>
      <c r="AA18" s="682"/>
      <c r="AB18" s="682"/>
      <c r="AC18" s="682"/>
      <c r="AD18" s="683">
        <v>5520171</v>
      </c>
      <c r="AE18" s="683"/>
      <c r="AF18" s="683"/>
      <c r="AG18" s="683"/>
      <c r="AH18" s="683"/>
      <c r="AI18" s="683"/>
      <c r="AJ18" s="683"/>
      <c r="AK18" s="683"/>
      <c r="AL18" s="684">
        <v>29.6</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244</v>
      </c>
      <c r="BP18" s="682"/>
      <c r="BQ18" s="682"/>
      <c r="BR18" s="682"/>
      <c r="BS18" s="688" t="s">
        <v>174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174</v>
      </c>
      <c r="DA18" s="682"/>
      <c r="DB18" s="682"/>
      <c r="DC18" s="682"/>
      <c r="DD18" s="688" t="s">
        <v>174</v>
      </c>
      <c r="DE18" s="680"/>
      <c r="DF18" s="680"/>
      <c r="DG18" s="680"/>
      <c r="DH18" s="680"/>
      <c r="DI18" s="680"/>
      <c r="DJ18" s="680"/>
      <c r="DK18" s="680"/>
      <c r="DL18" s="680"/>
      <c r="DM18" s="680"/>
      <c r="DN18" s="680"/>
      <c r="DO18" s="680"/>
      <c r="DP18" s="681"/>
      <c r="DQ18" s="688" t="s">
        <v>244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5520171</v>
      </c>
      <c r="S19" s="680"/>
      <c r="T19" s="680"/>
      <c r="U19" s="680"/>
      <c r="V19" s="680"/>
      <c r="W19" s="680"/>
      <c r="X19" s="680"/>
      <c r="Y19" s="681"/>
      <c r="Z19" s="682">
        <v>11.6</v>
      </c>
      <c r="AA19" s="682"/>
      <c r="AB19" s="682"/>
      <c r="AC19" s="682"/>
      <c r="AD19" s="683">
        <v>5520171</v>
      </c>
      <c r="AE19" s="683"/>
      <c r="AF19" s="683"/>
      <c r="AG19" s="683"/>
      <c r="AH19" s="683"/>
      <c r="AI19" s="683"/>
      <c r="AJ19" s="683"/>
      <c r="AK19" s="683"/>
      <c r="AL19" s="684">
        <v>29.6</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778196</v>
      </c>
      <c r="BH19" s="680"/>
      <c r="BI19" s="680"/>
      <c r="BJ19" s="680"/>
      <c r="BK19" s="680"/>
      <c r="BL19" s="680"/>
      <c r="BM19" s="680"/>
      <c r="BN19" s="681"/>
      <c r="BO19" s="682">
        <v>6.8</v>
      </c>
      <c r="BP19" s="682"/>
      <c r="BQ19" s="682"/>
      <c r="BR19" s="682"/>
      <c r="BS19" s="688" t="s">
        <v>244</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244</v>
      </c>
      <c r="DA19" s="682"/>
      <c r="DB19" s="682"/>
      <c r="DC19" s="682"/>
      <c r="DD19" s="688" t="s">
        <v>174</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531945</v>
      </c>
      <c r="S20" s="680"/>
      <c r="T20" s="680"/>
      <c r="U20" s="680"/>
      <c r="V20" s="680"/>
      <c r="W20" s="680"/>
      <c r="X20" s="680"/>
      <c r="Y20" s="681"/>
      <c r="Z20" s="682">
        <v>1.1000000000000001</v>
      </c>
      <c r="AA20" s="682"/>
      <c r="AB20" s="682"/>
      <c r="AC20" s="682"/>
      <c r="AD20" s="683" t="s">
        <v>244</v>
      </c>
      <c r="AE20" s="683"/>
      <c r="AF20" s="683"/>
      <c r="AG20" s="683"/>
      <c r="AH20" s="683"/>
      <c r="AI20" s="683"/>
      <c r="AJ20" s="683"/>
      <c r="AK20" s="683"/>
      <c r="AL20" s="684" t="s">
        <v>137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778196</v>
      </c>
      <c r="BH20" s="680"/>
      <c r="BI20" s="680"/>
      <c r="BJ20" s="680"/>
      <c r="BK20" s="680"/>
      <c r="BL20" s="680"/>
      <c r="BM20" s="680"/>
      <c r="BN20" s="681"/>
      <c r="BO20" s="682">
        <v>6.8</v>
      </c>
      <c r="BP20" s="682"/>
      <c r="BQ20" s="682"/>
      <c r="BR20" s="682"/>
      <c r="BS20" s="688" t="s">
        <v>244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46085783</v>
      </c>
      <c r="CS20" s="680"/>
      <c r="CT20" s="680"/>
      <c r="CU20" s="680"/>
      <c r="CV20" s="680"/>
      <c r="CW20" s="680"/>
      <c r="CX20" s="680"/>
      <c r="CY20" s="681"/>
      <c r="CZ20" s="682">
        <v>100</v>
      </c>
      <c r="DA20" s="682"/>
      <c r="DB20" s="682"/>
      <c r="DC20" s="682"/>
      <c r="DD20" s="688">
        <v>10463859</v>
      </c>
      <c r="DE20" s="680"/>
      <c r="DF20" s="680"/>
      <c r="DG20" s="680"/>
      <c r="DH20" s="680"/>
      <c r="DI20" s="680"/>
      <c r="DJ20" s="680"/>
      <c r="DK20" s="680"/>
      <c r="DL20" s="680"/>
      <c r="DM20" s="680"/>
      <c r="DN20" s="680"/>
      <c r="DO20" s="680"/>
      <c r="DP20" s="681"/>
      <c r="DQ20" s="688">
        <v>24056912</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72</v>
      </c>
      <c r="S21" s="680"/>
      <c r="T21" s="680"/>
      <c r="U21" s="680"/>
      <c r="V21" s="680"/>
      <c r="W21" s="680"/>
      <c r="X21" s="680"/>
      <c r="Y21" s="681"/>
      <c r="Z21" s="682">
        <v>0</v>
      </c>
      <c r="AA21" s="682"/>
      <c r="AB21" s="682"/>
      <c r="AC21" s="682"/>
      <c r="AD21" s="683" t="s">
        <v>244</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5166</v>
      </c>
      <c r="BH21" s="680"/>
      <c r="BI21" s="680"/>
      <c r="BJ21" s="680"/>
      <c r="BK21" s="680"/>
      <c r="BL21" s="680"/>
      <c r="BM21" s="680"/>
      <c r="BN21" s="681"/>
      <c r="BO21" s="682">
        <v>0</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19750622</v>
      </c>
      <c r="S22" s="680"/>
      <c r="T22" s="680"/>
      <c r="U22" s="680"/>
      <c r="V22" s="680"/>
      <c r="W22" s="680"/>
      <c r="X22" s="680"/>
      <c r="Y22" s="681"/>
      <c r="Z22" s="682">
        <v>41.4</v>
      </c>
      <c r="AA22" s="682"/>
      <c r="AB22" s="682"/>
      <c r="AC22" s="682"/>
      <c r="AD22" s="683">
        <v>18445575</v>
      </c>
      <c r="AE22" s="683"/>
      <c r="AF22" s="683"/>
      <c r="AG22" s="683"/>
      <c r="AH22" s="683"/>
      <c r="AI22" s="683"/>
      <c r="AJ22" s="683"/>
      <c r="AK22" s="683"/>
      <c r="AL22" s="684">
        <v>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244</v>
      </c>
      <c r="BP22" s="682"/>
      <c r="BQ22" s="682"/>
      <c r="BR22" s="682"/>
      <c r="BS22" s="688" t="s">
        <v>137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14320</v>
      </c>
      <c r="S23" s="680"/>
      <c r="T23" s="680"/>
      <c r="U23" s="680"/>
      <c r="V23" s="680"/>
      <c r="W23" s="680"/>
      <c r="X23" s="680"/>
      <c r="Y23" s="681"/>
      <c r="Z23" s="682">
        <v>0</v>
      </c>
      <c r="AA23" s="682"/>
      <c r="AB23" s="682"/>
      <c r="AC23" s="682"/>
      <c r="AD23" s="683">
        <v>14320</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773030</v>
      </c>
      <c r="BH23" s="680"/>
      <c r="BI23" s="680"/>
      <c r="BJ23" s="680"/>
      <c r="BK23" s="680"/>
      <c r="BL23" s="680"/>
      <c r="BM23" s="680"/>
      <c r="BN23" s="681"/>
      <c r="BO23" s="682">
        <v>6.7</v>
      </c>
      <c r="BP23" s="682"/>
      <c r="BQ23" s="682"/>
      <c r="BR23" s="682"/>
      <c r="BS23" s="688" t="s">
        <v>244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481951</v>
      </c>
      <c r="S24" s="680"/>
      <c r="T24" s="680"/>
      <c r="U24" s="680"/>
      <c r="V24" s="680"/>
      <c r="W24" s="680"/>
      <c r="X24" s="680"/>
      <c r="Y24" s="681"/>
      <c r="Z24" s="682">
        <v>1</v>
      </c>
      <c r="AA24" s="682"/>
      <c r="AB24" s="682"/>
      <c r="AC24" s="682"/>
      <c r="AD24" s="683" t="s">
        <v>244</v>
      </c>
      <c r="AE24" s="683"/>
      <c r="AF24" s="683"/>
      <c r="AG24" s="683"/>
      <c r="AH24" s="683"/>
      <c r="AI24" s="683"/>
      <c r="AJ24" s="683"/>
      <c r="AK24" s="683"/>
      <c r="AL24" s="684" t="s">
        <v>244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244</v>
      </c>
      <c r="BP24" s="682"/>
      <c r="BQ24" s="682"/>
      <c r="BR24" s="682"/>
      <c r="BS24" s="688" t="s">
        <v>244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20449687</v>
      </c>
      <c r="CS24" s="669"/>
      <c r="CT24" s="669"/>
      <c r="CU24" s="669"/>
      <c r="CV24" s="669"/>
      <c r="CW24" s="669"/>
      <c r="CX24" s="669"/>
      <c r="CY24" s="670"/>
      <c r="CZ24" s="673">
        <v>44.4</v>
      </c>
      <c r="DA24" s="674"/>
      <c r="DB24" s="674"/>
      <c r="DC24" s="693"/>
      <c r="DD24" s="712">
        <v>10817749</v>
      </c>
      <c r="DE24" s="669"/>
      <c r="DF24" s="669"/>
      <c r="DG24" s="669"/>
      <c r="DH24" s="669"/>
      <c r="DI24" s="669"/>
      <c r="DJ24" s="669"/>
      <c r="DK24" s="670"/>
      <c r="DL24" s="712">
        <v>10684299</v>
      </c>
      <c r="DM24" s="669"/>
      <c r="DN24" s="669"/>
      <c r="DO24" s="669"/>
      <c r="DP24" s="669"/>
      <c r="DQ24" s="669"/>
      <c r="DR24" s="669"/>
      <c r="DS24" s="669"/>
      <c r="DT24" s="669"/>
      <c r="DU24" s="669"/>
      <c r="DV24" s="670"/>
      <c r="DW24" s="673">
        <v>53.8</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549968</v>
      </c>
      <c r="S25" s="680"/>
      <c r="T25" s="680"/>
      <c r="U25" s="680"/>
      <c r="V25" s="680"/>
      <c r="W25" s="680"/>
      <c r="X25" s="680"/>
      <c r="Y25" s="681"/>
      <c r="Z25" s="682">
        <v>1.2</v>
      </c>
      <c r="AA25" s="682"/>
      <c r="AB25" s="682"/>
      <c r="AC25" s="682"/>
      <c r="AD25" s="683">
        <v>12554</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244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4506999</v>
      </c>
      <c r="CS25" s="715"/>
      <c r="CT25" s="715"/>
      <c r="CU25" s="715"/>
      <c r="CV25" s="715"/>
      <c r="CW25" s="715"/>
      <c r="CX25" s="715"/>
      <c r="CY25" s="716"/>
      <c r="CZ25" s="684">
        <v>9.8000000000000007</v>
      </c>
      <c r="DA25" s="713"/>
      <c r="DB25" s="713"/>
      <c r="DC25" s="717"/>
      <c r="DD25" s="688">
        <v>4125227</v>
      </c>
      <c r="DE25" s="715"/>
      <c r="DF25" s="715"/>
      <c r="DG25" s="715"/>
      <c r="DH25" s="715"/>
      <c r="DI25" s="715"/>
      <c r="DJ25" s="715"/>
      <c r="DK25" s="716"/>
      <c r="DL25" s="688">
        <v>4055112</v>
      </c>
      <c r="DM25" s="715"/>
      <c r="DN25" s="715"/>
      <c r="DO25" s="715"/>
      <c r="DP25" s="715"/>
      <c r="DQ25" s="715"/>
      <c r="DR25" s="715"/>
      <c r="DS25" s="715"/>
      <c r="DT25" s="715"/>
      <c r="DU25" s="715"/>
      <c r="DV25" s="716"/>
      <c r="DW25" s="684">
        <v>20.399999999999999</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231069</v>
      </c>
      <c r="S26" s="680"/>
      <c r="T26" s="680"/>
      <c r="U26" s="680"/>
      <c r="V26" s="680"/>
      <c r="W26" s="680"/>
      <c r="X26" s="680"/>
      <c r="Y26" s="681"/>
      <c r="Z26" s="682">
        <v>0.5</v>
      </c>
      <c r="AA26" s="682"/>
      <c r="AB26" s="682"/>
      <c r="AC26" s="682"/>
      <c r="AD26" s="683">
        <v>12</v>
      </c>
      <c r="AE26" s="683"/>
      <c r="AF26" s="683"/>
      <c r="AG26" s="683"/>
      <c r="AH26" s="683"/>
      <c r="AI26" s="683"/>
      <c r="AJ26" s="683"/>
      <c r="AK26" s="683"/>
      <c r="AL26" s="684">
        <v>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244</v>
      </c>
      <c r="BP26" s="682"/>
      <c r="BQ26" s="682"/>
      <c r="BR26" s="682"/>
      <c r="BS26" s="688" t="s">
        <v>137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2869762</v>
      </c>
      <c r="CS26" s="680"/>
      <c r="CT26" s="680"/>
      <c r="CU26" s="680"/>
      <c r="CV26" s="680"/>
      <c r="CW26" s="680"/>
      <c r="CX26" s="680"/>
      <c r="CY26" s="681"/>
      <c r="CZ26" s="684">
        <v>6.2</v>
      </c>
      <c r="DA26" s="713"/>
      <c r="DB26" s="713"/>
      <c r="DC26" s="717"/>
      <c r="DD26" s="688">
        <v>2530081</v>
      </c>
      <c r="DE26" s="680"/>
      <c r="DF26" s="680"/>
      <c r="DG26" s="680"/>
      <c r="DH26" s="680"/>
      <c r="DI26" s="680"/>
      <c r="DJ26" s="680"/>
      <c r="DK26" s="681"/>
      <c r="DL26" s="688" t="s">
        <v>244</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10146071</v>
      </c>
      <c r="S27" s="680"/>
      <c r="T27" s="680"/>
      <c r="U27" s="680"/>
      <c r="V27" s="680"/>
      <c r="W27" s="680"/>
      <c r="X27" s="680"/>
      <c r="Y27" s="681"/>
      <c r="Z27" s="682">
        <v>21.3</v>
      </c>
      <c r="AA27" s="682"/>
      <c r="AB27" s="682"/>
      <c r="AC27" s="682"/>
      <c r="AD27" s="683" t="s">
        <v>244</v>
      </c>
      <c r="AE27" s="683"/>
      <c r="AF27" s="683"/>
      <c r="AG27" s="683"/>
      <c r="AH27" s="683"/>
      <c r="AI27" s="683"/>
      <c r="AJ27" s="683"/>
      <c r="AK27" s="683"/>
      <c r="AL27" s="684" t="s">
        <v>244</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11511271</v>
      </c>
      <c r="BH27" s="680"/>
      <c r="BI27" s="680"/>
      <c r="BJ27" s="680"/>
      <c r="BK27" s="680"/>
      <c r="BL27" s="680"/>
      <c r="BM27" s="680"/>
      <c r="BN27" s="681"/>
      <c r="BO27" s="682">
        <v>100</v>
      </c>
      <c r="BP27" s="682"/>
      <c r="BQ27" s="682"/>
      <c r="BR27" s="682"/>
      <c r="BS27" s="688">
        <v>114516</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12907509</v>
      </c>
      <c r="CS27" s="715"/>
      <c r="CT27" s="715"/>
      <c r="CU27" s="715"/>
      <c r="CV27" s="715"/>
      <c r="CW27" s="715"/>
      <c r="CX27" s="715"/>
      <c r="CY27" s="716"/>
      <c r="CZ27" s="684">
        <v>28</v>
      </c>
      <c r="DA27" s="713"/>
      <c r="DB27" s="713"/>
      <c r="DC27" s="717"/>
      <c r="DD27" s="688">
        <v>3822961</v>
      </c>
      <c r="DE27" s="715"/>
      <c r="DF27" s="715"/>
      <c r="DG27" s="715"/>
      <c r="DH27" s="715"/>
      <c r="DI27" s="715"/>
      <c r="DJ27" s="715"/>
      <c r="DK27" s="716"/>
      <c r="DL27" s="688">
        <v>3759626</v>
      </c>
      <c r="DM27" s="715"/>
      <c r="DN27" s="715"/>
      <c r="DO27" s="715"/>
      <c r="DP27" s="715"/>
      <c r="DQ27" s="715"/>
      <c r="DR27" s="715"/>
      <c r="DS27" s="715"/>
      <c r="DT27" s="715"/>
      <c r="DU27" s="715"/>
      <c r="DV27" s="716"/>
      <c r="DW27" s="684">
        <v>18.899999999999999</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126923</v>
      </c>
      <c r="S28" s="680"/>
      <c r="T28" s="680"/>
      <c r="U28" s="680"/>
      <c r="V28" s="680"/>
      <c r="W28" s="680"/>
      <c r="X28" s="680"/>
      <c r="Y28" s="681"/>
      <c r="Z28" s="682">
        <v>0.3</v>
      </c>
      <c r="AA28" s="682"/>
      <c r="AB28" s="682"/>
      <c r="AC28" s="682"/>
      <c r="AD28" s="683">
        <v>126923</v>
      </c>
      <c r="AE28" s="683"/>
      <c r="AF28" s="683"/>
      <c r="AG28" s="683"/>
      <c r="AH28" s="683"/>
      <c r="AI28" s="683"/>
      <c r="AJ28" s="683"/>
      <c r="AK28" s="683"/>
      <c r="AL28" s="684">
        <v>0.7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3035179</v>
      </c>
      <c r="CS28" s="680"/>
      <c r="CT28" s="680"/>
      <c r="CU28" s="680"/>
      <c r="CV28" s="680"/>
      <c r="CW28" s="680"/>
      <c r="CX28" s="680"/>
      <c r="CY28" s="681"/>
      <c r="CZ28" s="684">
        <v>6.6</v>
      </c>
      <c r="DA28" s="713"/>
      <c r="DB28" s="713"/>
      <c r="DC28" s="717"/>
      <c r="DD28" s="688">
        <v>2869561</v>
      </c>
      <c r="DE28" s="680"/>
      <c r="DF28" s="680"/>
      <c r="DG28" s="680"/>
      <c r="DH28" s="680"/>
      <c r="DI28" s="680"/>
      <c r="DJ28" s="680"/>
      <c r="DK28" s="681"/>
      <c r="DL28" s="688">
        <v>2869561</v>
      </c>
      <c r="DM28" s="680"/>
      <c r="DN28" s="680"/>
      <c r="DO28" s="680"/>
      <c r="DP28" s="680"/>
      <c r="DQ28" s="680"/>
      <c r="DR28" s="680"/>
      <c r="DS28" s="680"/>
      <c r="DT28" s="680"/>
      <c r="DU28" s="680"/>
      <c r="DV28" s="681"/>
      <c r="DW28" s="684">
        <v>14.4</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3513771</v>
      </c>
      <c r="S29" s="680"/>
      <c r="T29" s="680"/>
      <c r="U29" s="680"/>
      <c r="V29" s="680"/>
      <c r="W29" s="680"/>
      <c r="X29" s="680"/>
      <c r="Y29" s="681"/>
      <c r="Z29" s="682">
        <v>7.4</v>
      </c>
      <c r="AA29" s="682"/>
      <c r="AB29" s="682"/>
      <c r="AC29" s="682"/>
      <c r="AD29" s="683" t="s">
        <v>137</v>
      </c>
      <c r="AE29" s="683"/>
      <c r="AF29" s="683"/>
      <c r="AG29" s="683"/>
      <c r="AH29" s="683"/>
      <c r="AI29" s="683"/>
      <c r="AJ29" s="683"/>
      <c r="AK29" s="683"/>
      <c r="AL29" s="684" t="s">
        <v>244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3034486</v>
      </c>
      <c r="CS29" s="715"/>
      <c r="CT29" s="715"/>
      <c r="CU29" s="715"/>
      <c r="CV29" s="715"/>
      <c r="CW29" s="715"/>
      <c r="CX29" s="715"/>
      <c r="CY29" s="716"/>
      <c r="CZ29" s="684">
        <v>6.6</v>
      </c>
      <c r="DA29" s="713"/>
      <c r="DB29" s="713"/>
      <c r="DC29" s="717"/>
      <c r="DD29" s="688">
        <v>2868868</v>
      </c>
      <c r="DE29" s="715"/>
      <c r="DF29" s="715"/>
      <c r="DG29" s="715"/>
      <c r="DH29" s="715"/>
      <c r="DI29" s="715"/>
      <c r="DJ29" s="715"/>
      <c r="DK29" s="716"/>
      <c r="DL29" s="688">
        <v>2868868</v>
      </c>
      <c r="DM29" s="715"/>
      <c r="DN29" s="715"/>
      <c r="DO29" s="715"/>
      <c r="DP29" s="715"/>
      <c r="DQ29" s="715"/>
      <c r="DR29" s="715"/>
      <c r="DS29" s="715"/>
      <c r="DT29" s="715"/>
      <c r="DU29" s="715"/>
      <c r="DV29" s="716"/>
      <c r="DW29" s="684">
        <v>14.4</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205883</v>
      </c>
      <c r="S30" s="680"/>
      <c r="T30" s="680"/>
      <c r="U30" s="680"/>
      <c r="V30" s="680"/>
      <c r="W30" s="680"/>
      <c r="X30" s="680"/>
      <c r="Y30" s="681"/>
      <c r="Z30" s="682">
        <v>0.4</v>
      </c>
      <c r="AA30" s="682"/>
      <c r="AB30" s="682"/>
      <c r="AC30" s="682"/>
      <c r="AD30" s="683">
        <v>36070</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99.4</v>
      </c>
      <c r="BH30" s="740"/>
      <c r="BI30" s="740"/>
      <c r="BJ30" s="740"/>
      <c r="BK30" s="740"/>
      <c r="BL30" s="740"/>
      <c r="BM30" s="674">
        <v>97.6</v>
      </c>
      <c r="BN30" s="740"/>
      <c r="BO30" s="740"/>
      <c r="BP30" s="740"/>
      <c r="BQ30" s="741"/>
      <c r="BR30" s="739">
        <v>99.4</v>
      </c>
      <c r="BS30" s="740"/>
      <c r="BT30" s="740"/>
      <c r="BU30" s="740"/>
      <c r="BV30" s="740"/>
      <c r="BW30" s="740"/>
      <c r="BX30" s="674">
        <v>97.3</v>
      </c>
      <c r="BY30" s="740"/>
      <c r="BZ30" s="740"/>
      <c r="CA30" s="740"/>
      <c r="CB30" s="741"/>
      <c r="CD30" s="744"/>
      <c r="CE30" s="745"/>
      <c r="CF30" s="694" t="s">
        <v>311</v>
      </c>
      <c r="CG30" s="695"/>
      <c r="CH30" s="695"/>
      <c r="CI30" s="695"/>
      <c r="CJ30" s="695"/>
      <c r="CK30" s="695"/>
      <c r="CL30" s="695"/>
      <c r="CM30" s="695"/>
      <c r="CN30" s="695"/>
      <c r="CO30" s="695"/>
      <c r="CP30" s="695"/>
      <c r="CQ30" s="696"/>
      <c r="CR30" s="679">
        <v>2751223</v>
      </c>
      <c r="CS30" s="680"/>
      <c r="CT30" s="680"/>
      <c r="CU30" s="680"/>
      <c r="CV30" s="680"/>
      <c r="CW30" s="680"/>
      <c r="CX30" s="680"/>
      <c r="CY30" s="681"/>
      <c r="CZ30" s="684">
        <v>6</v>
      </c>
      <c r="DA30" s="713"/>
      <c r="DB30" s="713"/>
      <c r="DC30" s="717"/>
      <c r="DD30" s="688">
        <v>2618528</v>
      </c>
      <c r="DE30" s="680"/>
      <c r="DF30" s="680"/>
      <c r="DG30" s="680"/>
      <c r="DH30" s="680"/>
      <c r="DI30" s="680"/>
      <c r="DJ30" s="680"/>
      <c r="DK30" s="681"/>
      <c r="DL30" s="688">
        <v>2618528</v>
      </c>
      <c r="DM30" s="680"/>
      <c r="DN30" s="680"/>
      <c r="DO30" s="680"/>
      <c r="DP30" s="680"/>
      <c r="DQ30" s="680"/>
      <c r="DR30" s="680"/>
      <c r="DS30" s="680"/>
      <c r="DT30" s="680"/>
      <c r="DU30" s="680"/>
      <c r="DV30" s="681"/>
      <c r="DW30" s="684">
        <v>13.2</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262670</v>
      </c>
      <c r="S31" s="680"/>
      <c r="T31" s="680"/>
      <c r="U31" s="680"/>
      <c r="V31" s="680"/>
      <c r="W31" s="680"/>
      <c r="X31" s="680"/>
      <c r="Y31" s="681"/>
      <c r="Z31" s="682">
        <v>0.6</v>
      </c>
      <c r="AA31" s="682"/>
      <c r="AB31" s="682"/>
      <c r="AC31" s="682"/>
      <c r="AD31" s="683" t="s">
        <v>244</v>
      </c>
      <c r="AE31" s="683"/>
      <c r="AF31" s="683"/>
      <c r="AG31" s="683"/>
      <c r="AH31" s="683"/>
      <c r="AI31" s="683"/>
      <c r="AJ31" s="683"/>
      <c r="AK31" s="683"/>
      <c r="AL31" s="684" t="s">
        <v>244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99.4</v>
      </c>
      <c r="BH31" s="715"/>
      <c r="BI31" s="715"/>
      <c r="BJ31" s="715"/>
      <c r="BK31" s="715"/>
      <c r="BL31" s="715"/>
      <c r="BM31" s="685">
        <v>98.2</v>
      </c>
      <c r="BN31" s="737"/>
      <c r="BO31" s="737"/>
      <c r="BP31" s="737"/>
      <c r="BQ31" s="738"/>
      <c r="BR31" s="736">
        <v>99.4</v>
      </c>
      <c r="BS31" s="715"/>
      <c r="BT31" s="715"/>
      <c r="BU31" s="715"/>
      <c r="BV31" s="715"/>
      <c r="BW31" s="715"/>
      <c r="BX31" s="685">
        <v>98</v>
      </c>
      <c r="BY31" s="737"/>
      <c r="BZ31" s="737"/>
      <c r="CA31" s="737"/>
      <c r="CB31" s="738"/>
      <c r="CD31" s="744"/>
      <c r="CE31" s="745"/>
      <c r="CF31" s="694" t="s">
        <v>315</v>
      </c>
      <c r="CG31" s="695"/>
      <c r="CH31" s="695"/>
      <c r="CI31" s="695"/>
      <c r="CJ31" s="695"/>
      <c r="CK31" s="695"/>
      <c r="CL31" s="695"/>
      <c r="CM31" s="695"/>
      <c r="CN31" s="695"/>
      <c r="CO31" s="695"/>
      <c r="CP31" s="695"/>
      <c r="CQ31" s="696"/>
      <c r="CR31" s="679">
        <v>283263</v>
      </c>
      <c r="CS31" s="715"/>
      <c r="CT31" s="715"/>
      <c r="CU31" s="715"/>
      <c r="CV31" s="715"/>
      <c r="CW31" s="715"/>
      <c r="CX31" s="715"/>
      <c r="CY31" s="716"/>
      <c r="CZ31" s="684">
        <v>0.6</v>
      </c>
      <c r="DA31" s="713"/>
      <c r="DB31" s="713"/>
      <c r="DC31" s="717"/>
      <c r="DD31" s="688">
        <v>250340</v>
      </c>
      <c r="DE31" s="715"/>
      <c r="DF31" s="715"/>
      <c r="DG31" s="715"/>
      <c r="DH31" s="715"/>
      <c r="DI31" s="715"/>
      <c r="DJ31" s="715"/>
      <c r="DK31" s="716"/>
      <c r="DL31" s="688">
        <v>250340</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1952139</v>
      </c>
      <c r="S32" s="680"/>
      <c r="T32" s="680"/>
      <c r="U32" s="680"/>
      <c r="V32" s="680"/>
      <c r="W32" s="680"/>
      <c r="X32" s="680"/>
      <c r="Y32" s="681"/>
      <c r="Z32" s="682">
        <v>4.0999999999999996</v>
      </c>
      <c r="AA32" s="682"/>
      <c r="AB32" s="682"/>
      <c r="AC32" s="682"/>
      <c r="AD32" s="683" t="s">
        <v>244</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99.4</v>
      </c>
      <c r="BH32" s="749"/>
      <c r="BI32" s="749"/>
      <c r="BJ32" s="749"/>
      <c r="BK32" s="749"/>
      <c r="BL32" s="749"/>
      <c r="BM32" s="750">
        <v>97</v>
      </c>
      <c r="BN32" s="749"/>
      <c r="BO32" s="749"/>
      <c r="BP32" s="749"/>
      <c r="BQ32" s="751"/>
      <c r="BR32" s="748">
        <v>99.4</v>
      </c>
      <c r="BS32" s="749"/>
      <c r="BT32" s="749"/>
      <c r="BU32" s="749"/>
      <c r="BV32" s="749"/>
      <c r="BW32" s="749"/>
      <c r="BX32" s="750">
        <v>96.7</v>
      </c>
      <c r="BY32" s="749"/>
      <c r="BZ32" s="749"/>
      <c r="CA32" s="749"/>
      <c r="CB32" s="751"/>
      <c r="CD32" s="746"/>
      <c r="CE32" s="747"/>
      <c r="CF32" s="694" t="s">
        <v>318</v>
      </c>
      <c r="CG32" s="695"/>
      <c r="CH32" s="695"/>
      <c r="CI32" s="695"/>
      <c r="CJ32" s="695"/>
      <c r="CK32" s="695"/>
      <c r="CL32" s="695"/>
      <c r="CM32" s="695"/>
      <c r="CN32" s="695"/>
      <c r="CO32" s="695"/>
      <c r="CP32" s="695"/>
      <c r="CQ32" s="696"/>
      <c r="CR32" s="679">
        <v>693</v>
      </c>
      <c r="CS32" s="680"/>
      <c r="CT32" s="680"/>
      <c r="CU32" s="680"/>
      <c r="CV32" s="680"/>
      <c r="CW32" s="680"/>
      <c r="CX32" s="680"/>
      <c r="CY32" s="681"/>
      <c r="CZ32" s="684">
        <v>0</v>
      </c>
      <c r="DA32" s="713"/>
      <c r="DB32" s="713"/>
      <c r="DC32" s="717"/>
      <c r="DD32" s="688">
        <v>693</v>
      </c>
      <c r="DE32" s="680"/>
      <c r="DF32" s="680"/>
      <c r="DG32" s="680"/>
      <c r="DH32" s="680"/>
      <c r="DI32" s="680"/>
      <c r="DJ32" s="680"/>
      <c r="DK32" s="681"/>
      <c r="DL32" s="688">
        <v>693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1527266</v>
      </c>
      <c r="S33" s="680"/>
      <c r="T33" s="680"/>
      <c r="U33" s="680"/>
      <c r="V33" s="680"/>
      <c r="W33" s="680"/>
      <c r="X33" s="680"/>
      <c r="Y33" s="681"/>
      <c r="Z33" s="682">
        <v>3.2</v>
      </c>
      <c r="AA33" s="682"/>
      <c r="AB33" s="682"/>
      <c r="AC33" s="682"/>
      <c r="AD33" s="683" t="s">
        <v>244</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15123795</v>
      </c>
      <c r="CS33" s="715"/>
      <c r="CT33" s="715"/>
      <c r="CU33" s="715"/>
      <c r="CV33" s="715"/>
      <c r="CW33" s="715"/>
      <c r="CX33" s="715"/>
      <c r="CY33" s="716"/>
      <c r="CZ33" s="684">
        <v>32.799999999999997</v>
      </c>
      <c r="DA33" s="713"/>
      <c r="DB33" s="713"/>
      <c r="DC33" s="717"/>
      <c r="DD33" s="688">
        <v>11684943</v>
      </c>
      <c r="DE33" s="715"/>
      <c r="DF33" s="715"/>
      <c r="DG33" s="715"/>
      <c r="DH33" s="715"/>
      <c r="DI33" s="715"/>
      <c r="DJ33" s="715"/>
      <c r="DK33" s="716"/>
      <c r="DL33" s="688">
        <v>8609178</v>
      </c>
      <c r="DM33" s="715"/>
      <c r="DN33" s="715"/>
      <c r="DO33" s="715"/>
      <c r="DP33" s="715"/>
      <c r="DQ33" s="715"/>
      <c r="DR33" s="715"/>
      <c r="DS33" s="715"/>
      <c r="DT33" s="715"/>
      <c r="DU33" s="715"/>
      <c r="DV33" s="716"/>
      <c r="DW33" s="684">
        <v>43.3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2399580</v>
      </c>
      <c r="S34" s="680"/>
      <c r="T34" s="680"/>
      <c r="U34" s="680"/>
      <c r="V34" s="680"/>
      <c r="W34" s="680"/>
      <c r="X34" s="680"/>
      <c r="Y34" s="681"/>
      <c r="Z34" s="682">
        <v>5</v>
      </c>
      <c r="AA34" s="682"/>
      <c r="AB34" s="682"/>
      <c r="AC34" s="682"/>
      <c r="AD34" s="683">
        <v>572</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4081842</v>
      </c>
      <c r="CS34" s="680"/>
      <c r="CT34" s="680"/>
      <c r="CU34" s="680"/>
      <c r="CV34" s="680"/>
      <c r="CW34" s="680"/>
      <c r="CX34" s="680"/>
      <c r="CY34" s="681"/>
      <c r="CZ34" s="684">
        <v>8.9</v>
      </c>
      <c r="DA34" s="713"/>
      <c r="DB34" s="713"/>
      <c r="DC34" s="717"/>
      <c r="DD34" s="688">
        <v>3134465</v>
      </c>
      <c r="DE34" s="680"/>
      <c r="DF34" s="680"/>
      <c r="DG34" s="680"/>
      <c r="DH34" s="680"/>
      <c r="DI34" s="680"/>
      <c r="DJ34" s="680"/>
      <c r="DK34" s="681"/>
      <c r="DL34" s="688">
        <v>2815208</v>
      </c>
      <c r="DM34" s="680"/>
      <c r="DN34" s="680"/>
      <c r="DO34" s="680"/>
      <c r="DP34" s="680"/>
      <c r="DQ34" s="680"/>
      <c r="DR34" s="680"/>
      <c r="DS34" s="680"/>
      <c r="DT34" s="680"/>
      <c r="DU34" s="680"/>
      <c r="DV34" s="681"/>
      <c r="DW34" s="684">
        <v>14.2</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6504776</v>
      </c>
      <c r="S35" s="680"/>
      <c r="T35" s="680"/>
      <c r="U35" s="680"/>
      <c r="V35" s="680"/>
      <c r="W35" s="680"/>
      <c r="X35" s="680"/>
      <c r="Y35" s="681"/>
      <c r="Z35" s="682">
        <v>13.6</v>
      </c>
      <c r="AA35" s="682"/>
      <c r="AB35" s="682"/>
      <c r="AC35" s="682"/>
      <c r="AD35" s="683" t="s">
        <v>244</v>
      </c>
      <c r="AE35" s="683"/>
      <c r="AF35" s="683"/>
      <c r="AG35" s="683"/>
      <c r="AH35" s="683"/>
      <c r="AI35" s="683"/>
      <c r="AJ35" s="683"/>
      <c r="AK35" s="683"/>
      <c r="AL35" s="684" t="s">
        <v>244</v>
      </c>
      <c r="AM35" s="685"/>
      <c r="AN35" s="685"/>
      <c r="AO35" s="686"/>
      <c r="AP35" s="234"/>
      <c r="AQ35" s="752" t="s">
        <v>326</v>
      </c>
      <c r="AR35" s="753"/>
      <c r="AS35" s="753"/>
      <c r="AT35" s="753"/>
      <c r="AU35" s="753"/>
      <c r="AV35" s="753"/>
      <c r="AW35" s="753"/>
      <c r="AX35" s="753"/>
      <c r="AY35" s="754"/>
      <c r="AZ35" s="668">
        <v>4833601</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223481</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653107</v>
      </c>
      <c r="CS35" s="715"/>
      <c r="CT35" s="715"/>
      <c r="CU35" s="715"/>
      <c r="CV35" s="715"/>
      <c r="CW35" s="715"/>
      <c r="CX35" s="715"/>
      <c r="CY35" s="716"/>
      <c r="CZ35" s="684">
        <v>1.4</v>
      </c>
      <c r="DA35" s="713"/>
      <c r="DB35" s="713"/>
      <c r="DC35" s="717"/>
      <c r="DD35" s="688">
        <v>548735</v>
      </c>
      <c r="DE35" s="715"/>
      <c r="DF35" s="715"/>
      <c r="DG35" s="715"/>
      <c r="DH35" s="715"/>
      <c r="DI35" s="715"/>
      <c r="DJ35" s="715"/>
      <c r="DK35" s="716"/>
      <c r="DL35" s="688">
        <v>548735</v>
      </c>
      <c r="DM35" s="715"/>
      <c r="DN35" s="715"/>
      <c r="DO35" s="715"/>
      <c r="DP35" s="715"/>
      <c r="DQ35" s="715"/>
      <c r="DR35" s="715"/>
      <c r="DS35" s="715"/>
      <c r="DT35" s="715"/>
      <c r="DU35" s="715"/>
      <c r="DV35" s="716"/>
      <c r="DW35" s="684">
        <v>2.8</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137</v>
      </c>
      <c r="AA36" s="682"/>
      <c r="AB36" s="682"/>
      <c r="AC36" s="682"/>
      <c r="AD36" s="683" t="s">
        <v>174</v>
      </c>
      <c r="AE36" s="683"/>
      <c r="AF36" s="683"/>
      <c r="AG36" s="683"/>
      <c r="AH36" s="683"/>
      <c r="AI36" s="683"/>
      <c r="AJ36" s="683"/>
      <c r="AK36" s="683"/>
      <c r="AL36" s="684" t="s">
        <v>244</v>
      </c>
      <c r="AM36" s="685"/>
      <c r="AN36" s="685"/>
      <c r="AO36" s="686"/>
      <c r="AQ36" s="756" t="s">
        <v>330</v>
      </c>
      <c r="AR36" s="757"/>
      <c r="AS36" s="757"/>
      <c r="AT36" s="757"/>
      <c r="AU36" s="757"/>
      <c r="AV36" s="757"/>
      <c r="AW36" s="757"/>
      <c r="AX36" s="757"/>
      <c r="AY36" s="758"/>
      <c r="AZ36" s="679">
        <v>1035160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118994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4708534</v>
      </c>
      <c r="CS36" s="680"/>
      <c r="CT36" s="680"/>
      <c r="CU36" s="680"/>
      <c r="CV36" s="680"/>
      <c r="CW36" s="680"/>
      <c r="CX36" s="680"/>
      <c r="CY36" s="681"/>
      <c r="CZ36" s="684">
        <v>10.199999999999999</v>
      </c>
      <c r="DA36" s="713"/>
      <c r="DB36" s="713"/>
      <c r="DC36" s="717"/>
      <c r="DD36" s="688">
        <v>3888491</v>
      </c>
      <c r="DE36" s="680"/>
      <c r="DF36" s="680"/>
      <c r="DG36" s="680"/>
      <c r="DH36" s="680"/>
      <c r="DI36" s="680"/>
      <c r="DJ36" s="680"/>
      <c r="DK36" s="681"/>
      <c r="DL36" s="688">
        <v>3002244</v>
      </c>
      <c r="DM36" s="680"/>
      <c r="DN36" s="680"/>
      <c r="DO36" s="680"/>
      <c r="DP36" s="680"/>
      <c r="DQ36" s="680"/>
      <c r="DR36" s="680"/>
      <c r="DS36" s="680"/>
      <c r="DT36" s="680"/>
      <c r="DU36" s="680"/>
      <c r="DV36" s="681"/>
      <c r="DW36" s="684">
        <v>15.1</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1224676</v>
      </c>
      <c r="S37" s="680"/>
      <c r="T37" s="680"/>
      <c r="U37" s="680"/>
      <c r="V37" s="680"/>
      <c r="W37" s="680"/>
      <c r="X37" s="680"/>
      <c r="Y37" s="681"/>
      <c r="Z37" s="682">
        <v>2.6</v>
      </c>
      <c r="AA37" s="682"/>
      <c r="AB37" s="682"/>
      <c r="AC37" s="682"/>
      <c r="AD37" s="683" t="s">
        <v>244</v>
      </c>
      <c r="AE37" s="683"/>
      <c r="AF37" s="683"/>
      <c r="AG37" s="683"/>
      <c r="AH37" s="683"/>
      <c r="AI37" s="683"/>
      <c r="AJ37" s="683"/>
      <c r="AK37" s="683"/>
      <c r="AL37" s="684" t="s">
        <v>244</v>
      </c>
      <c r="AM37" s="685"/>
      <c r="AN37" s="685"/>
      <c r="AO37" s="686"/>
      <c r="AQ37" s="756" t="s">
        <v>334</v>
      </c>
      <c r="AR37" s="757"/>
      <c r="AS37" s="757"/>
      <c r="AT37" s="757"/>
      <c r="AU37" s="757"/>
      <c r="AV37" s="757"/>
      <c r="AW37" s="757"/>
      <c r="AX37" s="757"/>
      <c r="AY37" s="758"/>
      <c r="AZ37" s="679">
        <v>534017</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11643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890052</v>
      </c>
      <c r="CS37" s="715"/>
      <c r="CT37" s="715"/>
      <c r="CU37" s="715"/>
      <c r="CV37" s="715"/>
      <c r="CW37" s="715"/>
      <c r="CX37" s="715"/>
      <c r="CY37" s="716"/>
      <c r="CZ37" s="684">
        <v>1.9</v>
      </c>
      <c r="DA37" s="713"/>
      <c r="DB37" s="713"/>
      <c r="DC37" s="717"/>
      <c r="DD37" s="688">
        <v>885969</v>
      </c>
      <c r="DE37" s="715"/>
      <c r="DF37" s="715"/>
      <c r="DG37" s="715"/>
      <c r="DH37" s="715"/>
      <c r="DI37" s="715"/>
      <c r="DJ37" s="715"/>
      <c r="DK37" s="716"/>
      <c r="DL37" s="688">
        <v>811840</v>
      </c>
      <c r="DM37" s="715"/>
      <c r="DN37" s="715"/>
      <c r="DO37" s="715"/>
      <c r="DP37" s="715"/>
      <c r="DQ37" s="715"/>
      <c r="DR37" s="715"/>
      <c r="DS37" s="715"/>
      <c r="DT37" s="715"/>
      <c r="DU37" s="715"/>
      <c r="DV37" s="716"/>
      <c r="DW37" s="684">
        <v>4.0999999999999996</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47667009</v>
      </c>
      <c r="S38" s="760"/>
      <c r="T38" s="760"/>
      <c r="U38" s="760"/>
      <c r="V38" s="760"/>
      <c r="W38" s="760"/>
      <c r="X38" s="760"/>
      <c r="Y38" s="761"/>
      <c r="Z38" s="762">
        <v>100</v>
      </c>
      <c r="AA38" s="762"/>
      <c r="AB38" s="762"/>
      <c r="AC38" s="762"/>
      <c r="AD38" s="763">
        <v>18636026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214698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18561</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2957793</v>
      </c>
      <c r="CS38" s="680"/>
      <c r="CT38" s="680"/>
      <c r="CU38" s="680"/>
      <c r="CV38" s="680"/>
      <c r="CW38" s="680"/>
      <c r="CX38" s="680"/>
      <c r="CY38" s="681"/>
      <c r="CZ38" s="684">
        <v>6.4</v>
      </c>
      <c r="DA38" s="713"/>
      <c r="DB38" s="713"/>
      <c r="DC38" s="717"/>
      <c r="DD38" s="688">
        <v>2408005</v>
      </c>
      <c r="DE38" s="680"/>
      <c r="DF38" s="680"/>
      <c r="DG38" s="680"/>
      <c r="DH38" s="680"/>
      <c r="DI38" s="680"/>
      <c r="DJ38" s="680"/>
      <c r="DK38" s="681"/>
      <c r="DL38" s="688">
        <v>2242423</v>
      </c>
      <c r="DM38" s="680"/>
      <c r="DN38" s="680"/>
      <c r="DO38" s="680"/>
      <c r="DP38" s="680"/>
      <c r="DQ38" s="680"/>
      <c r="DR38" s="680"/>
      <c r="DS38" s="680"/>
      <c r="DT38" s="680"/>
      <c r="DU38" s="680"/>
      <c r="DV38" s="681"/>
      <c r="DW38" s="684">
        <v>11.3</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91933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1796251</v>
      </c>
      <c r="CS39" s="715"/>
      <c r="CT39" s="715"/>
      <c r="CU39" s="715"/>
      <c r="CV39" s="715"/>
      <c r="CW39" s="715"/>
      <c r="CX39" s="715"/>
      <c r="CY39" s="716"/>
      <c r="CZ39" s="684">
        <v>3.9</v>
      </c>
      <c r="DA39" s="713"/>
      <c r="DB39" s="713"/>
      <c r="DC39" s="717"/>
      <c r="DD39" s="688">
        <v>1704679</v>
      </c>
      <c r="DE39" s="715"/>
      <c r="DF39" s="715"/>
      <c r="DG39" s="715"/>
      <c r="DH39" s="715"/>
      <c r="DI39" s="715"/>
      <c r="DJ39" s="715"/>
      <c r="DK39" s="716"/>
      <c r="DL39" s="688" t="s">
        <v>174</v>
      </c>
      <c r="DM39" s="715"/>
      <c r="DN39" s="715"/>
      <c r="DO39" s="715"/>
      <c r="DP39" s="715"/>
      <c r="DQ39" s="715"/>
      <c r="DR39" s="715"/>
      <c r="DS39" s="715"/>
      <c r="DT39" s="715"/>
      <c r="DU39" s="715"/>
      <c r="DV39" s="716"/>
      <c r="DW39" s="684" t="s">
        <v>174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782689</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926268</v>
      </c>
      <c r="CS40" s="680"/>
      <c r="CT40" s="680"/>
      <c r="CU40" s="680"/>
      <c r="CV40" s="680"/>
      <c r="CW40" s="680"/>
      <c r="CX40" s="680"/>
      <c r="CY40" s="681"/>
      <c r="CZ40" s="684">
        <v>2</v>
      </c>
      <c r="DA40" s="713"/>
      <c r="DB40" s="713"/>
      <c r="DC40" s="717"/>
      <c r="DD40" s="688">
        <v>568</v>
      </c>
      <c r="DE40" s="680"/>
      <c r="DF40" s="680"/>
      <c r="DG40" s="680"/>
      <c r="DH40" s="680"/>
      <c r="DI40" s="680"/>
      <c r="DJ40" s="680"/>
      <c r="DK40" s="681"/>
      <c r="DL40" s="688">
        <v>568</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2175104</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356</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244</v>
      </c>
      <c r="DA41" s="713"/>
      <c r="DB41" s="713"/>
      <c r="DC41" s="717"/>
      <c r="DD41" s="688" t="s">
        <v>244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10512301</v>
      </c>
      <c r="CS42" s="680"/>
      <c r="CT42" s="680"/>
      <c r="CU42" s="680"/>
      <c r="CV42" s="680"/>
      <c r="CW42" s="680"/>
      <c r="CX42" s="680"/>
      <c r="CY42" s="681"/>
      <c r="CZ42" s="684">
        <v>22.8</v>
      </c>
      <c r="DA42" s="685"/>
      <c r="DB42" s="685"/>
      <c r="DC42" s="780"/>
      <c r="DD42" s="688">
        <v>1554220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501731</v>
      </c>
      <c r="CS43" s="715"/>
      <c r="CT43" s="715"/>
      <c r="CU43" s="715"/>
      <c r="CV43" s="715"/>
      <c r="CW43" s="715"/>
      <c r="CX43" s="715"/>
      <c r="CY43" s="716"/>
      <c r="CZ43" s="684">
        <v>1.1000000000000001</v>
      </c>
      <c r="DA43" s="713"/>
      <c r="DB43" s="713"/>
      <c r="DC43" s="717"/>
      <c r="DD43" s="688">
        <v>495879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10463859</v>
      </c>
      <c r="CS44" s="680"/>
      <c r="CT44" s="680"/>
      <c r="CU44" s="680"/>
      <c r="CV44" s="680"/>
      <c r="CW44" s="680"/>
      <c r="CX44" s="680"/>
      <c r="CY44" s="681"/>
      <c r="CZ44" s="684">
        <v>22.7</v>
      </c>
      <c r="DA44" s="685"/>
      <c r="DB44" s="685"/>
      <c r="DC44" s="780"/>
      <c r="DD44" s="688">
        <v>1528144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6844920</v>
      </c>
      <c r="CS45" s="715"/>
      <c r="CT45" s="715"/>
      <c r="CU45" s="715"/>
      <c r="CV45" s="715"/>
      <c r="CW45" s="715"/>
      <c r="CX45" s="715"/>
      <c r="CY45" s="716"/>
      <c r="CZ45" s="684">
        <v>14.9</v>
      </c>
      <c r="DA45" s="713"/>
      <c r="DB45" s="713"/>
      <c r="DC45" s="717"/>
      <c r="DD45" s="688">
        <v>359229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3493307</v>
      </c>
      <c r="CS46" s="680"/>
      <c r="CT46" s="680"/>
      <c r="CU46" s="680"/>
      <c r="CV46" s="680"/>
      <c r="CW46" s="680"/>
      <c r="CX46" s="680"/>
      <c r="CY46" s="681"/>
      <c r="CZ46" s="684">
        <v>7.6</v>
      </c>
      <c r="DA46" s="685"/>
      <c r="DB46" s="685"/>
      <c r="DC46" s="780"/>
      <c r="DD46" s="688">
        <v>1148943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48442</v>
      </c>
      <c r="CS47" s="715"/>
      <c r="CT47" s="715"/>
      <c r="CU47" s="715"/>
      <c r="CV47" s="715"/>
      <c r="CW47" s="715"/>
      <c r="CX47" s="715"/>
      <c r="CY47" s="716"/>
      <c r="CZ47" s="684">
        <v>0.1</v>
      </c>
      <c r="DA47" s="713"/>
      <c r="DB47" s="713"/>
      <c r="DC47" s="717"/>
      <c r="DD47" s="688">
        <v>26076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46085783</v>
      </c>
      <c r="CS49" s="749"/>
      <c r="CT49" s="749"/>
      <c r="CU49" s="749"/>
      <c r="CV49" s="749"/>
      <c r="CW49" s="749"/>
      <c r="CX49" s="749"/>
      <c r="CY49" s="781"/>
      <c r="CZ49" s="764">
        <v>100</v>
      </c>
      <c r="DA49" s="782"/>
      <c r="DB49" s="782"/>
      <c r="DC49" s="783"/>
      <c r="DD49" s="784">
        <v>24056912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gnJ/Idkyw6uEaP9UAtBQfbUwIQSGlb3FVVNwvnCBWMTqUHZAT0xOL+8cFn9mo0mgFnyyIfruKaerLTTnKmqWw==" saltValue="b7ycw2ZIDTRg5T7Lj4MR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47689</v>
      </c>
      <c r="R7" s="815"/>
      <c r="S7" s="815"/>
      <c r="T7" s="815"/>
      <c r="U7" s="815"/>
      <c r="V7" s="815">
        <v>46108</v>
      </c>
      <c r="W7" s="815"/>
      <c r="X7" s="815"/>
      <c r="Y7" s="815"/>
      <c r="Z7" s="815"/>
      <c r="AA7" s="815">
        <v>1581</v>
      </c>
      <c r="AB7" s="815"/>
      <c r="AC7" s="815"/>
      <c r="AD7" s="815"/>
      <c r="AE7" s="816"/>
      <c r="AF7" s="817">
        <v>1095</v>
      </c>
      <c r="AG7" s="818"/>
      <c r="AH7" s="818"/>
      <c r="AI7" s="818"/>
      <c r="AJ7" s="819"/>
      <c r="AK7" s="854">
        <v>1952139</v>
      </c>
      <c r="AL7" s="855"/>
      <c r="AM7" s="855"/>
      <c r="AN7" s="855"/>
      <c r="AO7" s="855"/>
      <c r="AP7" s="855">
        <v>40647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7</v>
      </c>
      <c r="CI7" s="852"/>
      <c r="CJ7" s="852"/>
      <c r="CK7" s="852"/>
      <c r="CL7" s="853"/>
      <c r="CM7" s="851">
        <v>76</v>
      </c>
      <c r="CN7" s="852"/>
      <c r="CO7" s="852"/>
      <c r="CP7" s="852"/>
      <c r="CQ7" s="853"/>
      <c r="CR7" s="851">
        <v>5</v>
      </c>
      <c r="CS7" s="852"/>
      <c r="CT7" s="852"/>
      <c r="CU7" s="852"/>
      <c r="CV7" s="853"/>
      <c r="CW7" s="851">
        <v>0</v>
      </c>
      <c r="CX7" s="852"/>
      <c r="CY7" s="852"/>
      <c r="CZ7" s="852"/>
      <c r="DA7" s="853"/>
      <c r="DB7" s="851">
        <v>0</v>
      </c>
      <c r="DC7" s="852"/>
      <c r="DD7" s="852"/>
      <c r="DE7" s="852"/>
      <c r="DF7" s="853"/>
      <c r="DG7" s="851">
        <v>807</v>
      </c>
      <c r="DH7" s="852"/>
      <c r="DI7" s="852"/>
      <c r="DJ7" s="852"/>
      <c r="DK7" s="853"/>
      <c r="DL7" s="851">
        <v>0</v>
      </c>
      <c r="DM7" s="852"/>
      <c r="DN7" s="852"/>
      <c r="DO7" s="852"/>
      <c r="DP7" s="853"/>
      <c r="DQ7" s="851">
        <v>559</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1</v>
      </c>
      <c r="CI8" s="862"/>
      <c r="CJ8" s="862"/>
      <c r="CK8" s="862"/>
      <c r="CL8" s="863"/>
      <c r="CM8" s="861">
        <v>89</v>
      </c>
      <c r="CN8" s="862"/>
      <c r="CO8" s="862"/>
      <c r="CP8" s="862"/>
      <c r="CQ8" s="863"/>
      <c r="CR8" s="861">
        <v>48</v>
      </c>
      <c r="CS8" s="862"/>
      <c r="CT8" s="862"/>
      <c r="CU8" s="862"/>
      <c r="CV8" s="863"/>
      <c r="CW8" s="861">
        <v>0</v>
      </c>
      <c r="CX8" s="862"/>
      <c r="CY8" s="862"/>
      <c r="CZ8" s="862"/>
      <c r="DA8" s="863"/>
      <c r="DB8" s="861">
        <v>0</v>
      </c>
      <c r="DC8" s="862"/>
      <c r="DD8" s="862"/>
      <c r="DE8" s="862"/>
      <c r="DF8" s="863"/>
      <c r="DG8" s="861">
        <v>0</v>
      </c>
      <c r="DH8" s="862"/>
      <c r="DI8" s="862"/>
      <c r="DJ8" s="862"/>
      <c r="DK8" s="863"/>
      <c r="DL8" s="861">
        <v>111</v>
      </c>
      <c r="DM8" s="862"/>
      <c r="DN8" s="862"/>
      <c r="DO8" s="862"/>
      <c r="DP8" s="863"/>
      <c r="DQ8" s="861">
        <v>32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-12</v>
      </c>
      <c r="CI9" s="862"/>
      <c r="CJ9" s="862"/>
      <c r="CK9" s="862"/>
      <c r="CL9" s="863"/>
      <c r="CM9" s="861">
        <v>14</v>
      </c>
      <c r="CN9" s="862"/>
      <c r="CO9" s="862"/>
      <c r="CP9" s="862"/>
      <c r="CQ9" s="863"/>
      <c r="CR9" s="861">
        <v>25</v>
      </c>
      <c r="CS9" s="862"/>
      <c r="CT9" s="862"/>
      <c r="CU9" s="862"/>
      <c r="CV9" s="863"/>
      <c r="CW9" s="861">
        <v>3</v>
      </c>
      <c r="CX9" s="862"/>
      <c r="CY9" s="862"/>
      <c r="CZ9" s="862"/>
      <c r="DA9" s="863"/>
      <c r="DB9" s="861">
        <v>0</v>
      </c>
      <c r="DC9" s="862"/>
      <c r="DD9" s="862"/>
      <c r="DE9" s="862"/>
      <c r="DF9" s="863"/>
      <c r="DG9" s="861">
        <v>0</v>
      </c>
      <c r="DH9" s="862"/>
      <c r="DI9" s="862"/>
      <c r="DJ9" s="862"/>
      <c r="DK9" s="863"/>
      <c r="DL9" s="861">
        <v>0</v>
      </c>
      <c r="DM9" s="862"/>
      <c r="DN9" s="862"/>
      <c r="DO9" s="862"/>
      <c r="DP9" s="863"/>
      <c r="DQ9" s="861">
        <v>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590</v>
      </c>
      <c r="BT10" s="849"/>
      <c r="BU10" s="849"/>
      <c r="BV10" s="849"/>
      <c r="BW10" s="849"/>
      <c r="BX10" s="849"/>
      <c r="BY10" s="849"/>
      <c r="BZ10" s="849"/>
      <c r="CA10" s="849"/>
      <c r="CB10" s="849"/>
      <c r="CC10" s="849"/>
      <c r="CD10" s="849"/>
      <c r="CE10" s="849"/>
      <c r="CF10" s="849"/>
      <c r="CG10" s="850"/>
      <c r="CH10" s="861">
        <v>0</v>
      </c>
      <c r="CI10" s="862"/>
      <c r="CJ10" s="862"/>
      <c r="CK10" s="862"/>
      <c r="CL10" s="863"/>
      <c r="CM10" s="861">
        <v>10</v>
      </c>
      <c r="CN10" s="862"/>
      <c r="CO10" s="862"/>
      <c r="CP10" s="862"/>
      <c r="CQ10" s="863"/>
      <c r="CR10" s="861">
        <v>2</v>
      </c>
      <c r="CS10" s="862"/>
      <c r="CT10" s="862"/>
      <c r="CU10" s="862"/>
      <c r="CV10" s="863"/>
      <c r="CW10" s="861">
        <v>0</v>
      </c>
      <c r="CX10" s="862"/>
      <c r="CY10" s="862"/>
      <c r="CZ10" s="862"/>
      <c r="DA10" s="863"/>
      <c r="DB10" s="861">
        <v>0</v>
      </c>
      <c r="DC10" s="862"/>
      <c r="DD10" s="862"/>
      <c r="DE10" s="862"/>
      <c r="DF10" s="863"/>
      <c r="DG10" s="861">
        <v>0</v>
      </c>
      <c r="DH10" s="862"/>
      <c r="DI10" s="862"/>
      <c r="DJ10" s="862"/>
      <c r="DK10" s="863"/>
      <c r="DL10" s="861">
        <v>0</v>
      </c>
      <c r="DM10" s="862"/>
      <c r="DN10" s="862"/>
      <c r="DO10" s="862"/>
      <c r="DP10" s="863"/>
      <c r="DQ10" s="861">
        <v>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591</v>
      </c>
      <c r="BT11" s="849"/>
      <c r="BU11" s="849"/>
      <c r="BV11" s="849"/>
      <c r="BW11" s="849"/>
      <c r="BX11" s="849"/>
      <c r="BY11" s="849"/>
      <c r="BZ11" s="849"/>
      <c r="CA11" s="849"/>
      <c r="CB11" s="849"/>
      <c r="CC11" s="849"/>
      <c r="CD11" s="849"/>
      <c r="CE11" s="849"/>
      <c r="CF11" s="849"/>
      <c r="CG11" s="850"/>
      <c r="CH11" s="861">
        <v>10</v>
      </c>
      <c r="CI11" s="862"/>
      <c r="CJ11" s="862"/>
      <c r="CK11" s="862"/>
      <c r="CL11" s="863"/>
      <c r="CM11" s="861">
        <v>1559</v>
      </c>
      <c r="CN11" s="862"/>
      <c r="CO11" s="862"/>
      <c r="CP11" s="862"/>
      <c r="CQ11" s="863"/>
      <c r="CR11" s="861">
        <v>700</v>
      </c>
      <c r="CS11" s="862"/>
      <c r="CT11" s="862"/>
      <c r="CU11" s="862"/>
      <c r="CV11" s="863"/>
      <c r="CW11" s="861">
        <v>0</v>
      </c>
      <c r="CX11" s="862"/>
      <c r="CY11" s="862"/>
      <c r="CZ11" s="862"/>
      <c r="DA11" s="863"/>
      <c r="DB11" s="861">
        <v>0</v>
      </c>
      <c r="DC11" s="862"/>
      <c r="DD11" s="862"/>
      <c r="DE11" s="862"/>
      <c r="DF11" s="863"/>
      <c r="DG11" s="861">
        <v>0</v>
      </c>
      <c r="DH11" s="862"/>
      <c r="DI11" s="862"/>
      <c r="DJ11" s="862"/>
      <c r="DK11" s="863"/>
      <c r="DL11" s="861">
        <v>0</v>
      </c>
      <c r="DM11" s="862"/>
      <c r="DN11" s="862"/>
      <c r="DO11" s="862"/>
      <c r="DP11" s="863"/>
      <c r="DQ11" s="861">
        <v>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47689</v>
      </c>
      <c r="R23" s="874"/>
      <c r="S23" s="874"/>
      <c r="T23" s="874"/>
      <c r="U23" s="874"/>
      <c r="V23" s="874">
        <v>46108</v>
      </c>
      <c r="W23" s="874"/>
      <c r="X23" s="874"/>
      <c r="Y23" s="874"/>
      <c r="Z23" s="874"/>
      <c r="AA23" s="874">
        <v>1581</v>
      </c>
      <c r="AB23" s="874"/>
      <c r="AC23" s="874"/>
      <c r="AD23" s="874"/>
      <c r="AE23" s="875"/>
      <c r="AF23" s="876">
        <v>1095</v>
      </c>
      <c r="AG23" s="874"/>
      <c r="AH23" s="874"/>
      <c r="AI23" s="874"/>
      <c r="AJ23" s="877"/>
      <c r="AK23" s="878"/>
      <c r="AL23" s="879"/>
      <c r="AM23" s="879"/>
      <c r="AN23" s="879"/>
      <c r="AO23" s="879"/>
      <c r="AP23" s="874">
        <v>40647</v>
      </c>
      <c r="AQ23" s="874"/>
      <c r="AR23" s="874"/>
      <c r="AS23" s="874"/>
      <c r="AT23" s="874"/>
      <c r="AU23" s="880"/>
      <c r="AV23" s="880"/>
      <c r="AW23" s="880"/>
      <c r="AX23" s="880"/>
      <c r="AY23" s="881"/>
      <c r="AZ23" s="889" t="s">
        <v>137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9547</v>
      </c>
      <c r="R28" s="903"/>
      <c r="S28" s="903"/>
      <c r="T28" s="903"/>
      <c r="U28" s="903"/>
      <c r="V28" s="903">
        <v>9323</v>
      </c>
      <c r="W28" s="903"/>
      <c r="X28" s="903"/>
      <c r="Y28" s="903"/>
      <c r="Z28" s="903"/>
      <c r="AA28" s="903">
        <v>223</v>
      </c>
      <c r="AB28" s="903"/>
      <c r="AC28" s="903"/>
      <c r="AD28" s="903"/>
      <c r="AE28" s="904"/>
      <c r="AF28" s="905">
        <v>223</v>
      </c>
      <c r="AG28" s="903"/>
      <c r="AH28" s="903"/>
      <c r="AI28" s="903"/>
      <c r="AJ28" s="906"/>
      <c r="AK28" s="907">
        <v>783</v>
      </c>
      <c r="AL28" s="898"/>
      <c r="AM28" s="898"/>
      <c r="AN28" s="898"/>
      <c r="AO28" s="898"/>
      <c r="AP28" s="898" t="s">
        <v>599</v>
      </c>
      <c r="AQ28" s="898"/>
      <c r="AR28" s="898"/>
      <c r="AS28" s="898"/>
      <c r="AT28" s="898"/>
      <c r="AU28" s="898" t="s">
        <v>599</v>
      </c>
      <c r="AV28" s="898"/>
      <c r="AW28" s="898"/>
      <c r="AX28" s="898"/>
      <c r="AY28" s="898"/>
      <c r="AZ28" s="899" t="s">
        <v>599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6880</v>
      </c>
      <c r="R29" s="839"/>
      <c r="S29" s="839"/>
      <c r="T29" s="839"/>
      <c r="U29" s="839"/>
      <c r="V29" s="839">
        <v>6785</v>
      </c>
      <c r="W29" s="839"/>
      <c r="X29" s="839"/>
      <c r="Y29" s="839"/>
      <c r="Z29" s="839"/>
      <c r="AA29" s="839">
        <v>94</v>
      </c>
      <c r="AB29" s="839"/>
      <c r="AC29" s="839"/>
      <c r="AD29" s="839"/>
      <c r="AE29" s="840"/>
      <c r="AF29" s="841">
        <v>94</v>
      </c>
      <c r="AG29" s="842"/>
      <c r="AH29" s="842"/>
      <c r="AI29" s="842"/>
      <c r="AJ29" s="843"/>
      <c r="AK29" s="910">
        <v>1007</v>
      </c>
      <c r="AL29" s="911"/>
      <c r="AM29" s="911"/>
      <c r="AN29" s="911"/>
      <c r="AO29" s="911"/>
      <c r="AP29" s="911" t="s">
        <v>599</v>
      </c>
      <c r="AQ29" s="911"/>
      <c r="AR29" s="911"/>
      <c r="AS29" s="911"/>
      <c r="AT29" s="911"/>
      <c r="AU29" s="911" t="s">
        <v>599</v>
      </c>
      <c r="AV29" s="911"/>
      <c r="AW29" s="911"/>
      <c r="AX29" s="911"/>
      <c r="AY29" s="911"/>
      <c r="AZ29" s="912" t="s">
        <v>599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991</v>
      </c>
      <c r="R30" s="839"/>
      <c r="S30" s="839"/>
      <c r="T30" s="839"/>
      <c r="U30" s="839"/>
      <c r="V30" s="839">
        <v>971</v>
      </c>
      <c r="W30" s="839"/>
      <c r="X30" s="839"/>
      <c r="Y30" s="839"/>
      <c r="Z30" s="839"/>
      <c r="AA30" s="839">
        <v>20</v>
      </c>
      <c r="AB30" s="839"/>
      <c r="AC30" s="839"/>
      <c r="AD30" s="839"/>
      <c r="AE30" s="840"/>
      <c r="AF30" s="841">
        <v>20</v>
      </c>
      <c r="AG30" s="842"/>
      <c r="AH30" s="842"/>
      <c r="AI30" s="842"/>
      <c r="AJ30" s="843"/>
      <c r="AK30" s="910">
        <v>223</v>
      </c>
      <c r="AL30" s="911"/>
      <c r="AM30" s="911"/>
      <c r="AN30" s="911"/>
      <c r="AO30" s="911"/>
      <c r="AP30" s="911" t="s">
        <v>599</v>
      </c>
      <c r="AQ30" s="911"/>
      <c r="AR30" s="911"/>
      <c r="AS30" s="911"/>
      <c r="AT30" s="911"/>
      <c r="AU30" s="911" t="s">
        <v>599</v>
      </c>
      <c r="AV30" s="911"/>
      <c r="AW30" s="911"/>
      <c r="AX30" s="911"/>
      <c r="AY30" s="911"/>
      <c r="AZ30" s="912" t="s">
        <v>599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68</v>
      </c>
      <c r="R31" s="839"/>
      <c r="S31" s="839"/>
      <c r="T31" s="839"/>
      <c r="U31" s="839"/>
      <c r="V31" s="839">
        <v>68</v>
      </c>
      <c r="W31" s="839"/>
      <c r="X31" s="839"/>
      <c r="Y31" s="839"/>
      <c r="Z31" s="839"/>
      <c r="AA31" s="839">
        <v>0</v>
      </c>
      <c r="AB31" s="839"/>
      <c r="AC31" s="839"/>
      <c r="AD31" s="839"/>
      <c r="AE31" s="840"/>
      <c r="AF31" s="841" t="s">
        <v>137</v>
      </c>
      <c r="AG31" s="842"/>
      <c r="AH31" s="842"/>
      <c r="AI31" s="842"/>
      <c r="AJ31" s="843"/>
      <c r="AK31" s="910">
        <v>19</v>
      </c>
      <c r="AL31" s="911"/>
      <c r="AM31" s="911"/>
      <c r="AN31" s="911"/>
      <c r="AO31" s="911"/>
      <c r="AP31" s="911" t="s">
        <v>599</v>
      </c>
      <c r="AQ31" s="911"/>
      <c r="AR31" s="911"/>
      <c r="AS31" s="911"/>
      <c r="AT31" s="911"/>
      <c r="AU31" s="911" t="s">
        <v>599</v>
      </c>
      <c r="AV31" s="911"/>
      <c r="AW31" s="911"/>
      <c r="AX31" s="911"/>
      <c r="AY31" s="911"/>
      <c r="AZ31" s="912" t="s">
        <v>599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2186</v>
      </c>
      <c r="R32" s="839"/>
      <c r="S32" s="839"/>
      <c r="T32" s="839"/>
      <c r="U32" s="839"/>
      <c r="V32" s="839">
        <v>1938</v>
      </c>
      <c r="W32" s="839"/>
      <c r="X32" s="839"/>
      <c r="Y32" s="839"/>
      <c r="Z32" s="839"/>
      <c r="AA32" s="839">
        <v>248</v>
      </c>
      <c r="AB32" s="839"/>
      <c r="AC32" s="839"/>
      <c r="AD32" s="839"/>
      <c r="AE32" s="840"/>
      <c r="AF32" s="841">
        <v>944</v>
      </c>
      <c r="AG32" s="842"/>
      <c r="AH32" s="842"/>
      <c r="AI32" s="842"/>
      <c r="AJ32" s="843"/>
      <c r="AK32" s="910">
        <v>215</v>
      </c>
      <c r="AL32" s="911"/>
      <c r="AM32" s="911"/>
      <c r="AN32" s="911"/>
      <c r="AO32" s="911"/>
      <c r="AP32" s="911">
        <v>11003</v>
      </c>
      <c r="AQ32" s="911"/>
      <c r="AR32" s="911"/>
      <c r="AS32" s="911"/>
      <c r="AT32" s="911"/>
      <c r="AU32" s="911">
        <v>2135</v>
      </c>
      <c r="AV32" s="911"/>
      <c r="AW32" s="911"/>
      <c r="AX32" s="911"/>
      <c r="AY32" s="911"/>
      <c r="AZ32" s="912" t="s">
        <v>599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195</v>
      </c>
      <c r="R33" s="839"/>
      <c r="S33" s="839"/>
      <c r="T33" s="839"/>
      <c r="U33" s="839"/>
      <c r="V33" s="839">
        <v>235</v>
      </c>
      <c r="W33" s="839"/>
      <c r="X33" s="839"/>
      <c r="Y33" s="839"/>
      <c r="Z33" s="839"/>
      <c r="AA33" s="839">
        <v>-40</v>
      </c>
      <c r="AB33" s="839"/>
      <c r="AC33" s="839"/>
      <c r="AD33" s="839"/>
      <c r="AE33" s="840"/>
      <c r="AF33" s="841">
        <v>519</v>
      </c>
      <c r="AG33" s="842"/>
      <c r="AH33" s="842"/>
      <c r="AI33" s="842"/>
      <c r="AJ33" s="843"/>
      <c r="AK33" s="910">
        <v>92</v>
      </c>
      <c r="AL33" s="911"/>
      <c r="AM33" s="911"/>
      <c r="AN33" s="911"/>
      <c r="AO33" s="911"/>
      <c r="AP33" s="911">
        <v>923</v>
      </c>
      <c r="AQ33" s="911"/>
      <c r="AR33" s="911"/>
      <c r="AS33" s="911"/>
      <c r="AT33" s="911"/>
      <c r="AU33" s="911">
        <v>663</v>
      </c>
      <c r="AV33" s="911"/>
      <c r="AW33" s="911"/>
      <c r="AX33" s="911"/>
      <c r="AY33" s="911"/>
      <c r="AZ33" s="912" t="s">
        <v>599</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2915</v>
      </c>
      <c r="R34" s="839"/>
      <c r="S34" s="839"/>
      <c r="T34" s="839"/>
      <c r="U34" s="839"/>
      <c r="V34" s="839">
        <v>2391</v>
      </c>
      <c r="W34" s="839"/>
      <c r="X34" s="839"/>
      <c r="Y34" s="839"/>
      <c r="Z34" s="839"/>
      <c r="AA34" s="839">
        <v>523</v>
      </c>
      <c r="AB34" s="839"/>
      <c r="AC34" s="839"/>
      <c r="AD34" s="839"/>
      <c r="AE34" s="840"/>
      <c r="AF34" s="841">
        <v>1371</v>
      </c>
      <c r="AG34" s="842"/>
      <c r="AH34" s="842"/>
      <c r="AI34" s="842"/>
      <c r="AJ34" s="843"/>
      <c r="AK34" s="910">
        <v>689</v>
      </c>
      <c r="AL34" s="911"/>
      <c r="AM34" s="911"/>
      <c r="AN34" s="911"/>
      <c r="AO34" s="911"/>
      <c r="AP34" s="911">
        <v>13574</v>
      </c>
      <c r="AQ34" s="911"/>
      <c r="AR34" s="911"/>
      <c r="AS34" s="911"/>
      <c r="AT34" s="911"/>
      <c r="AU34" s="911">
        <v>5932</v>
      </c>
      <c r="AV34" s="911"/>
      <c r="AW34" s="911"/>
      <c r="AX34" s="911"/>
      <c r="AY34" s="911"/>
      <c r="AZ34" s="912" t="s">
        <v>599</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421</v>
      </c>
      <c r="R35" s="839"/>
      <c r="S35" s="839"/>
      <c r="T35" s="839"/>
      <c r="U35" s="839"/>
      <c r="V35" s="839">
        <v>361</v>
      </c>
      <c r="W35" s="839"/>
      <c r="X35" s="839"/>
      <c r="Y35" s="839"/>
      <c r="Z35" s="839"/>
      <c r="AA35" s="839">
        <v>61</v>
      </c>
      <c r="AB35" s="839"/>
      <c r="AC35" s="839"/>
      <c r="AD35" s="839"/>
      <c r="AE35" s="840"/>
      <c r="AF35" s="841">
        <v>34</v>
      </c>
      <c r="AG35" s="842"/>
      <c r="AH35" s="842"/>
      <c r="AI35" s="842"/>
      <c r="AJ35" s="843"/>
      <c r="AK35" s="910">
        <v>346</v>
      </c>
      <c r="AL35" s="911"/>
      <c r="AM35" s="911"/>
      <c r="AN35" s="911"/>
      <c r="AO35" s="911"/>
      <c r="AP35" s="911">
        <v>2337</v>
      </c>
      <c r="AQ35" s="911"/>
      <c r="AR35" s="911"/>
      <c r="AS35" s="911"/>
      <c r="AT35" s="911"/>
      <c r="AU35" s="911">
        <v>2073</v>
      </c>
      <c r="AV35" s="911"/>
      <c r="AW35" s="911"/>
      <c r="AX35" s="911"/>
      <c r="AY35" s="911"/>
      <c r="AZ35" s="912" t="s">
        <v>599</v>
      </c>
      <c r="BA35" s="912"/>
      <c r="BB35" s="912"/>
      <c r="BC35" s="912"/>
      <c r="BD35" s="912"/>
      <c r="BE35" s="908" t="s">
        <v>403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408</v>
      </c>
      <c r="C36" s="836"/>
      <c r="D36" s="836"/>
      <c r="E36" s="836"/>
      <c r="F36" s="836"/>
      <c r="G36" s="836"/>
      <c r="H36" s="836"/>
      <c r="I36" s="836"/>
      <c r="J36" s="836"/>
      <c r="K36" s="836"/>
      <c r="L36" s="836"/>
      <c r="M36" s="836"/>
      <c r="N36" s="836"/>
      <c r="O36" s="836"/>
      <c r="P36" s="837"/>
      <c r="Q36" s="838">
        <v>488</v>
      </c>
      <c r="R36" s="839"/>
      <c r="S36" s="839"/>
      <c r="T36" s="839"/>
      <c r="U36" s="839"/>
      <c r="V36" s="839">
        <v>723</v>
      </c>
      <c r="W36" s="839"/>
      <c r="X36" s="839"/>
      <c r="Y36" s="839"/>
      <c r="Z36" s="839"/>
      <c r="AA36" s="839">
        <v>-235</v>
      </c>
      <c r="AB36" s="839"/>
      <c r="AC36" s="839"/>
      <c r="AD36" s="839"/>
      <c r="AE36" s="840"/>
      <c r="AF36" s="841">
        <v>41</v>
      </c>
      <c r="AG36" s="842"/>
      <c r="AH36" s="842"/>
      <c r="AI36" s="842"/>
      <c r="AJ36" s="843"/>
      <c r="AK36" s="910">
        <v>534</v>
      </c>
      <c r="AL36" s="911"/>
      <c r="AM36" s="911"/>
      <c r="AN36" s="911"/>
      <c r="AO36" s="911"/>
      <c r="AP36" s="911">
        <v>7557</v>
      </c>
      <c r="AQ36" s="911"/>
      <c r="AR36" s="911"/>
      <c r="AS36" s="911"/>
      <c r="AT36" s="911"/>
      <c r="AU36" s="911">
        <v>7255</v>
      </c>
      <c r="AV36" s="911"/>
      <c r="AW36" s="911"/>
      <c r="AX36" s="911"/>
      <c r="AY36" s="911"/>
      <c r="AZ36" s="912" t="s">
        <v>599</v>
      </c>
      <c r="BA36" s="912"/>
      <c r="BB36" s="912"/>
      <c r="BC36" s="912"/>
      <c r="BD36" s="912"/>
      <c r="BE36" s="908" t="s">
        <v>403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409</v>
      </c>
      <c r="C37" s="836"/>
      <c r="D37" s="836"/>
      <c r="E37" s="836"/>
      <c r="F37" s="836"/>
      <c r="G37" s="836"/>
      <c r="H37" s="836"/>
      <c r="I37" s="836"/>
      <c r="J37" s="836"/>
      <c r="K37" s="836"/>
      <c r="L37" s="836"/>
      <c r="M37" s="836"/>
      <c r="N37" s="836"/>
      <c r="O37" s="836"/>
      <c r="P37" s="837"/>
      <c r="Q37" s="838">
        <v>98275</v>
      </c>
      <c r="R37" s="839"/>
      <c r="S37" s="839"/>
      <c r="T37" s="839"/>
      <c r="U37" s="839"/>
      <c r="V37" s="839">
        <v>93260</v>
      </c>
      <c r="W37" s="839"/>
      <c r="X37" s="839"/>
      <c r="Y37" s="839"/>
      <c r="Z37" s="839"/>
      <c r="AA37" s="839">
        <v>5016</v>
      </c>
      <c r="AB37" s="839"/>
      <c r="AC37" s="839"/>
      <c r="AD37" s="839"/>
      <c r="AE37" s="840"/>
      <c r="AF37" s="841">
        <v>10189</v>
      </c>
      <c r="AG37" s="842"/>
      <c r="AH37" s="842"/>
      <c r="AI37" s="842"/>
      <c r="AJ37" s="843"/>
      <c r="AK37" s="910">
        <v>0</v>
      </c>
      <c r="AL37" s="911"/>
      <c r="AM37" s="911"/>
      <c r="AN37" s="911"/>
      <c r="AO37" s="911"/>
      <c r="AP37" s="911">
        <v>6240</v>
      </c>
      <c r="AQ37" s="911"/>
      <c r="AR37" s="911"/>
      <c r="AS37" s="911"/>
      <c r="AT37" s="911"/>
      <c r="AU37" s="911">
        <v>0</v>
      </c>
      <c r="AV37" s="911"/>
      <c r="AW37" s="911"/>
      <c r="AX37" s="911"/>
      <c r="AY37" s="911"/>
      <c r="AZ37" s="912" t="s">
        <v>599</v>
      </c>
      <c r="BA37" s="912"/>
      <c r="BB37" s="912"/>
      <c r="BC37" s="912"/>
      <c r="BD37" s="912"/>
      <c r="BE37" s="908" t="s">
        <v>403</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410</v>
      </c>
      <c r="C38" s="836"/>
      <c r="D38" s="836"/>
      <c r="E38" s="836"/>
      <c r="F38" s="836"/>
      <c r="G38" s="836"/>
      <c r="H38" s="836"/>
      <c r="I38" s="836"/>
      <c r="J38" s="836"/>
      <c r="K38" s="836"/>
      <c r="L38" s="836"/>
      <c r="M38" s="836"/>
      <c r="N38" s="836"/>
      <c r="O38" s="836"/>
      <c r="P38" s="837"/>
      <c r="Q38" s="838">
        <v>1039</v>
      </c>
      <c r="R38" s="839"/>
      <c r="S38" s="839"/>
      <c r="T38" s="839"/>
      <c r="U38" s="839"/>
      <c r="V38" s="839">
        <v>1039</v>
      </c>
      <c r="W38" s="839"/>
      <c r="X38" s="839"/>
      <c r="Y38" s="839"/>
      <c r="Z38" s="839"/>
      <c r="AA38" s="839">
        <v>0</v>
      </c>
      <c r="AB38" s="839"/>
      <c r="AC38" s="839"/>
      <c r="AD38" s="839"/>
      <c r="AE38" s="840"/>
      <c r="AF38" s="841" t="s">
        <v>137</v>
      </c>
      <c r="AG38" s="842"/>
      <c r="AH38" s="842"/>
      <c r="AI38" s="842"/>
      <c r="AJ38" s="843"/>
      <c r="AK38" s="910">
        <v>41</v>
      </c>
      <c r="AL38" s="911"/>
      <c r="AM38" s="911"/>
      <c r="AN38" s="911"/>
      <c r="AO38" s="911"/>
      <c r="AP38" s="911">
        <v>1748</v>
      </c>
      <c r="AQ38" s="911"/>
      <c r="AR38" s="911"/>
      <c r="AS38" s="911"/>
      <c r="AT38" s="911"/>
      <c r="AU38" s="911">
        <v>1748</v>
      </c>
      <c r="AV38" s="911"/>
      <c r="AW38" s="911"/>
      <c r="AX38" s="911"/>
      <c r="AY38" s="911"/>
      <c r="AZ38" s="912" t="s">
        <v>599</v>
      </c>
      <c r="BA38" s="912"/>
      <c r="BB38" s="912"/>
      <c r="BC38" s="912"/>
      <c r="BD38" s="912"/>
      <c r="BE38" s="908" t="s">
        <v>411</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13434</v>
      </c>
      <c r="AG63" s="922"/>
      <c r="AH63" s="922"/>
      <c r="AI63" s="922"/>
      <c r="AJ63" s="923"/>
      <c r="AK63" s="924"/>
      <c r="AL63" s="919"/>
      <c r="AM63" s="919"/>
      <c r="AN63" s="919"/>
      <c r="AO63" s="919"/>
      <c r="AP63" s="922">
        <v>43382</v>
      </c>
      <c r="AQ63" s="922"/>
      <c r="AR63" s="922"/>
      <c r="AS63" s="922"/>
      <c r="AT63" s="922"/>
      <c r="AU63" s="922">
        <v>19806</v>
      </c>
      <c r="AV63" s="922"/>
      <c r="AW63" s="922"/>
      <c r="AX63" s="922"/>
      <c r="AY63" s="922"/>
      <c r="AZ63" s="926"/>
      <c r="BA63" s="926"/>
      <c r="BB63" s="926"/>
      <c r="BC63" s="926"/>
      <c r="BD63" s="926"/>
      <c r="BE63" s="927"/>
      <c r="BF63" s="927"/>
      <c r="BG63" s="927"/>
      <c r="BH63" s="927"/>
      <c r="BI63" s="928"/>
      <c r="BJ63" s="929" t="s">
        <v>137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393</v>
      </c>
      <c r="AG66" s="893"/>
      <c r="AH66" s="893"/>
      <c r="AI66" s="893"/>
      <c r="AJ66" s="933"/>
      <c r="AK66" s="797" t="s">
        <v>394</v>
      </c>
      <c r="AL66" s="821"/>
      <c r="AM66" s="821"/>
      <c r="AN66" s="821"/>
      <c r="AO66" s="822"/>
      <c r="AP66" s="797" t="s">
        <v>419</v>
      </c>
      <c r="AQ66" s="798"/>
      <c r="AR66" s="798"/>
      <c r="AS66" s="798"/>
      <c r="AT66" s="799"/>
      <c r="AU66" s="797" t="s">
        <v>420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578</v>
      </c>
      <c r="C68" s="950"/>
      <c r="D68" s="950"/>
      <c r="E68" s="950"/>
      <c r="F68" s="950"/>
      <c r="G68" s="950"/>
      <c r="H68" s="950"/>
      <c r="I68" s="950"/>
      <c r="J68" s="950"/>
      <c r="K68" s="950"/>
      <c r="L68" s="950"/>
      <c r="M68" s="950"/>
      <c r="N68" s="950"/>
      <c r="O68" s="950"/>
      <c r="P68" s="951"/>
      <c r="Q68" s="952">
        <v>12652</v>
      </c>
      <c r="R68" s="946"/>
      <c r="S68" s="946"/>
      <c r="T68" s="946"/>
      <c r="U68" s="946"/>
      <c r="V68" s="946">
        <v>10769</v>
      </c>
      <c r="W68" s="946"/>
      <c r="X68" s="946"/>
      <c r="Y68" s="946"/>
      <c r="Z68" s="946"/>
      <c r="AA68" s="946">
        <v>1883</v>
      </c>
      <c r="AB68" s="946"/>
      <c r="AC68" s="946"/>
      <c r="AD68" s="946"/>
      <c r="AE68" s="946"/>
      <c r="AF68" s="946">
        <v>1883</v>
      </c>
      <c r="AG68" s="946"/>
      <c r="AH68" s="946"/>
      <c r="AI68" s="946"/>
      <c r="AJ68" s="946"/>
      <c r="AK68" s="946">
        <v>621</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579</v>
      </c>
      <c r="C69" s="954"/>
      <c r="D69" s="954"/>
      <c r="E69" s="954"/>
      <c r="F69" s="954"/>
      <c r="G69" s="954"/>
      <c r="H69" s="954"/>
      <c r="I69" s="954"/>
      <c r="J69" s="954"/>
      <c r="K69" s="954"/>
      <c r="L69" s="954"/>
      <c r="M69" s="954"/>
      <c r="N69" s="954"/>
      <c r="O69" s="954"/>
      <c r="P69" s="955"/>
      <c r="Q69" s="956">
        <v>47</v>
      </c>
      <c r="R69" s="911"/>
      <c r="S69" s="911"/>
      <c r="T69" s="911"/>
      <c r="U69" s="911"/>
      <c r="V69" s="911">
        <v>34</v>
      </c>
      <c r="W69" s="911"/>
      <c r="X69" s="911"/>
      <c r="Y69" s="911"/>
      <c r="Z69" s="911"/>
      <c r="AA69" s="911">
        <v>12</v>
      </c>
      <c r="AB69" s="911"/>
      <c r="AC69" s="911"/>
      <c r="AD69" s="911"/>
      <c r="AE69" s="911"/>
      <c r="AF69" s="911">
        <v>12</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580</v>
      </c>
      <c r="C70" s="954"/>
      <c r="D70" s="954"/>
      <c r="E70" s="954"/>
      <c r="F70" s="954"/>
      <c r="G70" s="954"/>
      <c r="H70" s="954"/>
      <c r="I70" s="954"/>
      <c r="J70" s="954"/>
      <c r="K70" s="954"/>
      <c r="L70" s="954"/>
      <c r="M70" s="954"/>
      <c r="N70" s="954"/>
      <c r="O70" s="954"/>
      <c r="P70" s="955"/>
      <c r="Q70" s="956">
        <v>16</v>
      </c>
      <c r="R70" s="911"/>
      <c r="S70" s="911"/>
      <c r="T70" s="911"/>
      <c r="U70" s="911"/>
      <c r="V70" s="911">
        <v>9</v>
      </c>
      <c r="W70" s="911"/>
      <c r="X70" s="911"/>
      <c r="Y70" s="911"/>
      <c r="Z70" s="911"/>
      <c r="AA70" s="911">
        <v>7</v>
      </c>
      <c r="AB70" s="911"/>
      <c r="AC70" s="911"/>
      <c r="AD70" s="911"/>
      <c r="AE70" s="911"/>
      <c r="AF70" s="911">
        <v>7</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581</v>
      </c>
      <c r="C71" s="954"/>
      <c r="D71" s="954"/>
      <c r="E71" s="954"/>
      <c r="F71" s="954"/>
      <c r="G71" s="954"/>
      <c r="H71" s="954"/>
      <c r="I71" s="954"/>
      <c r="J71" s="954"/>
      <c r="K71" s="954"/>
      <c r="L71" s="954"/>
      <c r="M71" s="954"/>
      <c r="N71" s="954"/>
      <c r="O71" s="954"/>
      <c r="P71" s="955"/>
      <c r="Q71" s="956">
        <v>3</v>
      </c>
      <c r="R71" s="911"/>
      <c r="S71" s="911"/>
      <c r="T71" s="911"/>
      <c r="U71" s="911"/>
      <c r="V71" s="911">
        <v>2</v>
      </c>
      <c r="W71" s="911"/>
      <c r="X71" s="911"/>
      <c r="Y71" s="911"/>
      <c r="Z71" s="911"/>
      <c r="AA71" s="911">
        <v>1</v>
      </c>
      <c r="AB71" s="911"/>
      <c r="AC71" s="911"/>
      <c r="AD71" s="911"/>
      <c r="AE71" s="911"/>
      <c r="AF71" s="911">
        <v>1</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582</v>
      </c>
      <c r="C72" s="954"/>
      <c r="D72" s="954"/>
      <c r="E72" s="954"/>
      <c r="F72" s="954"/>
      <c r="G72" s="954"/>
      <c r="H72" s="954"/>
      <c r="I72" s="954"/>
      <c r="J72" s="954"/>
      <c r="K72" s="954"/>
      <c r="L72" s="954"/>
      <c r="M72" s="954"/>
      <c r="N72" s="954"/>
      <c r="O72" s="954"/>
      <c r="P72" s="955"/>
      <c r="Q72" s="956">
        <v>4</v>
      </c>
      <c r="R72" s="911"/>
      <c r="S72" s="911"/>
      <c r="T72" s="911"/>
      <c r="U72" s="911"/>
      <c r="V72" s="911">
        <v>3</v>
      </c>
      <c r="W72" s="911"/>
      <c r="X72" s="911"/>
      <c r="Y72" s="911"/>
      <c r="Z72" s="911"/>
      <c r="AA72" s="911">
        <v>2</v>
      </c>
      <c r="AB72" s="911"/>
      <c r="AC72" s="911"/>
      <c r="AD72" s="911"/>
      <c r="AE72" s="911"/>
      <c r="AF72" s="911">
        <v>2</v>
      </c>
      <c r="AG72" s="911"/>
      <c r="AH72" s="911"/>
      <c r="AI72" s="911"/>
      <c r="AJ72" s="911"/>
      <c r="AK72" s="911">
        <v>0</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583</v>
      </c>
      <c r="C73" s="954"/>
      <c r="D73" s="954"/>
      <c r="E73" s="954"/>
      <c r="F73" s="954"/>
      <c r="G73" s="954"/>
      <c r="H73" s="954"/>
      <c r="I73" s="954"/>
      <c r="J73" s="954"/>
      <c r="K73" s="954"/>
      <c r="L73" s="954"/>
      <c r="M73" s="954"/>
      <c r="N73" s="954"/>
      <c r="O73" s="954"/>
      <c r="P73" s="955"/>
      <c r="Q73" s="956">
        <v>38</v>
      </c>
      <c r="R73" s="911"/>
      <c r="S73" s="911"/>
      <c r="T73" s="911"/>
      <c r="U73" s="911"/>
      <c r="V73" s="911">
        <v>36</v>
      </c>
      <c r="W73" s="911"/>
      <c r="X73" s="911"/>
      <c r="Y73" s="911"/>
      <c r="Z73" s="911"/>
      <c r="AA73" s="911">
        <v>2</v>
      </c>
      <c r="AB73" s="911"/>
      <c r="AC73" s="911"/>
      <c r="AD73" s="911"/>
      <c r="AE73" s="911"/>
      <c r="AF73" s="911">
        <v>2</v>
      </c>
      <c r="AG73" s="911"/>
      <c r="AH73" s="911"/>
      <c r="AI73" s="911"/>
      <c r="AJ73" s="911"/>
      <c r="AK73" s="911">
        <v>4</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584</v>
      </c>
      <c r="C74" s="954"/>
      <c r="D74" s="954"/>
      <c r="E74" s="954"/>
      <c r="F74" s="954"/>
      <c r="G74" s="954"/>
      <c r="H74" s="954"/>
      <c r="I74" s="954"/>
      <c r="J74" s="954"/>
      <c r="K74" s="954"/>
      <c r="L74" s="954"/>
      <c r="M74" s="954"/>
      <c r="N74" s="954"/>
      <c r="O74" s="954"/>
      <c r="P74" s="955"/>
      <c r="Q74" s="956">
        <v>232</v>
      </c>
      <c r="R74" s="911"/>
      <c r="S74" s="911"/>
      <c r="T74" s="911"/>
      <c r="U74" s="911"/>
      <c r="V74" s="911">
        <v>224</v>
      </c>
      <c r="W74" s="911"/>
      <c r="X74" s="911"/>
      <c r="Y74" s="911"/>
      <c r="Z74" s="911"/>
      <c r="AA74" s="911">
        <v>8</v>
      </c>
      <c r="AB74" s="911"/>
      <c r="AC74" s="911"/>
      <c r="AD74" s="911"/>
      <c r="AE74" s="911"/>
      <c r="AF74" s="911">
        <v>8</v>
      </c>
      <c r="AG74" s="911"/>
      <c r="AH74" s="911"/>
      <c r="AI74" s="911"/>
      <c r="AJ74" s="911"/>
      <c r="AK74" s="911">
        <v>11</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585</v>
      </c>
      <c r="C75" s="954"/>
      <c r="D75" s="954"/>
      <c r="E75" s="954"/>
      <c r="F75" s="954"/>
      <c r="G75" s="954"/>
      <c r="H75" s="954"/>
      <c r="I75" s="954"/>
      <c r="J75" s="954"/>
      <c r="K75" s="954"/>
      <c r="L75" s="954"/>
      <c r="M75" s="954"/>
      <c r="N75" s="954"/>
      <c r="O75" s="954"/>
      <c r="P75" s="955"/>
      <c r="Q75" s="959">
        <v>236853</v>
      </c>
      <c r="R75" s="960"/>
      <c r="S75" s="960"/>
      <c r="T75" s="960"/>
      <c r="U75" s="910"/>
      <c r="V75" s="961">
        <v>228094</v>
      </c>
      <c r="W75" s="960"/>
      <c r="X75" s="960"/>
      <c r="Y75" s="960"/>
      <c r="Z75" s="910"/>
      <c r="AA75" s="961">
        <v>8759</v>
      </c>
      <c r="AB75" s="960"/>
      <c r="AC75" s="960"/>
      <c r="AD75" s="960"/>
      <c r="AE75" s="910"/>
      <c r="AF75" s="961">
        <v>8759</v>
      </c>
      <c r="AG75" s="960"/>
      <c r="AH75" s="960"/>
      <c r="AI75" s="960"/>
      <c r="AJ75" s="910"/>
      <c r="AK75" s="961">
        <v>969</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586</v>
      </c>
      <c r="C76" s="954"/>
      <c r="D76" s="954"/>
      <c r="E76" s="954"/>
      <c r="F76" s="954"/>
      <c r="G76" s="954"/>
      <c r="H76" s="954"/>
      <c r="I76" s="954"/>
      <c r="J76" s="954"/>
      <c r="K76" s="954"/>
      <c r="L76" s="954"/>
      <c r="M76" s="954"/>
      <c r="N76" s="954"/>
      <c r="O76" s="954"/>
      <c r="P76" s="955"/>
      <c r="Q76" s="959">
        <v>3328</v>
      </c>
      <c r="R76" s="960"/>
      <c r="S76" s="960"/>
      <c r="T76" s="960"/>
      <c r="U76" s="910"/>
      <c r="V76" s="961">
        <v>3225</v>
      </c>
      <c r="W76" s="960"/>
      <c r="X76" s="960"/>
      <c r="Y76" s="960"/>
      <c r="Z76" s="910"/>
      <c r="AA76" s="961">
        <v>103</v>
      </c>
      <c r="AB76" s="960"/>
      <c r="AC76" s="960"/>
      <c r="AD76" s="960"/>
      <c r="AE76" s="910"/>
      <c r="AF76" s="961">
        <v>103</v>
      </c>
      <c r="AG76" s="960"/>
      <c r="AH76" s="960"/>
      <c r="AI76" s="960"/>
      <c r="AJ76" s="910"/>
      <c r="AK76" s="961">
        <v>0</v>
      </c>
      <c r="AL76" s="960"/>
      <c r="AM76" s="960"/>
      <c r="AN76" s="960"/>
      <c r="AO76" s="910"/>
      <c r="AP76" s="961">
        <v>2959</v>
      </c>
      <c r="AQ76" s="960"/>
      <c r="AR76" s="960"/>
      <c r="AS76" s="960"/>
      <c r="AT76" s="910"/>
      <c r="AU76" s="961">
        <v>959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10777</v>
      </c>
      <c r="AG88" s="922"/>
      <c r="AH88" s="922"/>
      <c r="AI88" s="922"/>
      <c r="AJ88" s="922"/>
      <c r="AK88" s="919"/>
      <c r="AL88" s="919"/>
      <c r="AM88" s="919"/>
      <c r="AN88" s="919"/>
      <c r="AO88" s="919"/>
      <c r="AP88" s="922">
        <v>2959</v>
      </c>
      <c r="AQ88" s="922"/>
      <c r="AR88" s="922"/>
      <c r="AS88" s="922"/>
      <c r="AT88" s="922"/>
      <c r="AU88" s="922">
        <v>959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780</v>
      </c>
      <c r="CS102" s="930"/>
      <c r="CT102" s="930"/>
      <c r="CU102" s="930"/>
      <c r="CV102" s="973"/>
      <c r="CW102" s="972">
        <v>3</v>
      </c>
      <c r="CX102" s="930"/>
      <c r="CY102" s="930"/>
      <c r="CZ102" s="930"/>
      <c r="DA102" s="973"/>
      <c r="DB102" s="972">
        <v>0</v>
      </c>
      <c r="DC102" s="930"/>
      <c r="DD102" s="930"/>
      <c r="DE102" s="930"/>
      <c r="DF102" s="973"/>
      <c r="DG102" s="972">
        <v>807</v>
      </c>
      <c r="DH102" s="930"/>
      <c r="DI102" s="930"/>
      <c r="DJ102" s="930"/>
      <c r="DK102" s="973"/>
      <c r="DL102" s="972">
        <v>111</v>
      </c>
      <c r="DM102" s="930"/>
      <c r="DN102" s="930"/>
      <c r="DO102" s="930"/>
      <c r="DP102" s="973"/>
      <c r="DQ102" s="972">
        <v>591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305</v>
      </c>
      <c r="AG109" s="975"/>
      <c r="AH109" s="975"/>
      <c r="AI109" s="975"/>
      <c r="AJ109" s="976"/>
      <c r="AK109" s="974" t="s">
        <v>304</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305</v>
      </c>
      <c r="BW109" s="975"/>
      <c r="BX109" s="975"/>
      <c r="BY109" s="975"/>
      <c r="BZ109" s="976"/>
      <c r="CA109" s="974" t="s">
        <v>304</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305</v>
      </c>
      <c r="DM109" s="975"/>
      <c r="DN109" s="975"/>
      <c r="DO109" s="975"/>
      <c r="DP109" s="976"/>
      <c r="DQ109" s="974" t="s">
        <v>304</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2724809</v>
      </c>
      <c r="AB110" s="982"/>
      <c r="AC110" s="982"/>
      <c r="AD110" s="982"/>
      <c r="AE110" s="983"/>
      <c r="AF110" s="984">
        <v>2761451</v>
      </c>
      <c r="AG110" s="982"/>
      <c r="AH110" s="982"/>
      <c r="AI110" s="982"/>
      <c r="AJ110" s="983"/>
      <c r="AK110" s="984">
        <v>3034187</v>
      </c>
      <c r="AL110" s="982"/>
      <c r="AM110" s="982"/>
      <c r="AN110" s="982"/>
      <c r="AO110" s="983"/>
      <c r="AP110" s="985">
        <v>18.100000000000001</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35328244</v>
      </c>
      <c r="BR110" s="1017"/>
      <c r="BS110" s="1017"/>
      <c r="BT110" s="1017"/>
      <c r="BU110" s="1017"/>
      <c r="BV110" s="1017">
        <v>36893619</v>
      </c>
      <c r="BW110" s="1017"/>
      <c r="BX110" s="1017"/>
      <c r="BY110" s="1017"/>
      <c r="BZ110" s="1017"/>
      <c r="CA110" s="1017">
        <v>40647172</v>
      </c>
      <c r="CB110" s="1017"/>
      <c r="CC110" s="1017"/>
      <c r="CD110" s="1017"/>
      <c r="CE110" s="1017"/>
      <c r="CF110" s="1031">
        <v>242.4</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437</v>
      </c>
      <c r="DM110" s="1017"/>
      <c r="DN110" s="1017"/>
      <c r="DO110" s="1017"/>
      <c r="DP110" s="1017"/>
      <c r="DQ110" s="1017" t="s">
        <v>437</v>
      </c>
      <c r="DR110" s="1017"/>
      <c r="DS110" s="1017"/>
      <c r="DT110" s="1017"/>
      <c r="DU110" s="1017"/>
      <c r="DV110" s="1018" t="s">
        <v>437</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137</v>
      </c>
      <c r="AG111" s="1024"/>
      <c r="AH111" s="1024"/>
      <c r="AI111" s="1024"/>
      <c r="AJ111" s="1025"/>
      <c r="AK111" s="1026" t="s">
        <v>137</v>
      </c>
      <c r="AL111" s="1024"/>
      <c r="AM111" s="1024"/>
      <c r="AN111" s="1024"/>
      <c r="AO111" s="1025"/>
      <c r="AP111" s="1027" t="s">
        <v>437</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210565</v>
      </c>
      <c r="BR111" s="1010"/>
      <c r="BS111" s="1010"/>
      <c r="BT111" s="1010"/>
      <c r="BU111" s="1010"/>
      <c r="BV111" s="1010">
        <v>97950</v>
      </c>
      <c r="BW111" s="1010"/>
      <c r="BX111" s="1010"/>
      <c r="BY111" s="1010"/>
      <c r="BZ111" s="1010"/>
      <c r="CA111" s="1010">
        <v>78360</v>
      </c>
      <c r="CB111" s="1010"/>
      <c r="CC111" s="1010"/>
      <c r="CD111" s="1010"/>
      <c r="CE111" s="1010"/>
      <c r="CF111" s="1004">
        <v>0.5</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137</v>
      </c>
      <c r="DH111" s="1010"/>
      <c r="DI111" s="1010"/>
      <c r="DJ111" s="1010"/>
      <c r="DK111" s="1010"/>
      <c r="DL111" s="1010" t="s">
        <v>137</v>
      </c>
      <c r="DM111" s="1010"/>
      <c r="DN111" s="1010"/>
      <c r="DO111" s="1010"/>
      <c r="DP111" s="1010"/>
      <c r="DQ111" s="1010" t="s">
        <v>137</v>
      </c>
      <c r="DR111" s="1010"/>
      <c r="DS111" s="1010"/>
      <c r="DT111" s="1010"/>
      <c r="DU111" s="1010"/>
      <c r="DV111" s="1011" t="s">
        <v>137</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437</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20947449</v>
      </c>
      <c r="BR112" s="1010"/>
      <c r="BS112" s="1010"/>
      <c r="BT112" s="1010"/>
      <c r="BU112" s="1010"/>
      <c r="BV112" s="1010">
        <v>20112964</v>
      </c>
      <c r="BW112" s="1010"/>
      <c r="BX112" s="1010"/>
      <c r="BY112" s="1010"/>
      <c r="BZ112" s="1010"/>
      <c r="CA112" s="1010">
        <v>19804974</v>
      </c>
      <c r="CB112" s="1010"/>
      <c r="CC112" s="1010"/>
      <c r="CD112" s="1010"/>
      <c r="CE112" s="1010"/>
      <c r="CF112" s="1004">
        <v>118.1</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437</v>
      </c>
      <c r="DM112" s="1010"/>
      <c r="DN112" s="1010"/>
      <c r="DO112" s="1010"/>
      <c r="DP112" s="1010"/>
      <c r="DQ112" s="1010" t="s">
        <v>437</v>
      </c>
      <c r="DR112" s="1010"/>
      <c r="DS112" s="1010"/>
      <c r="DT112" s="1010"/>
      <c r="DU112" s="1010"/>
      <c r="DV112" s="1011" t="s">
        <v>437</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1401131</v>
      </c>
      <c r="AB113" s="1024"/>
      <c r="AC113" s="1024"/>
      <c r="AD113" s="1024"/>
      <c r="AE113" s="1025"/>
      <c r="AF113" s="1026">
        <v>1685809</v>
      </c>
      <c r="AG113" s="1024"/>
      <c r="AH113" s="1024"/>
      <c r="AI113" s="1024"/>
      <c r="AJ113" s="1025"/>
      <c r="AK113" s="1026">
        <v>1718273</v>
      </c>
      <c r="AL113" s="1024"/>
      <c r="AM113" s="1024"/>
      <c r="AN113" s="1024"/>
      <c r="AO113" s="1025"/>
      <c r="AP113" s="1027">
        <v>10.199999999999999</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1202465</v>
      </c>
      <c r="BR113" s="1010"/>
      <c r="BS113" s="1010"/>
      <c r="BT113" s="1010"/>
      <c r="BU113" s="1010"/>
      <c r="BV113" s="1010">
        <v>1086767</v>
      </c>
      <c r="BW113" s="1010"/>
      <c r="BX113" s="1010"/>
      <c r="BY113" s="1010"/>
      <c r="BZ113" s="1010"/>
      <c r="CA113" s="1010">
        <v>958850</v>
      </c>
      <c r="CB113" s="1010"/>
      <c r="CC113" s="1010"/>
      <c r="CD113" s="1010"/>
      <c r="CE113" s="1010"/>
      <c r="CF113" s="1004">
        <v>5.7</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137</v>
      </c>
      <c r="DM113" s="1049"/>
      <c r="DN113" s="1049"/>
      <c r="DO113" s="1049"/>
      <c r="DP113" s="1050"/>
      <c r="DQ113" s="1051" t="s">
        <v>437</v>
      </c>
      <c r="DR113" s="1049"/>
      <c r="DS113" s="1049"/>
      <c r="DT113" s="1049"/>
      <c r="DU113" s="1050"/>
      <c r="DV113" s="1052" t="s">
        <v>437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135268</v>
      </c>
      <c r="AB114" s="1049"/>
      <c r="AC114" s="1049"/>
      <c r="AD114" s="1049"/>
      <c r="AE114" s="1050"/>
      <c r="AF114" s="1051">
        <v>153088</v>
      </c>
      <c r="AG114" s="1049"/>
      <c r="AH114" s="1049"/>
      <c r="AI114" s="1049"/>
      <c r="AJ114" s="1050"/>
      <c r="AK114" s="1051">
        <v>157592</v>
      </c>
      <c r="AL114" s="1049"/>
      <c r="AM114" s="1049"/>
      <c r="AN114" s="1049"/>
      <c r="AO114" s="1050"/>
      <c r="AP114" s="1052">
        <v>0.9</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3515660</v>
      </c>
      <c r="BR114" s="1010"/>
      <c r="BS114" s="1010"/>
      <c r="BT114" s="1010"/>
      <c r="BU114" s="1010"/>
      <c r="BV114" s="1010">
        <v>3308748</v>
      </c>
      <c r="BW114" s="1010"/>
      <c r="BX114" s="1010"/>
      <c r="BY114" s="1010"/>
      <c r="BZ114" s="1010"/>
      <c r="CA114" s="1010">
        <v>3053150</v>
      </c>
      <c r="CB114" s="1010"/>
      <c r="CC114" s="1010"/>
      <c r="CD114" s="1010"/>
      <c r="CE114" s="1010"/>
      <c r="CF114" s="1004">
        <v>18.2</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437</v>
      </c>
      <c r="DR114" s="1049"/>
      <c r="DS114" s="1049"/>
      <c r="DT114" s="1049"/>
      <c r="DU114" s="1050"/>
      <c r="DV114" s="1052" t="s">
        <v>437</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170128</v>
      </c>
      <c r="AB115" s="1024"/>
      <c r="AC115" s="1024"/>
      <c r="AD115" s="1024"/>
      <c r="AE115" s="1025"/>
      <c r="AF115" s="1026">
        <v>16875</v>
      </c>
      <c r="AG115" s="1024"/>
      <c r="AH115" s="1024"/>
      <c r="AI115" s="1024"/>
      <c r="AJ115" s="1025"/>
      <c r="AK115" s="1026">
        <v>16820</v>
      </c>
      <c r="AL115" s="1024"/>
      <c r="AM115" s="1024"/>
      <c r="AN115" s="1024"/>
      <c r="AO115" s="1025"/>
      <c r="AP115" s="1027">
        <v>0.1</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793888</v>
      </c>
      <c r="BR115" s="1010"/>
      <c r="BS115" s="1010"/>
      <c r="BT115" s="1010"/>
      <c r="BU115" s="1010"/>
      <c r="BV115" s="1010">
        <v>1123998</v>
      </c>
      <c r="BW115" s="1010"/>
      <c r="BX115" s="1010"/>
      <c r="BY115" s="1010"/>
      <c r="BZ115" s="1010"/>
      <c r="CA115" s="1010">
        <v>591386</v>
      </c>
      <c r="CB115" s="1010"/>
      <c r="CC115" s="1010"/>
      <c r="CD115" s="1010"/>
      <c r="CE115" s="1010"/>
      <c r="CF115" s="1004">
        <v>3.5</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93025</v>
      </c>
      <c r="DH115" s="1049"/>
      <c r="DI115" s="1049"/>
      <c r="DJ115" s="1049"/>
      <c r="DK115" s="1050"/>
      <c r="DL115" s="1051" t="s">
        <v>437</v>
      </c>
      <c r="DM115" s="1049"/>
      <c r="DN115" s="1049"/>
      <c r="DO115" s="1049"/>
      <c r="DP115" s="1050"/>
      <c r="DQ115" s="1051" t="s">
        <v>437</v>
      </c>
      <c r="DR115" s="1049"/>
      <c r="DS115" s="1049"/>
      <c r="DT115" s="1049"/>
      <c r="DU115" s="1050"/>
      <c r="DV115" s="1052" t="s">
        <v>437</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1020</v>
      </c>
      <c r="AB116" s="1049"/>
      <c r="AC116" s="1049"/>
      <c r="AD116" s="1049"/>
      <c r="AE116" s="1050"/>
      <c r="AF116" s="1051">
        <v>985</v>
      </c>
      <c r="AG116" s="1049"/>
      <c r="AH116" s="1049"/>
      <c r="AI116" s="1049"/>
      <c r="AJ116" s="1050"/>
      <c r="AK116" s="1051">
        <v>693</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437</v>
      </c>
      <c r="DM116" s="1049"/>
      <c r="DN116" s="1049"/>
      <c r="DO116" s="1049"/>
      <c r="DP116" s="1050"/>
      <c r="DQ116" s="1051" t="s">
        <v>437</v>
      </c>
      <c r="DR116" s="1049"/>
      <c r="DS116" s="1049"/>
      <c r="DT116" s="1049"/>
      <c r="DU116" s="1050"/>
      <c r="DV116" s="1052" t="s">
        <v>437</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4432356</v>
      </c>
      <c r="AB117" s="1067"/>
      <c r="AC117" s="1067"/>
      <c r="AD117" s="1067"/>
      <c r="AE117" s="1068"/>
      <c r="AF117" s="1069">
        <v>4618208</v>
      </c>
      <c r="AG117" s="1067"/>
      <c r="AH117" s="1067"/>
      <c r="AI117" s="1067"/>
      <c r="AJ117" s="1068"/>
      <c r="AK117" s="1069">
        <v>4927565</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137</v>
      </c>
      <c r="BR117" s="1010"/>
      <c r="BS117" s="1010"/>
      <c r="BT117" s="1010"/>
      <c r="BU117" s="1010"/>
      <c r="BV117" s="1010" t="s">
        <v>137</v>
      </c>
      <c r="BW117" s="1010"/>
      <c r="BX117" s="1010"/>
      <c r="BY117" s="1010"/>
      <c r="BZ117" s="1010"/>
      <c r="CA117" s="1010" t="s">
        <v>137</v>
      </c>
      <c r="CB117" s="1010"/>
      <c r="CC117" s="1010"/>
      <c r="CD117" s="1010"/>
      <c r="CE117" s="1010"/>
      <c r="CF117" s="1004" t="s">
        <v>459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459</v>
      </c>
      <c r="DH117" s="1049"/>
      <c r="DI117" s="1049"/>
      <c r="DJ117" s="1049"/>
      <c r="DK117" s="1050"/>
      <c r="DL117" s="1051" t="s">
        <v>137</v>
      </c>
      <c r="DM117" s="1049"/>
      <c r="DN117" s="1049"/>
      <c r="DO117" s="1049"/>
      <c r="DP117" s="1050"/>
      <c r="DQ117" s="1051" t="s">
        <v>137</v>
      </c>
      <c r="DR117" s="1049"/>
      <c r="DS117" s="1049"/>
      <c r="DT117" s="1049"/>
      <c r="DU117" s="1050"/>
      <c r="DV117" s="1052" t="s">
        <v>137</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305</v>
      </c>
      <c r="AG118" s="975"/>
      <c r="AH118" s="975"/>
      <c r="AI118" s="975"/>
      <c r="AJ118" s="976"/>
      <c r="AK118" s="974" t="s">
        <v>304</v>
      </c>
      <c r="AL118" s="975"/>
      <c r="AM118" s="975"/>
      <c r="AN118" s="975"/>
      <c r="AO118" s="976"/>
      <c r="AP118" s="1061" t="s">
        <v>431</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137</v>
      </c>
      <c r="BR118" s="1088"/>
      <c r="BS118" s="1088"/>
      <c r="BT118" s="1088"/>
      <c r="BU118" s="1088"/>
      <c r="BV118" s="1088" t="s">
        <v>137</v>
      </c>
      <c r="BW118" s="1088"/>
      <c r="BX118" s="1088"/>
      <c r="BY118" s="1088"/>
      <c r="BZ118" s="1088"/>
      <c r="CA118" s="1088" t="s">
        <v>137</v>
      </c>
      <c r="CB118" s="1088"/>
      <c r="CC118" s="1088"/>
      <c r="CD118" s="1088"/>
      <c r="CE118" s="1088"/>
      <c r="CF118" s="1004" t="s">
        <v>137</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137</v>
      </c>
      <c r="DH118" s="1049"/>
      <c r="DI118" s="1049"/>
      <c r="DJ118" s="1049"/>
      <c r="DK118" s="1050"/>
      <c r="DL118" s="1051" t="s">
        <v>137</v>
      </c>
      <c r="DM118" s="1049"/>
      <c r="DN118" s="1049"/>
      <c r="DO118" s="1049"/>
      <c r="DP118" s="1050"/>
      <c r="DQ118" s="1051" t="s">
        <v>137</v>
      </c>
      <c r="DR118" s="1049"/>
      <c r="DS118" s="1049"/>
      <c r="DT118" s="1049"/>
      <c r="DU118" s="1050"/>
      <c r="DV118" s="1052" t="s">
        <v>137</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137</v>
      </c>
      <c r="AB119" s="982"/>
      <c r="AC119" s="982"/>
      <c r="AD119" s="982"/>
      <c r="AE119" s="983"/>
      <c r="AF119" s="984" t="s">
        <v>137</v>
      </c>
      <c r="AG119" s="982"/>
      <c r="AH119" s="982"/>
      <c r="AI119" s="982"/>
      <c r="AJ119" s="983"/>
      <c r="AK119" s="984" t="s">
        <v>137</v>
      </c>
      <c r="AL119" s="982"/>
      <c r="AM119" s="982"/>
      <c r="AN119" s="982"/>
      <c r="AO119" s="983"/>
      <c r="AP119" s="985" t="s">
        <v>137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463</v>
      </c>
      <c r="BP119" s="1096"/>
      <c r="BQ119" s="1087">
        <v>61998271</v>
      </c>
      <c r="BR119" s="1088"/>
      <c r="BS119" s="1088"/>
      <c r="BT119" s="1088"/>
      <c r="BU119" s="1088"/>
      <c r="BV119" s="1088">
        <v>62624046</v>
      </c>
      <c r="BW119" s="1088"/>
      <c r="BX119" s="1088"/>
      <c r="BY119" s="1088"/>
      <c r="BZ119" s="1088"/>
      <c r="CA119" s="1088">
        <v>65133892</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117540</v>
      </c>
      <c r="DH119" s="1074"/>
      <c r="DI119" s="1074"/>
      <c r="DJ119" s="1074"/>
      <c r="DK119" s="1075"/>
      <c r="DL119" s="1073">
        <v>97950</v>
      </c>
      <c r="DM119" s="1074"/>
      <c r="DN119" s="1074"/>
      <c r="DO119" s="1074"/>
      <c r="DP119" s="1075"/>
      <c r="DQ119" s="1073">
        <v>78360</v>
      </c>
      <c r="DR119" s="1074"/>
      <c r="DS119" s="1074"/>
      <c r="DT119" s="1074"/>
      <c r="DU119" s="1075"/>
      <c r="DV119" s="1076">
        <v>0.5</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137</v>
      </c>
      <c r="AB120" s="1049"/>
      <c r="AC120" s="1049"/>
      <c r="AD120" s="1049"/>
      <c r="AE120" s="1050"/>
      <c r="AF120" s="1051" t="s">
        <v>137</v>
      </c>
      <c r="AG120" s="1049"/>
      <c r="AH120" s="1049"/>
      <c r="AI120" s="1049"/>
      <c r="AJ120" s="1050"/>
      <c r="AK120" s="1051" t="s">
        <v>137</v>
      </c>
      <c r="AL120" s="1049"/>
      <c r="AM120" s="1049"/>
      <c r="AN120" s="1049"/>
      <c r="AO120" s="1050"/>
      <c r="AP120" s="1052" t="s">
        <v>459</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9132226</v>
      </c>
      <c r="BR120" s="1017"/>
      <c r="BS120" s="1017"/>
      <c r="BT120" s="1017"/>
      <c r="BU120" s="1017"/>
      <c r="BV120" s="1017">
        <v>9681439</v>
      </c>
      <c r="BW120" s="1017"/>
      <c r="BX120" s="1017"/>
      <c r="BY120" s="1017"/>
      <c r="BZ120" s="1017"/>
      <c r="CA120" s="1017">
        <v>9901789</v>
      </c>
      <c r="CB120" s="1017"/>
      <c r="CC120" s="1017"/>
      <c r="CD120" s="1017"/>
      <c r="CE120" s="1017"/>
      <c r="CF120" s="1031">
        <v>59</v>
      </c>
      <c r="CG120" s="1032"/>
      <c r="CH120" s="1032"/>
      <c r="CI120" s="1032"/>
      <c r="CJ120" s="1032"/>
      <c r="CK120" s="1097" t="s">
        <v>467</v>
      </c>
      <c r="CL120" s="1098"/>
      <c r="CM120" s="1098"/>
      <c r="CN120" s="1098"/>
      <c r="CO120" s="1099"/>
      <c r="CP120" s="1105" t="s">
        <v>408</v>
      </c>
      <c r="CQ120" s="1106"/>
      <c r="CR120" s="1106"/>
      <c r="CS120" s="1106"/>
      <c r="CT120" s="1106"/>
      <c r="CU120" s="1106"/>
      <c r="CV120" s="1106"/>
      <c r="CW120" s="1106"/>
      <c r="CX120" s="1106"/>
      <c r="CY120" s="1106"/>
      <c r="CZ120" s="1106"/>
      <c r="DA120" s="1106"/>
      <c r="DB120" s="1106"/>
      <c r="DC120" s="1106"/>
      <c r="DD120" s="1106"/>
      <c r="DE120" s="1106"/>
      <c r="DF120" s="1107"/>
      <c r="DG120" s="1016">
        <v>7643473</v>
      </c>
      <c r="DH120" s="1017"/>
      <c r="DI120" s="1017"/>
      <c r="DJ120" s="1017"/>
      <c r="DK120" s="1017"/>
      <c r="DL120" s="1017">
        <v>7587680</v>
      </c>
      <c r="DM120" s="1017"/>
      <c r="DN120" s="1017"/>
      <c r="DO120" s="1017"/>
      <c r="DP120" s="1017"/>
      <c r="DQ120" s="1017">
        <v>7254979</v>
      </c>
      <c r="DR120" s="1017"/>
      <c r="DS120" s="1017"/>
      <c r="DT120" s="1017"/>
      <c r="DU120" s="1017"/>
      <c r="DV120" s="1018">
        <v>43.3</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137</v>
      </c>
      <c r="AB121" s="1049"/>
      <c r="AC121" s="1049"/>
      <c r="AD121" s="1049"/>
      <c r="AE121" s="1050"/>
      <c r="AF121" s="1051" t="s">
        <v>137</v>
      </c>
      <c r="AG121" s="1049"/>
      <c r="AH121" s="1049"/>
      <c r="AI121" s="1049"/>
      <c r="AJ121" s="1050"/>
      <c r="AK121" s="1051" t="s">
        <v>137</v>
      </c>
      <c r="AL121" s="1049"/>
      <c r="AM121" s="1049"/>
      <c r="AN121" s="1049"/>
      <c r="AO121" s="1050"/>
      <c r="AP121" s="1052" t="s">
        <v>137</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9825905</v>
      </c>
      <c r="BR121" s="1010"/>
      <c r="BS121" s="1010"/>
      <c r="BT121" s="1010"/>
      <c r="BU121" s="1010"/>
      <c r="BV121" s="1010">
        <v>9873253</v>
      </c>
      <c r="BW121" s="1010"/>
      <c r="BX121" s="1010"/>
      <c r="BY121" s="1010"/>
      <c r="BZ121" s="1010"/>
      <c r="CA121" s="1010">
        <v>10947785</v>
      </c>
      <c r="CB121" s="1010"/>
      <c r="CC121" s="1010"/>
      <c r="CD121" s="1010"/>
      <c r="CE121" s="1010"/>
      <c r="CF121" s="1004">
        <v>65.3</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6383038</v>
      </c>
      <c r="DH121" s="1010"/>
      <c r="DI121" s="1010"/>
      <c r="DJ121" s="1010"/>
      <c r="DK121" s="1010"/>
      <c r="DL121" s="1010">
        <v>6157393</v>
      </c>
      <c r="DM121" s="1010"/>
      <c r="DN121" s="1010"/>
      <c r="DO121" s="1010"/>
      <c r="DP121" s="1010"/>
      <c r="DQ121" s="1010">
        <v>5931785</v>
      </c>
      <c r="DR121" s="1010"/>
      <c r="DS121" s="1010"/>
      <c r="DT121" s="1010"/>
      <c r="DU121" s="1010"/>
      <c r="DV121" s="1011">
        <v>35.4</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137</v>
      </c>
      <c r="AB122" s="1049"/>
      <c r="AC122" s="1049"/>
      <c r="AD122" s="1049"/>
      <c r="AE122" s="1050"/>
      <c r="AF122" s="1051" t="s">
        <v>137</v>
      </c>
      <c r="AG122" s="1049"/>
      <c r="AH122" s="1049"/>
      <c r="AI122" s="1049"/>
      <c r="AJ122" s="1050"/>
      <c r="AK122" s="1051" t="s">
        <v>459</v>
      </c>
      <c r="AL122" s="1049"/>
      <c r="AM122" s="1049"/>
      <c r="AN122" s="1049"/>
      <c r="AO122" s="1050"/>
      <c r="AP122" s="1052" t="s">
        <v>137</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32922842</v>
      </c>
      <c r="BR122" s="1088"/>
      <c r="BS122" s="1088"/>
      <c r="BT122" s="1088"/>
      <c r="BU122" s="1088"/>
      <c r="BV122" s="1088">
        <v>33084310</v>
      </c>
      <c r="BW122" s="1088"/>
      <c r="BX122" s="1088"/>
      <c r="BY122" s="1088"/>
      <c r="BZ122" s="1088"/>
      <c r="CA122" s="1088">
        <v>33378967</v>
      </c>
      <c r="CB122" s="1088"/>
      <c r="CC122" s="1088"/>
      <c r="CD122" s="1088"/>
      <c r="CE122" s="1088"/>
      <c r="CF122" s="1108">
        <v>199</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v>1002404</v>
      </c>
      <c r="DH122" s="1010"/>
      <c r="DI122" s="1010"/>
      <c r="DJ122" s="1010"/>
      <c r="DK122" s="1010"/>
      <c r="DL122" s="1010">
        <v>2233873</v>
      </c>
      <c r="DM122" s="1010"/>
      <c r="DN122" s="1010"/>
      <c r="DO122" s="1010"/>
      <c r="DP122" s="1010"/>
      <c r="DQ122" s="1010">
        <v>2134583</v>
      </c>
      <c r="DR122" s="1010"/>
      <c r="DS122" s="1010"/>
      <c r="DT122" s="1010"/>
      <c r="DU122" s="1010"/>
      <c r="DV122" s="1011">
        <v>12.7</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137</v>
      </c>
      <c r="AB123" s="1049"/>
      <c r="AC123" s="1049"/>
      <c r="AD123" s="1049"/>
      <c r="AE123" s="1050"/>
      <c r="AF123" s="1051" t="s">
        <v>137</v>
      </c>
      <c r="AG123" s="1049"/>
      <c r="AH123" s="1049"/>
      <c r="AI123" s="1049"/>
      <c r="AJ123" s="1050"/>
      <c r="AK123" s="1051" t="s">
        <v>137</v>
      </c>
      <c r="AL123" s="1049"/>
      <c r="AM123" s="1049"/>
      <c r="AN123" s="1049"/>
      <c r="AO123" s="1050"/>
      <c r="AP123" s="1052" t="s">
        <v>137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472</v>
      </c>
      <c r="BP123" s="1096"/>
      <c r="BQ123" s="1155">
        <v>51880973</v>
      </c>
      <c r="BR123" s="1156"/>
      <c r="BS123" s="1156"/>
      <c r="BT123" s="1156"/>
      <c r="BU123" s="1156"/>
      <c r="BV123" s="1156">
        <v>52639002</v>
      </c>
      <c r="BW123" s="1156"/>
      <c r="BX123" s="1156"/>
      <c r="BY123" s="1156"/>
      <c r="BZ123" s="1156"/>
      <c r="CA123" s="1156">
        <v>54228541</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v>2504612</v>
      </c>
      <c r="DH123" s="1049"/>
      <c r="DI123" s="1049"/>
      <c r="DJ123" s="1049"/>
      <c r="DK123" s="1050"/>
      <c r="DL123" s="1051">
        <v>2287027</v>
      </c>
      <c r="DM123" s="1049"/>
      <c r="DN123" s="1049"/>
      <c r="DO123" s="1049"/>
      <c r="DP123" s="1050"/>
      <c r="DQ123" s="1051">
        <v>2072767</v>
      </c>
      <c r="DR123" s="1049"/>
      <c r="DS123" s="1049"/>
      <c r="DT123" s="1049"/>
      <c r="DU123" s="1050"/>
      <c r="DV123" s="1052">
        <v>12.4</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137</v>
      </c>
      <c r="AB124" s="1049"/>
      <c r="AC124" s="1049"/>
      <c r="AD124" s="1049"/>
      <c r="AE124" s="1050"/>
      <c r="AF124" s="1051" t="s">
        <v>137</v>
      </c>
      <c r="AG124" s="1049"/>
      <c r="AH124" s="1049"/>
      <c r="AI124" s="1049"/>
      <c r="AJ124" s="1050"/>
      <c r="AK124" s="1051" t="s">
        <v>137</v>
      </c>
      <c r="AL124" s="1049"/>
      <c r="AM124" s="1049"/>
      <c r="AN124" s="1049"/>
      <c r="AO124" s="1050"/>
      <c r="AP124" s="1052" t="s">
        <v>137</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61.5</v>
      </c>
      <c r="BR124" s="1118"/>
      <c r="BS124" s="1118"/>
      <c r="BT124" s="1118"/>
      <c r="BU124" s="1118"/>
      <c r="BV124" s="1118">
        <v>59.8</v>
      </c>
      <c r="BW124" s="1118"/>
      <c r="BX124" s="1118"/>
      <c r="BY124" s="1118"/>
      <c r="BZ124" s="1118"/>
      <c r="CA124" s="1118">
        <v>65</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v>3413922</v>
      </c>
      <c r="DH124" s="1074"/>
      <c r="DI124" s="1074"/>
      <c r="DJ124" s="1074"/>
      <c r="DK124" s="1075"/>
      <c r="DL124" s="1073">
        <v>1846991</v>
      </c>
      <c r="DM124" s="1074"/>
      <c r="DN124" s="1074"/>
      <c r="DO124" s="1074"/>
      <c r="DP124" s="1075"/>
      <c r="DQ124" s="1073">
        <v>2410860</v>
      </c>
      <c r="DR124" s="1074"/>
      <c r="DS124" s="1074"/>
      <c r="DT124" s="1074"/>
      <c r="DU124" s="1075"/>
      <c r="DV124" s="1076">
        <v>14.4</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459</v>
      </c>
      <c r="AB125" s="1049"/>
      <c r="AC125" s="1049"/>
      <c r="AD125" s="1049"/>
      <c r="AE125" s="1050"/>
      <c r="AF125" s="1051" t="s">
        <v>459</v>
      </c>
      <c r="AG125" s="1049"/>
      <c r="AH125" s="1049"/>
      <c r="AI125" s="1049"/>
      <c r="AJ125" s="1050"/>
      <c r="AK125" s="1051" t="s">
        <v>459</v>
      </c>
      <c r="AL125" s="1049"/>
      <c r="AM125" s="1049"/>
      <c r="AN125" s="1049"/>
      <c r="AO125" s="1050"/>
      <c r="AP125" s="1052" t="s">
        <v>137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137</v>
      </c>
      <c r="DM125" s="1017"/>
      <c r="DN125" s="1017"/>
      <c r="DO125" s="1017"/>
      <c r="DP125" s="1017"/>
      <c r="DQ125" s="1017" t="s">
        <v>137</v>
      </c>
      <c r="DR125" s="1017"/>
      <c r="DS125" s="1017"/>
      <c r="DT125" s="1017"/>
      <c r="DU125" s="1017"/>
      <c r="DV125" s="1018" t="s">
        <v>137</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169864</v>
      </c>
      <c r="AB126" s="1049"/>
      <c r="AC126" s="1049"/>
      <c r="AD126" s="1049"/>
      <c r="AE126" s="1050"/>
      <c r="AF126" s="1051">
        <v>16688</v>
      </c>
      <c r="AG126" s="1049"/>
      <c r="AH126" s="1049"/>
      <c r="AI126" s="1049"/>
      <c r="AJ126" s="1050"/>
      <c r="AK126" s="1051">
        <v>16688</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v>740926</v>
      </c>
      <c r="DH126" s="1010"/>
      <c r="DI126" s="1010"/>
      <c r="DJ126" s="1010"/>
      <c r="DK126" s="1010"/>
      <c r="DL126" s="1010">
        <v>1081321</v>
      </c>
      <c r="DM126" s="1010"/>
      <c r="DN126" s="1010"/>
      <c r="DO126" s="1010"/>
      <c r="DP126" s="1010"/>
      <c r="DQ126" s="1010">
        <v>559069</v>
      </c>
      <c r="DR126" s="1010"/>
      <c r="DS126" s="1010"/>
      <c r="DT126" s="1010"/>
      <c r="DU126" s="1010"/>
      <c r="DV126" s="1011">
        <v>3.3</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264</v>
      </c>
      <c r="AB127" s="1049"/>
      <c r="AC127" s="1049"/>
      <c r="AD127" s="1049"/>
      <c r="AE127" s="1050"/>
      <c r="AF127" s="1051">
        <v>187</v>
      </c>
      <c r="AG127" s="1049"/>
      <c r="AH127" s="1049"/>
      <c r="AI127" s="1049"/>
      <c r="AJ127" s="1050"/>
      <c r="AK127" s="1051">
        <v>132</v>
      </c>
      <c r="AL127" s="1049"/>
      <c r="AM127" s="1049"/>
      <c r="AN127" s="1049"/>
      <c r="AO127" s="1050"/>
      <c r="AP127" s="1052">
        <v>0</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137</v>
      </c>
      <c r="DH127" s="1010"/>
      <c r="DI127" s="1010"/>
      <c r="DJ127" s="1010"/>
      <c r="DK127" s="1010"/>
      <c r="DL127" s="1010" t="s">
        <v>137</v>
      </c>
      <c r="DM127" s="1010"/>
      <c r="DN127" s="1010"/>
      <c r="DO127" s="1010"/>
      <c r="DP127" s="1010"/>
      <c r="DQ127" s="1010" t="s">
        <v>137</v>
      </c>
      <c r="DR127" s="1010"/>
      <c r="DS127" s="1010"/>
      <c r="DT127" s="1010"/>
      <c r="DU127" s="1010"/>
      <c r="DV127" s="1011" t="s">
        <v>459</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829350</v>
      </c>
      <c r="AB128" s="1138"/>
      <c r="AC128" s="1138"/>
      <c r="AD128" s="1138"/>
      <c r="AE128" s="1139"/>
      <c r="AF128" s="1140">
        <v>770335</v>
      </c>
      <c r="AG128" s="1138"/>
      <c r="AH128" s="1138"/>
      <c r="AI128" s="1138"/>
      <c r="AJ128" s="1139"/>
      <c r="AK128" s="1140">
        <v>632141</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137</v>
      </c>
      <c r="BG128" s="1145"/>
      <c r="BH128" s="1145"/>
      <c r="BI128" s="1145"/>
      <c r="BJ128" s="1145"/>
      <c r="BK128" s="1145"/>
      <c r="BL128" s="1146"/>
      <c r="BM128" s="1144">
        <v>12.52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v>52962</v>
      </c>
      <c r="DH128" s="1130"/>
      <c r="DI128" s="1130"/>
      <c r="DJ128" s="1130"/>
      <c r="DK128" s="1130"/>
      <c r="DL128" s="1130">
        <v>42677</v>
      </c>
      <c r="DM128" s="1130"/>
      <c r="DN128" s="1130"/>
      <c r="DO128" s="1130"/>
      <c r="DP128" s="1130"/>
      <c r="DQ128" s="1130">
        <v>32317</v>
      </c>
      <c r="DR128" s="1130"/>
      <c r="DS128" s="1130"/>
      <c r="DT128" s="1130"/>
      <c r="DU128" s="1130"/>
      <c r="DV128" s="1131">
        <v>0.2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19091052</v>
      </c>
      <c r="AB129" s="1049"/>
      <c r="AC129" s="1049"/>
      <c r="AD129" s="1049"/>
      <c r="AE129" s="1050"/>
      <c r="AF129" s="1051">
        <v>19331023</v>
      </c>
      <c r="AG129" s="1049"/>
      <c r="AH129" s="1049"/>
      <c r="AI129" s="1049"/>
      <c r="AJ129" s="1050"/>
      <c r="AK129" s="1051">
        <v>19477026</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137</v>
      </c>
      <c r="BG129" s="1159"/>
      <c r="BH129" s="1159"/>
      <c r="BI129" s="1159"/>
      <c r="BJ129" s="1159"/>
      <c r="BK129" s="1159"/>
      <c r="BL129" s="1160"/>
      <c r="BM129" s="1158">
        <v>17.52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2664738</v>
      </c>
      <c r="AB130" s="1049"/>
      <c r="AC130" s="1049"/>
      <c r="AD130" s="1049"/>
      <c r="AE130" s="1050"/>
      <c r="AF130" s="1051">
        <v>2638710</v>
      </c>
      <c r="AG130" s="1049"/>
      <c r="AH130" s="1049"/>
      <c r="AI130" s="1049"/>
      <c r="AJ130" s="1050"/>
      <c r="AK130" s="1051">
        <v>2706169</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7.4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16426314</v>
      </c>
      <c r="AB131" s="1074"/>
      <c r="AC131" s="1074"/>
      <c r="AD131" s="1074"/>
      <c r="AE131" s="1075"/>
      <c r="AF131" s="1073">
        <v>16692313</v>
      </c>
      <c r="AG131" s="1074"/>
      <c r="AH131" s="1074"/>
      <c r="AI131" s="1074"/>
      <c r="AJ131" s="1075"/>
      <c r="AK131" s="1073">
        <v>16770857</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v>65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5.7119813979999998</v>
      </c>
      <c r="AB132" s="1190"/>
      <c r="AC132" s="1190"/>
      <c r="AD132" s="1190"/>
      <c r="AE132" s="1191"/>
      <c r="AF132" s="1192">
        <v>7.2438313379999997</v>
      </c>
      <c r="AG132" s="1190"/>
      <c r="AH132" s="1190"/>
      <c r="AI132" s="1190"/>
      <c r="AJ132" s="1191"/>
      <c r="AK132" s="1192">
        <v>9.4762897329999998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6.7</v>
      </c>
      <c r="AB133" s="1173"/>
      <c r="AC133" s="1173"/>
      <c r="AD133" s="1173"/>
      <c r="AE133" s="1174"/>
      <c r="AF133" s="1172">
        <v>6.8</v>
      </c>
      <c r="AG133" s="1173"/>
      <c r="AH133" s="1173"/>
      <c r="AI133" s="1173"/>
      <c r="AJ133" s="1174"/>
      <c r="AK133" s="1172">
        <v>7.4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Yw/kP6dn7xnI22IKEIWH0UXUN/31iR6BtxrCO3BEFW1LWFhcg2u5rtg0ZCvC9/laZoYpSZHg7VgXUrkaTBZrA==" saltValue="OoN3k+JyNEQGqcCdJJxM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0EKM5I2rZvho5jvBT9qdTaDYTnn7PAZgxCH2arYykNHcQ7gqR92fWIX7lwcNrPMhEs4QDSAFZTGSdMkSeclbw==" saltValue="YhL6RrQICryURVoIXF7w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93" zoomScaleNormal="93"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KLEgYZIGLlk0G151b8GYonVbNpuP2eOkRqUrdBfyVfMll1+esJK21Ws4NxfKdw7s9PaNqMP5YL5E+eiCF/yhg==" saltValue="hy1Ua3LxxyqKKtlZZtB7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4506999</v>
      </c>
      <c r="AP9" s="312">
        <v>46788</v>
      </c>
      <c r="AQ9" s="313">
        <v>57145</v>
      </c>
      <c r="AR9" s="314">
        <v>-18.100000000000001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474175</v>
      </c>
      <c r="AP10" s="315">
        <v>4922</v>
      </c>
      <c r="AQ10" s="316">
        <v>3801</v>
      </c>
      <c r="AR10" s="317">
        <v>29.5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555641</v>
      </c>
      <c r="AP11" s="315">
        <v>5768</v>
      </c>
      <c r="AQ11" s="316">
        <v>6723</v>
      </c>
      <c r="AR11" s="317">
        <v>-14.2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v>25655</v>
      </c>
      <c r="AP12" s="315">
        <v>266</v>
      </c>
      <c r="AQ12" s="316">
        <v>959</v>
      </c>
      <c r="AR12" s="317">
        <v>-72.3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512</v>
      </c>
      <c r="AP13" s="315" t="s">
        <v>512</v>
      </c>
      <c r="AQ13" s="316">
        <v>1</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231010</v>
      </c>
      <c r="AP14" s="315">
        <v>2398</v>
      </c>
      <c r="AQ14" s="316">
        <v>2728</v>
      </c>
      <c r="AR14" s="317">
        <v>-12.1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501731</v>
      </c>
      <c r="AP15" s="315">
        <v>5209</v>
      </c>
      <c r="AQ15" s="316">
        <v>1349</v>
      </c>
      <c r="AR15" s="317">
        <v>286.10000000000002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-413338</v>
      </c>
      <c r="AP16" s="315">
        <v>-4291</v>
      </c>
      <c r="AQ16" s="316">
        <v>-4270</v>
      </c>
      <c r="AR16" s="317">
        <v>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5881873</v>
      </c>
      <c r="AP17" s="315">
        <v>61060</v>
      </c>
      <c r="AQ17" s="316">
        <v>68438</v>
      </c>
      <c r="AR17" s="317">
        <v>-10.8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5.68</v>
      </c>
      <c r="AP21" s="328">
        <v>6.23</v>
      </c>
      <c r="AQ21" s="329">
        <v>-0.55000000000000004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98.7</v>
      </c>
      <c r="AP22" s="333">
        <v>98.5</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3034187</v>
      </c>
      <c r="AP32" s="342">
        <v>31498</v>
      </c>
      <c r="AQ32" s="343">
        <v>33979</v>
      </c>
      <c r="AR32" s="344">
        <v>-7.3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512</v>
      </c>
      <c r="AP34" s="342" t="s">
        <v>512</v>
      </c>
      <c r="AQ34" s="343">
        <v>15</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1718273</v>
      </c>
      <c r="AP35" s="342">
        <v>17838</v>
      </c>
      <c r="AQ35" s="343">
        <v>9031</v>
      </c>
      <c r="AR35" s="344">
        <v>97.5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157592</v>
      </c>
      <c r="AP36" s="342">
        <v>1636</v>
      </c>
      <c r="AQ36" s="343">
        <v>1893</v>
      </c>
      <c r="AR36" s="344">
        <v>-13.6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16820</v>
      </c>
      <c r="AP37" s="342">
        <v>175</v>
      </c>
      <c r="AQ37" s="343">
        <v>1352</v>
      </c>
      <c r="AR37" s="344">
        <v>-87.1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v>693</v>
      </c>
      <c r="AP38" s="345">
        <v>7</v>
      </c>
      <c r="AQ38" s="346">
        <v>1</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-632141</v>
      </c>
      <c r="AP39" s="342">
        <v>-6562</v>
      </c>
      <c r="AQ39" s="343">
        <v>-6634</v>
      </c>
      <c r="AR39" s="344">
        <v>-1.1000000000000001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-2706169</v>
      </c>
      <c r="AP40" s="342">
        <v>-28093</v>
      </c>
      <c r="AQ40" s="343">
        <v>-28305</v>
      </c>
      <c r="AR40" s="344">
        <v>-0.7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1589255</v>
      </c>
      <c r="AP41" s="342">
        <v>16498</v>
      </c>
      <c r="AQ41" s="343">
        <v>11332</v>
      </c>
      <c r="AR41" s="344">
        <v>45.6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5435363</v>
      </c>
      <c r="AN51" s="364">
        <v>57612</v>
      </c>
      <c r="AO51" s="365">
        <v>-7.5</v>
      </c>
      <c r="AP51" s="366">
        <v>66255</v>
      </c>
      <c r="AQ51" s="367">
        <v>3.6</v>
      </c>
      <c r="AR51" s="368">
        <v>-11.1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1862255</v>
      </c>
      <c r="AN52" s="372">
        <v>19739</v>
      </c>
      <c r="AO52" s="373">
        <v>-32.299999999999997</v>
      </c>
      <c r="AP52" s="374">
        <v>31822</v>
      </c>
      <c r="AQ52" s="375">
        <v>8.8000000000000007</v>
      </c>
      <c r="AR52" s="376">
        <v>-41.1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4793882</v>
      </c>
      <c r="AN53" s="364">
        <v>50590</v>
      </c>
      <c r="AO53" s="365">
        <v>-12.2</v>
      </c>
      <c r="AP53" s="366">
        <v>92247</v>
      </c>
      <c r="AQ53" s="367">
        <v>39.200000000000003</v>
      </c>
      <c r="AR53" s="368">
        <v>-51.4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2334811</v>
      </c>
      <c r="AN54" s="372">
        <v>24639</v>
      </c>
      <c r="AO54" s="373">
        <v>24.8</v>
      </c>
      <c r="AP54" s="374">
        <v>37204</v>
      </c>
      <c r="AQ54" s="375">
        <v>16.899999999999999</v>
      </c>
      <c r="AR54" s="376">
        <v>7.9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5439465</v>
      </c>
      <c r="AN55" s="364">
        <v>57108</v>
      </c>
      <c r="AO55" s="365">
        <v>12.9</v>
      </c>
      <c r="AP55" s="366">
        <v>44504</v>
      </c>
      <c r="AQ55" s="367">
        <v>-51.8</v>
      </c>
      <c r="AR55" s="368">
        <v>64.7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2533791</v>
      </c>
      <c r="AN56" s="372">
        <v>26602</v>
      </c>
      <c r="AO56" s="373">
        <v>8</v>
      </c>
      <c r="AP56" s="374">
        <v>25876</v>
      </c>
      <c r="AQ56" s="375">
        <v>-30.4</v>
      </c>
      <c r="AR56" s="376">
        <v>38.4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7362075</v>
      </c>
      <c r="AN57" s="364">
        <v>76861</v>
      </c>
      <c r="AO57" s="365">
        <v>34.6</v>
      </c>
      <c r="AP57" s="366">
        <v>47820</v>
      </c>
      <c r="AQ57" s="367">
        <v>7.5</v>
      </c>
      <c r="AR57" s="368">
        <v>27.1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2407657</v>
      </c>
      <c r="AN58" s="372">
        <v>25136</v>
      </c>
      <c r="AO58" s="373">
        <v>-5.5</v>
      </c>
      <c r="AP58" s="374">
        <v>25855</v>
      </c>
      <c r="AQ58" s="375">
        <v>-0.1</v>
      </c>
      <c r="AR58" s="376">
        <v>-5.4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10463859</v>
      </c>
      <c r="AN59" s="364">
        <v>108626</v>
      </c>
      <c r="AO59" s="365">
        <v>41.3</v>
      </c>
      <c r="AP59" s="366">
        <v>41934</v>
      </c>
      <c r="AQ59" s="367">
        <v>-12.3</v>
      </c>
      <c r="AR59" s="368">
        <v>53.6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3493307</v>
      </c>
      <c r="AN60" s="372">
        <v>36264</v>
      </c>
      <c r="AO60" s="373">
        <v>44.3</v>
      </c>
      <c r="AP60" s="374">
        <v>23352</v>
      </c>
      <c r="AQ60" s="375">
        <v>-9.6999999999999993</v>
      </c>
      <c r="AR60" s="376">
        <v>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6698929</v>
      </c>
      <c r="AN61" s="379">
        <v>70159</v>
      </c>
      <c r="AO61" s="380">
        <v>13.8</v>
      </c>
      <c r="AP61" s="381">
        <v>58552</v>
      </c>
      <c r="AQ61" s="382">
        <v>-2.8</v>
      </c>
      <c r="AR61" s="368">
        <v>16.600000000000001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2526364</v>
      </c>
      <c r="AN62" s="372">
        <v>26476</v>
      </c>
      <c r="AO62" s="373">
        <v>7.9</v>
      </c>
      <c r="AP62" s="374">
        <v>28822</v>
      </c>
      <c r="AQ62" s="375">
        <v>-2.9</v>
      </c>
      <c r="AR62" s="376">
        <v>10.8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K3kxHy1hluaVoU3Jbf79JGXmayzr60xK3jjnAFMwjcdyLGSB+QbOoiIyumksHpv79b5PYYVD6mhziFuPrnoLA==" saltValue="tT6i9k/+fmH1iQKW82SZ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F5Hh23Cv3cvHQtH5yL5ESm41B8gD45tD10n6amvOYFlOSXI2EHpFDjF1mbBARMGHT/Sr0SJvl3msts0KxUuw==" saltValue="XyVYgi4zBpyPhHXkmnPh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oAO6l4GDa+FUpA2WGLTUlgxD6/1RsQGMXgyq6hAhZ+OLYp0j1fxdATmX21sA2avN46dMLRV5tPzVNvV9FKhNg==" saltValue="0eKsge1Eulwp/wJhRqC/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18.11</v>
      </c>
      <c r="G47" s="12">
        <v>16.489999999999998</v>
      </c>
      <c r="H47" s="12">
        <v>16.05</v>
      </c>
      <c r="I47" s="12">
        <v>14.05</v>
      </c>
      <c r="J47" s="13">
        <v>12.51</v>
      </c>
    </row>
    <row r="48" spans="2:10" ht="57.75" customHeight="1" x14ac:dyDescent="0.15">
      <c r="B48" s="14"/>
      <c r="C48" s="1234" t="s">
        <v>4</v>
      </c>
      <c r="D48" s="1234"/>
      <c r="E48" s="1235"/>
      <c r="F48" s="15">
        <v>6.46</v>
      </c>
      <c r="G48" s="16">
        <v>8.57</v>
      </c>
      <c r="H48" s="16">
        <v>6.95</v>
      </c>
      <c r="I48" s="16">
        <v>6.26</v>
      </c>
      <c r="J48" s="17">
        <v>5.62</v>
      </c>
    </row>
    <row r="49" spans="2:10" ht="57.75" customHeight="1" thickBot="1" x14ac:dyDescent="0.2">
      <c r="B49" s="18"/>
      <c r="C49" s="1236" t="s">
        <v>5</v>
      </c>
      <c r="D49" s="1236"/>
      <c r="E49" s="1237"/>
      <c r="F49" s="19" t="s">
        <v>558</v>
      </c>
      <c r="G49" s="20">
        <v>0.84</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ckXzR2nSLiyNo92rWfSXroSNuFC0mDPTKuD3OaI/r5roeJzov4gtfrmwec6D3ztIZlHrR2f9+wFnhiynTXr7A==" saltValue="VdTHIIbclJiuWfYd/RRc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562</v>
      </c>
      <c r="D34" s="1244"/>
      <c r="E34" s="1245"/>
      <c r="F34" s="32">
        <v>6.28</v>
      </c>
      <c r="G34" s="33">
        <v>18.28</v>
      </c>
      <c r="H34" s="33">
        <v>30.32</v>
      </c>
      <c r="I34" s="33">
        <v>41.84</v>
      </c>
      <c r="J34" s="34">
        <v>52.31</v>
      </c>
      <c r="K34" s="22"/>
      <c r="L34" s="22"/>
      <c r="M34" s="22"/>
      <c r="N34" s="22"/>
      <c r="O34" s="22"/>
      <c r="P34" s="22"/>
    </row>
    <row r="35" spans="1:16" ht="39" customHeight="1" x14ac:dyDescent="0.15">
      <c r="A35" s="22"/>
      <c r="B35" s="35"/>
      <c r="C35" s="1238" t="s">
        <v>563</v>
      </c>
      <c r="D35" s="1239"/>
      <c r="E35" s="1240"/>
      <c r="F35" s="36">
        <v>0.34</v>
      </c>
      <c r="G35" s="37">
        <v>2.66</v>
      </c>
      <c r="H35" s="37">
        <v>4.97</v>
      </c>
      <c r="I35" s="37">
        <v>6.87</v>
      </c>
      <c r="J35" s="38">
        <v>7.04</v>
      </c>
      <c r="K35" s="22"/>
      <c r="L35" s="22"/>
      <c r="M35" s="22"/>
      <c r="N35" s="22"/>
      <c r="O35" s="22"/>
      <c r="P35" s="22"/>
    </row>
    <row r="36" spans="1:16" ht="39" customHeight="1" x14ac:dyDescent="0.15">
      <c r="A36" s="22"/>
      <c r="B36" s="35"/>
      <c r="C36" s="1238" t="s">
        <v>564</v>
      </c>
      <c r="D36" s="1239"/>
      <c r="E36" s="1240"/>
      <c r="F36" s="36">
        <v>6.46</v>
      </c>
      <c r="G36" s="37">
        <v>8.57</v>
      </c>
      <c r="H36" s="37">
        <v>6.94</v>
      </c>
      <c r="I36" s="37">
        <v>6.25</v>
      </c>
      <c r="J36" s="38">
        <v>5.62</v>
      </c>
      <c r="K36" s="22"/>
      <c r="L36" s="22"/>
      <c r="M36" s="22"/>
      <c r="N36" s="22"/>
      <c r="O36" s="22"/>
      <c r="P36" s="22"/>
    </row>
    <row r="37" spans="1:16" ht="39" customHeight="1" x14ac:dyDescent="0.15">
      <c r="A37" s="22"/>
      <c r="B37" s="35"/>
      <c r="C37" s="1238" t="s">
        <v>565</v>
      </c>
      <c r="D37" s="1239"/>
      <c r="E37" s="1240"/>
      <c r="F37" s="36">
        <v>3.72</v>
      </c>
      <c r="G37" s="37">
        <v>4.57</v>
      </c>
      <c r="H37" s="37">
        <v>5.6</v>
      </c>
      <c r="I37" s="37">
        <v>6.06</v>
      </c>
      <c r="J37" s="38">
        <v>4.84</v>
      </c>
      <c r="K37" s="22"/>
      <c r="L37" s="22"/>
      <c r="M37" s="22"/>
      <c r="N37" s="22"/>
      <c r="O37" s="22"/>
      <c r="P37" s="22"/>
    </row>
    <row r="38" spans="1:16" ht="39" customHeight="1" x14ac:dyDescent="0.15">
      <c r="A38" s="22"/>
      <c r="B38" s="35"/>
      <c r="C38" s="1238" t="s">
        <v>566</v>
      </c>
      <c r="D38" s="1239"/>
      <c r="E38" s="1240"/>
      <c r="F38" s="36">
        <v>2.62</v>
      </c>
      <c r="G38" s="37">
        <v>2.77</v>
      </c>
      <c r="H38" s="37">
        <v>2.91</v>
      </c>
      <c r="I38" s="37">
        <v>2.78</v>
      </c>
      <c r="J38" s="38">
        <v>2.66</v>
      </c>
      <c r="K38" s="22"/>
      <c r="L38" s="22"/>
      <c r="M38" s="22"/>
      <c r="N38" s="22"/>
      <c r="O38" s="22"/>
      <c r="P38" s="22"/>
    </row>
    <row r="39" spans="1:16" ht="39" customHeight="1" x14ac:dyDescent="0.15">
      <c r="A39" s="22"/>
      <c r="B39" s="35"/>
      <c r="C39" s="1238" t="s">
        <v>567</v>
      </c>
      <c r="D39" s="1239"/>
      <c r="E39" s="1240"/>
      <c r="F39" s="36">
        <v>1.2</v>
      </c>
      <c r="G39" s="37">
        <v>0.56000000000000005</v>
      </c>
      <c r="H39" s="37">
        <v>0.31</v>
      </c>
      <c r="I39" s="37">
        <v>1.69</v>
      </c>
      <c r="J39" s="38">
        <v>1.1399999999999999</v>
      </c>
      <c r="K39" s="22"/>
      <c r="L39" s="22"/>
      <c r="M39" s="22"/>
      <c r="N39" s="22"/>
      <c r="O39" s="22"/>
      <c r="P39" s="22"/>
    </row>
    <row r="40" spans="1:16" ht="39" customHeight="1" x14ac:dyDescent="0.15">
      <c r="A40" s="22"/>
      <c r="B40" s="35"/>
      <c r="C40" s="1238" t="s">
        <v>568</v>
      </c>
      <c r="D40" s="1239"/>
      <c r="E40" s="1240"/>
      <c r="F40" s="36">
        <v>0.23</v>
      </c>
      <c r="G40" s="37">
        <v>0.7</v>
      </c>
      <c r="H40" s="37">
        <v>0.6</v>
      </c>
      <c r="I40" s="37">
        <v>0.43</v>
      </c>
      <c r="J40" s="38">
        <v>0.48</v>
      </c>
      <c r="K40" s="22"/>
      <c r="L40" s="22"/>
      <c r="M40" s="22"/>
      <c r="N40" s="22"/>
      <c r="O40" s="22"/>
      <c r="P40" s="22"/>
    </row>
    <row r="41" spans="1:16" ht="39" customHeight="1" x14ac:dyDescent="0.15">
      <c r="A41" s="22"/>
      <c r="B41" s="35"/>
      <c r="C41" s="1238" t="s">
        <v>569</v>
      </c>
      <c r="D41" s="1239"/>
      <c r="E41" s="1240"/>
      <c r="F41" s="36">
        <v>0</v>
      </c>
      <c r="G41" s="37">
        <v>0.17</v>
      </c>
      <c r="H41" s="37">
        <v>0.2</v>
      </c>
      <c r="I41" s="37">
        <v>0.2</v>
      </c>
      <c r="J41" s="38">
        <v>0.2</v>
      </c>
      <c r="K41" s="22"/>
      <c r="L41" s="22"/>
      <c r="M41" s="22"/>
      <c r="N41" s="22"/>
      <c r="O41" s="22"/>
      <c r="P41" s="22"/>
    </row>
    <row r="42" spans="1:16" ht="39" customHeight="1" x14ac:dyDescent="0.15">
      <c r="A42" s="22"/>
      <c r="B42" s="39"/>
      <c r="C42" s="1238" t="s">
        <v>570</v>
      </c>
      <c r="D42" s="1239"/>
      <c r="E42" s="1240"/>
      <c r="F42" s="36" t="s">
        <v>512</v>
      </c>
      <c r="G42" s="37" t="s">
        <v>512</v>
      </c>
      <c r="H42" s="37" t="s">
        <v>571</v>
      </c>
      <c r="I42" s="37" t="s">
        <v>512</v>
      </c>
      <c r="J42" s="38" t="s">
        <v>512</v>
      </c>
      <c r="K42" s="22"/>
      <c r="L42" s="22"/>
      <c r="M42" s="22"/>
      <c r="N42" s="22"/>
      <c r="O42" s="22"/>
      <c r="P42" s="22"/>
    </row>
    <row r="43" spans="1:16" ht="39" customHeight="1" thickBot="1" x14ac:dyDescent="0.2">
      <c r="A43" s="22"/>
      <c r="B43" s="40"/>
      <c r="C43" s="1241" t="s">
        <v>572</v>
      </c>
      <c r="D43" s="1242"/>
      <c r="E43" s="1243"/>
      <c r="F43" s="41">
        <v>0.19</v>
      </c>
      <c r="G43" s="42">
        <v>0.19</v>
      </c>
      <c r="H43" s="42">
        <v>0.22</v>
      </c>
      <c r="I43" s="42">
        <v>0.15</v>
      </c>
      <c r="J43" s="43">
        <v>0.27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EC/9RwMIoUIKgFk4/f3iouoGaoZ5FYXAeZ70p63jWO/C5NnnnzJAtlTsUSeux8xp3Gv1+VsxE0Tj32Y5eNUEw==" saltValue="jwj4fEEf4YIlElCJk51K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2823</v>
      </c>
      <c r="L45" s="60">
        <v>2720</v>
      </c>
      <c r="M45" s="60">
        <v>2725</v>
      </c>
      <c r="N45" s="60">
        <v>2761</v>
      </c>
      <c r="O45" s="61">
        <v>3034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15</v>
      </c>
      <c r="F48" s="1254"/>
      <c r="G48" s="1254"/>
      <c r="H48" s="1254"/>
      <c r="I48" s="1254"/>
      <c r="J48" s="1255"/>
      <c r="K48" s="63">
        <v>1654</v>
      </c>
      <c r="L48" s="64">
        <v>1672</v>
      </c>
      <c r="M48" s="64">
        <v>1401</v>
      </c>
      <c r="N48" s="64">
        <v>1686</v>
      </c>
      <c r="O48" s="65">
        <v>1718</v>
      </c>
      <c r="P48" s="48"/>
      <c r="Q48" s="48"/>
      <c r="R48" s="48"/>
      <c r="S48" s="48"/>
      <c r="T48" s="48"/>
      <c r="U48" s="48"/>
    </row>
    <row r="49" spans="1:21" ht="30.75" customHeight="1" x14ac:dyDescent="0.15">
      <c r="A49" s="48"/>
      <c r="B49" s="1248"/>
      <c r="C49" s="1249"/>
      <c r="D49" s="62"/>
      <c r="E49" s="1254" t="s">
        <v>16</v>
      </c>
      <c r="F49" s="1254"/>
      <c r="G49" s="1254"/>
      <c r="H49" s="1254"/>
      <c r="I49" s="1254"/>
      <c r="J49" s="1255"/>
      <c r="K49" s="63">
        <v>31</v>
      </c>
      <c r="L49" s="64">
        <v>101</v>
      </c>
      <c r="M49" s="64">
        <v>135</v>
      </c>
      <c r="N49" s="64">
        <v>153</v>
      </c>
      <c r="O49" s="65">
        <v>158</v>
      </c>
      <c r="P49" s="48"/>
      <c r="Q49" s="48"/>
      <c r="R49" s="48"/>
      <c r="S49" s="48"/>
      <c r="T49" s="48"/>
      <c r="U49" s="48"/>
    </row>
    <row r="50" spans="1:21" ht="30.75" customHeight="1" x14ac:dyDescent="0.15">
      <c r="A50" s="48"/>
      <c r="B50" s="1248"/>
      <c r="C50" s="1249"/>
      <c r="D50" s="62"/>
      <c r="E50" s="1254" t="s">
        <v>17</v>
      </c>
      <c r="F50" s="1254"/>
      <c r="G50" s="1254"/>
      <c r="H50" s="1254"/>
      <c r="I50" s="1254"/>
      <c r="J50" s="1255"/>
      <c r="K50" s="63">
        <v>219</v>
      </c>
      <c r="L50" s="64">
        <v>171</v>
      </c>
      <c r="M50" s="64">
        <v>170</v>
      </c>
      <c r="N50" s="64">
        <v>17</v>
      </c>
      <c r="O50" s="65">
        <v>17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1</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3593</v>
      </c>
      <c r="L52" s="64">
        <v>3452</v>
      </c>
      <c r="M52" s="64">
        <v>3494</v>
      </c>
      <c r="N52" s="64">
        <v>3408</v>
      </c>
      <c r="O52" s="65">
        <v>3337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1135</v>
      </c>
      <c r="L53" s="69">
        <v>1213</v>
      </c>
      <c r="M53" s="69">
        <v>938</v>
      </c>
      <c r="N53" s="69">
        <v>1210</v>
      </c>
      <c r="O53" s="70">
        <v>1591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597</v>
      </c>
      <c r="L57" s="83" t="s">
        <v>597</v>
      </c>
      <c r="M57" s="83" t="s">
        <v>598</v>
      </c>
      <c r="N57" s="83" t="s">
        <v>597</v>
      </c>
      <c r="O57" s="84" t="s">
        <v>597</v>
      </c>
    </row>
    <row r="58" spans="1:21" ht="31.5" customHeight="1" thickBot="1" x14ac:dyDescent="0.2">
      <c r="B58" s="1264"/>
      <c r="C58" s="1265"/>
      <c r="D58" s="1269" t="s">
        <v>27</v>
      </c>
      <c r="E58" s="1270"/>
      <c r="F58" s="1270"/>
      <c r="G58" s="1270"/>
      <c r="H58" s="1270"/>
      <c r="I58" s="1270"/>
      <c r="J58" s="1271"/>
      <c r="K58" s="85" t="s">
        <v>598</v>
      </c>
      <c r="L58" s="86" t="s">
        <v>597</v>
      </c>
      <c r="M58" s="86" t="s">
        <v>597</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Mhsb+LPhIJ5sVYe43Is87fn3Y4MYNgODDW3LzCN1zcv3cinyFeQBoWjj/UyOlLzwr4dJXX5/vMJMlqCRMFWg==" saltValue="asUdHpNT520uT2mCXpdl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32553</v>
      </c>
      <c r="J41" s="103">
        <v>33988</v>
      </c>
      <c r="K41" s="103">
        <v>35328</v>
      </c>
      <c r="L41" s="103">
        <v>36894</v>
      </c>
      <c r="M41" s="104">
        <v>40647</v>
      </c>
    </row>
    <row r="42" spans="2:13" ht="27.75" customHeight="1" x14ac:dyDescent="0.15">
      <c r="B42" s="1274"/>
      <c r="C42" s="1275"/>
      <c r="D42" s="105"/>
      <c r="E42" s="1280" t="s">
        <v>32</v>
      </c>
      <c r="F42" s="1280"/>
      <c r="G42" s="1280"/>
      <c r="H42" s="1281"/>
      <c r="I42" s="106">
        <v>557</v>
      </c>
      <c r="J42" s="107">
        <v>384</v>
      </c>
      <c r="K42" s="107">
        <v>211</v>
      </c>
      <c r="L42" s="107">
        <v>98</v>
      </c>
      <c r="M42" s="108">
        <v>78</v>
      </c>
    </row>
    <row r="43" spans="2:13" ht="27.75" customHeight="1" x14ac:dyDescent="0.15">
      <c r="B43" s="1274"/>
      <c r="C43" s="1275"/>
      <c r="D43" s="105"/>
      <c r="E43" s="1280" t="s">
        <v>33</v>
      </c>
      <c r="F43" s="1280"/>
      <c r="G43" s="1280"/>
      <c r="H43" s="1281"/>
      <c r="I43" s="106">
        <v>14213</v>
      </c>
      <c r="J43" s="107">
        <v>15038</v>
      </c>
      <c r="K43" s="107">
        <v>20947</v>
      </c>
      <c r="L43" s="107">
        <v>20113</v>
      </c>
      <c r="M43" s="108">
        <v>19805</v>
      </c>
    </row>
    <row r="44" spans="2:13" ht="27.75" customHeight="1" x14ac:dyDescent="0.15">
      <c r="B44" s="1274"/>
      <c r="C44" s="1275"/>
      <c r="D44" s="105"/>
      <c r="E44" s="1280" t="s">
        <v>34</v>
      </c>
      <c r="F44" s="1280"/>
      <c r="G44" s="1280"/>
      <c r="H44" s="1281"/>
      <c r="I44" s="106">
        <v>1236</v>
      </c>
      <c r="J44" s="107">
        <v>1302</v>
      </c>
      <c r="K44" s="107">
        <v>1202</v>
      </c>
      <c r="L44" s="107">
        <v>1087</v>
      </c>
      <c r="M44" s="108">
        <v>959</v>
      </c>
    </row>
    <row r="45" spans="2:13" ht="27.75" customHeight="1" x14ac:dyDescent="0.15">
      <c r="B45" s="1274"/>
      <c r="C45" s="1275"/>
      <c r="D45" s="105"/>
      <c r="E45" s="1280" t="s">
        <v>35</v>
      </c>
      <c r="F45" s="1280"/>
      <c r="G45" s="1280"/>
      <c r="H45" s="1281"/>
      <c r="I45" s="106">
        <v>3613</v>
      </c>
      <c r="J45" s="107">
        <v>3517</v>
      </c>
      <c r="K45" s="107">
        <v>3516</v>
      </c>
      <c r="L45" s="107">
        <v>3309</v>
      </c>
      <c r="M45" s="108">
        <v>3053</v>
      </c>
    </row>
    <row r="46" spans="2:13" ht="27.75" customHeight="1" x14ac:dyDescent="0.15">
      <c r="B46" s="1274"/>
      <c r="C46" s="1275"/>
      <c r="D46" s="109"/>
      <c r="E46" s="1280" t="s">
        <v>36</v>
      </c>
      <c r="F46" s="1280"/>
      <c r="G46" s="1280"/>
      <c r="H46" s="1281"/>
      <c r="I46" s="106">
        <v>1170</v>
      </c>
      <c r="J46" s="107">
        <v>1050</v>
      </c>
      <c r="K46" s="107">
        <v>794</v>
      </c>
      <c r="L46" s="107">
        <v>1124</v>
      </c>
      <c r="M46" s="108">
        <v>591</v>
      </c>
    </row>
    <row r="47" spans="2:13" ht="27.75" customHeight="1" x14ac:dyDescent="0.15">
      <c r="B47" s="1274"/>
      <c r="C47" s="1275"/>
      <c r="D47" s="110"/>
      <c r="E47" s="1282" t="s">
        <v>37</v>
      </c>
      <c r="F47" s="1283"/>
      <c r="G47" s="1283"/>
      <c r="H47" s="1284"/>
      <c r="I47" s="106" t="s">
        <v>512</v>
      </c>
      <c r="J47" s="107" t="s">
        <v>512</v>
      </c>
      <c r="K47" s="107" t="s">
        <v>512</v>
      </c>
      <c r="L47" s="107" t="s">
        <v>512</v>
      </c>
      <c r="M47" s="108" t="s">
        <v>512</v>
      </c>
    </row>
    <row r="48" spans="2:13" ht="27.75" customHeight="1" x14ac:dyDescent="0.15">
      <c r="B48" s="1274"/>
      <c r="C48" s="1275"/>
      <c r="D48" s="105"/>
      <c r="E48" s="1280" t="s">
        <v>38</v>
      </c>
      <c r="F48" s="1280"/>
      <c r="G48" s="1280"/>
      <c r="H48" s="1281"/>
      <c r="I48" s="106" t="s">
        <v>512</v>
      </c>
      <c r="J48" s="107" t="s">
        <v>512</v>
      </c>
      <c r="K48" s="107" t="s">
        <v>512</v>
      </c>
      <c r="L48" s="107" t="s">
        <v>512</v>
      </c>
      <c r="M48" s="108" t="s">
        <v>512</v>
      </c>
    </row>
    <row r="49" spans="2:13" ht="27.75" customHeight="1" x14ac:dyDescent="0.15">
      <c r="B49" s="1276"/>
      <c r="C49" s="1277"/>
      <c r="D49" s="105"/>
      <c r="E49" s="1280" t="s">
        <v>39</v>
      </c>
      <c r="F49" s="1280"/>
      <c r="G49" s="1280"/>
      <c r="H49" s="1281"/>
      <c r="I49" s="106" t="s">
        <v>512</v>
      </c>
      <c r="J49" s="107" t="s">
        <v>512</v>
      </c>
      <c r="K49" s="107" t="s">
        <v>512</v>
      </c>
      <c r="L49" s="107" t="s">
        <v>512</v>
      </c>
      <c r="M49" s="108" t="s">
        <v>512</v>
      </c>
    </row>
    <row r="50" spans="2:13" ht="27.75" customHeight="1" x14ac:dyDescent="0.15">
      <c r="B50" s="1285" t="s">
        <v>40</v>
      </c>
      <c r="C50" s="1286"/>
      <c r="D50" s="111"/>
      <c r="E50" s="1280" t="s">
        <v>41</v>
      </c>
      <c r="F50" s="1280"/>
      <c r="G50" s="1280"/>
      <c r="H50" s="1281"/>
      <c r="I50" s="106">
        <v>8137</v>
      </c>
      <c r="J50" s="107">
        <v>8547</v>
      </c>
      <c r="K50" s="107">
        <v>9132</v>
      </c>
      <c r="L50" s="107">
        <v>9681</v>
      </c>
      <c r="M50" s="108">
        <v>9902</v>
      </c>
    </row>
    <row r="51" spans="2:13" ht="27.75" customHeight="1" x14ac:dyDescent="0.15">
      <c r="B51" s="1274"/>
      <c r="C51" s="1275"/>
      <c r="D51" s="105"/>
      <c r="E51" s="1280" t="s">
        <v>42</v>
      </c>
      <c r="F51" s="1280"/>
      <c r="G51" s="1280"/>
      <c r="H51" s="1281"/>
      <c r="I51" s="106">
        <v>9682</v>
      </c>
      <c r="J51" s="107">
        <v>8808</v>
      </c>
      <c r="K51" s="107">
        <v>9826</v>
      </c>
      <c r="L51" s="107">
        <v>9873</v>
      </c>
      <c r="M51" s="108">
        <v>10948</v>
      </c>
    </row>
    <row r="52" spans="2:13" ht="27.75" customHeight="1" x14ac:dyDescent="0.15">
      <c r="B52" s="1276"/>
      <c r="C52" s="1277"/>
      <c r="D52" s="105"/>
      <c r="E52" s="1280" t="s">
        <v>43</v>
      </c>
      <c r="F52" s="1280"/>
      <c r="G52" s="1280"/>
      <c r="H52" s="1281"/>
      <c r="I52" s="106">
        <v>31402</v>
      </c>
      <c r="J52" s="107">
        <v>31499</v>
      </c>
      <c r="K52" s="107">
        <v>32923</v>
      </c>
      <c r="L52" s="107">
        <v>33084</v>
      </c>
      <c r="M52" s="108">
        <v>33379</v>
      </c>
    </row>
    <row r="53" spans="2:13" ht="27.75" customHeight="1" thickBot="1" x14ac:dyDescent="0.2">
      <c r="B53" s="1287" t="s">
        <v>44</v>
      </c>
      <c r="C53" s="1288"/>
      <c r="D53" s="112"/>
      <c r="E53" s="1289" t="s">
        <v>45</v>
      </c>
      <c r="F53" s="1289"/>
      <c r="G53" s="1289"/>
      <c r="H53" s="1290"/>
      <c r="I53" s="113">
        <v>4121</v>
      </c>
      <c r="J53" s="114">
        <v>6424</v>
      </c>
      <c r="K53" s="114">
        <v>10117</v>
      </c>
      <c r="L53" s="114">
        <v>9985</v>
      </c>
      <c r="M53" s="115">
        <v>10905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EidRQ8XyBmHTknSlY0AWgGx4yQxIYYZCYipFzpX6OWWefXTtDB7COOPEYfy1EMZbKNa25Xc+wqK2NCR315caA==" saltValue="6HAkKumAhkqRfajAAMb6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3065</v>
      </c>
      <c r="G55" s="127">
        <v>2715</v>
      </c>
      <c r="H55" s="128">
        <v>2436</v>
      </c>
    </row>
    <row r="56" spans="2:8" ht="52.5" customHeight="1" x14ac:dyDescent="0.15">
      <c r="B56" s="129"/>
      <c r="C56" s="1301" t="s">
        <v>49</v>
      </c>
      <c r="D56" s="1301"/>
      <c r="E56" s="1302"/>
      <c r="F56" s="130">
        <v>860</v>
      </c>
      <c r="G56" s="130">
        <v>1060</v>
      </c>
      <c r="H56" s="131">
        <v>1061</v>
      </c>
    </row>
    <row r="57" spans="2:8" ht="53.25" customHeight="1" x14ac:dyDescent="0.15">
      <c r="B57" s="129"/>
      <c r="C57" s="1303" t="s">
        <v>50</v>
      </c>
      <c r="D57" s="1303"/>
      <c r="E57" s="1304"/>
      <c r="F57" s="132">
        <v>4448</v>
      </c>
      <c r="G57" s="132">
        <v>5089</v>
      </c>
      <c r="H57" s="133">
        <v>5212</v>
      </c>
    </row>
    <row r="58" spans="2:8" ht="45.75" customHeight="1" x14ac:dyDescent="0.15">
      <c r="B58" s="134"/>
      <c r="C58" s="1291" t="s">
        <v>592</v>
      </c>
      <c r="D58" s="1292"/>
      <c r="E58" s="1293"/>
      <c r="F58" s="135">
        <v>1723</v>
      </c>
      <c r="G58" s="135">
        <v>1725</v>
      </c>
      <c r="H58" s="136">
        <v>1725</v>
      </c>
    </row>
    <row r="59" spans="2:8" ht="45.75" customHeight="1" x14ac:dyDescent="0.15">
      <c r="B59" s="134"/>
      <c r="C59" s="1291" t="s">
        <v>593</v>
      </c>
      <c r="D59" s="1292"/>
      <c r="E59" s="1293"/>
      <c r="F59" s="135">
        <v>1426</v>
      </c>
      <c r="G59" s="135">
        <v>2490</v>
      </c>
      <c r="H59" s="136">
        <v>1661</v>
      </c>
    </row>
    <row r="60" spans="2:8" ht="45.75" customHeight="1" x14ac:dyDescent="0.15">
      <c r="B60" s="134"/>
      <c r="C60" s="1291" t="s">
        <v>594</v>
      </c>
      <c r="D60" s="1292"/>
      <c r="E60" s="1293"/>
      <c r="F60" s="135">
        <v>0</v>
      </c>
      <c r="G60" s="135">
        <v>0</v>
      </c>
      <c r="H60" s="136">
        <v>1100</v>
      </c>
    </row>
    <row r="61" spans="2:8" ht="45.75" customHeight="1" x14ac:dyDescent="0.15">
      <c r="B61" s="134"/>
      <c r="C61" s="1291" t="s">
        <v>595</v>
      </c>
      <c r="D61" s="1292"/>
      <c r="E61" s="1293"/>
      <c r="F61" s="135">
        <v>747</v>
      </c>
      <c r="G61" s="135">
        <v>582</v>
      </c>
      <c r="H61" s="136">
        <v>448</v>
      </c>
    </row>
    <row r="62" spans="2:8" ht="45.75" customHeight="1" thickBot="1" x14ac:dyDescent="0.2">
      <c r="B62" s="137"/>
      <c r="C62" s="1294" t="s">
        <v>596</v>
      </c>
      <c r="D62" s="1295"/>
      <c r="E62" s="1296"/>
      <c r="F62" s="138">
        <v>204</v>
      </c>
      <c r="G62" s="138">
        <v>204</v>
      </c>
      <c r="H62" s="139">
        <v>204</v>
      </c>
    </row>
    <row r="63" spans="2:8" ht="52.5" customHeight="1" thickBot="1" x14ac:dyDescent="0.2">
      <c r="B63" s="140"/>
      <c r="C63" s="1297" t="s">
        <v>51</v>
      </c>
      <c r="D63" s="1297"/>
      <c r="E63" s="1298"/>
      <c r="F63" s="141">
        <v>8373</v>
      </c>
      <c r="G63" s="141">
        <v>8864</v>
      </c>
      <c r="H63" s="142">
        <v>8708</v>
      </c>
    </row>
    <row r="64" spans="2:8" ht="15" customHeight="1" x14ac:dyDescent="0.15"/>
    <row r="65" ht="0" hidden="1" customHeight="1" x14ac:dyDescent="0.15"/>
    <row r="66" ht="0" hidden="1" customHeight="1" x14ac:dyDescent="0.15"/>
  </sheetData>
  <sheetProtection algorithmName="SHA-512" hashValue="i2p1JAqJkrWvEXYSEVUwl5QyUx00jZbOux0omjXeHRAS8oREAVTzCsb5bYmDPx4FPRcOFKiTDhlbvxl3XItjrw==" saltValue="Jqj01eZKzATLUeOCLgWh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F8A8-7D6F-4865-9D43-817881751CDB}">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605</v>
      </c>
      <c r="AO51" s="1321"/>
      <c r="AP51" s="1321"/>
      <c r="AQ51" s="1321"/>
      <c r="AR51" s="1321"/>
      <c r="AS51" s="1321"/>
      <c r="AT51" s="1321"/>
      <c r="AU51" s="1321"/>
      <c r="AV51" s="1321"/>
      <c r="AW51" s="1321"/>
      <c r="AX51" s="1321"/>
      <c r="AY51" s="1321"/>
      <c r="AZ51" s="1321"/>
      <c r="BA51" s="1321"/>
      <c r="BB51" s="1321" t="s">
        <v>606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61.5</v>
      </c>
      <c r="CG51" s="1319"/>
      <c r="CH51" s="1319"/>
      <c r="CI51" s="1319"/>
      <c r="CJ51" s="1319"/>
      <c r="CK51" s="1319"/>
      <c r="CL51" s="1319"/>
      <c r="CM51" s="1319"/>
      <c r="CN51" s="1319">
        <v>59.8</v>
      </c>
      <c r="CO51" s="1319"/>
      <c r="CP51" s="1319"/>
      <c r="CQ51" s="1319"/>
      <c r="CR51" s="1319"/>
      <c r="CS51" s="1319"/>
      <c r="CT51" s="1319"/>
      <c r="CU51" s="1319"/>
      <c r="CV51" s="1319">
        <v>65</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56.3</v>
      </c>
      <c r="CG53" s="1319"/>
      <c r="CH53" s="1319"/>
      <c r="CI53" s="1319"/>
      <c r="CJ53" s="1319"/>
      <c r="CK53" s="1319"/>
      <c r="CL53" s="1319"/>
      <c r="CM53" s="1319"/>
      <c r="CN53" s="1319">
        <v>57.7</v>
      </c>
      <c r="CO53" s="1319"/>
      <c r="CP53" s="1319"/>
      <c r="CQ53" s="1319"/>
      <c r="CR53" s="1319"/>
      <c r="CS53" s="1319"/>
      <c r="CT53" s="1319"/>
      <c r="CU53" s="1319"/>
      <c r="CV53" s="1319">
        <v>57.3</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608</v>
      </c>
      <c r="AO55" s="1318"/>
      <c r="AP55" s="1318"/>
      <c r="AQ55" s="1318"/>
      <c r="AR55" s="1318"/>
      <c r="AS55" s="1318"/>
      <c r="AT55" s="1318"/>
      <c r="AU55" s="1318"/>
      <c r="AV55" s="1318"/>
      <c r="AW55" s="1318"/>
      <c r="AX55" s="1318"/>
      <c r="AY55" s="1318"/>
      <c r="AZ55" s="1318"/>
      <c r="BA55" s="1318"/>
      <c r="BB55" s="1321" t="s">
        <v>606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35.299999999999997</v>
      </c>
      <c r="CG55" s="1319"/>
      <c r="CH55" s="1319"/>
      <c r="CI55" s="1319"/>
      <c r="CJ55" s="1319"/>
      <c r="CK55" s="1319"/>
      <c r="CL55" s="1319"/>
      <c r="CM55" s="1319"/>
      <c r="CN55" s="1319">
        <v>31.9</v>
      </c>
      <c r="CO55" s="1319"/>
      <c r="CP55" s="1319"/>
      <c r="CQ55" s="1319"/>
      <c r="CR55" s="1319"/>
      <c r="CS55" s="1319"/>
      <c r="CT55" s="1319"/>
      <c r="CU55" s="1319"/>
      <c r="CV55" s="1319">
        <v>24.2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60.4</v>
      </c>
      <c r="CG57" s="1319"/>
      <c r="CH57" s="1319"/>
      <c r="CI57" s="1319"/>
      <c r="CJ57" s="1319"/>
      <c r="CK57" s="1319"/>
      <c r="CL57" s="1319"/>
      <c r="CM57" s="1319"/>
      <c r="CN57" s="1319">
        <v>59.3</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610</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x14ac:dyDescent="0.15">
      <c r="B73" s="394"/>
      <c r="G73" s="1325"/>
      <c r="H73" s="1325"/>
      <c r="I73" s="1325"/>
      <c r="J73" s="1325"/>
      <c r="K73" s="1335"/>
      <c r="L73" s="1335"/>
      <c r="M73" s="1335"/>
      <c r="N73" s="1335"/>
      <c r="AM73" s="403"/>
      <c r="AN73" s="1321" t="s">
        <v>605</v>
      </c>
      <c r="AO73" s="1321"/>
      <c r="AP73" s="1321"/>
      <c r="AQ73" s="1321"/>
      <c r="AR73" s="1321"/>
      <c r="AS73" s="1321"/>
      <c r="AT73" s="1321"/>
      <c r="AU73" s="1321"/>
      <c r="AV73" s="1321"/>
      <c r="AW73" s="1321"/>
      <c r="AX73" s="1321"/>
      <c r="AY73" s="1321"/>
      <c r="AZ73" s="1321"/>
      <c r="BA73" s="1321"/>
      <c r="BB73" s="1321" t="s">
        <v>606</v>
      </c>
      <c r="BC73" s="1321"/>
      <c r="BD73" s="1321"/>
      <c r="BE73" s="1321"/>
      <c r="BF73" s="1321"/>
      <c r="BG73" s="1321"/>
      <c r="BH73" s="1321"/>
      <c r="BI73" s="1321"/>
      <c r="BJ73" s="1321"/>
      <c r="BK73" s="1321"/>
      <c r="BL73" s="1321"/>
      <c r="BM73" s="1321"/>
      <c r="BN73" s="1321"/>
      <c r="BO73" s="1321"/>
      <c r="BP73" s="1319">
        <v>25.8</v>
      </c>
      <c r="BQ73" s="1319"/>
      <c r="BR73" s="1319"/>
      <c r="BS73" s="1319"/>
      <c r="BT73" s="1319"/>
      <c r="BU73" s="1319"/>
      <c r="BV73" s="1319"/>
      <c r="BW73" s="1319"/>
      <c r="BX73" s="1319">
        <v>39.5</v>
      </c>
      <c r="BY73" s="1319"/>
      <c r="BZ73" s="1319"/>
      <c r="CA73" s="1319"/>
      <c r="CB73" s="1319"/>
      <c r="CC73" s="1319"/>
      <c r="CD73" s="1319"/>
      <c r="CE73" s="1319"/>
      <c r="CF73" s="1319">
        <v>61.5</v>
      </c>
      <c r="CG73" s="1319"/>
      <c r="CH73" s="1319"/>
      <c r="CI73" s="1319"/>
      <c r="CJ73" s="1319"/>
      <c r="CK73" s="1319"/>
      <c r="CL73" s="1319"/>
      <c r="CM73" s="1319"/>
      <c r="CN73" s="1319">
        <v>59.8</v>
      </c>
      <c r="CO73" s="1319"/>
      <c r="CP73" s="1319"/>
      <c r="CQ73" s="1319"/>
      <c r="CR73" s="1319"/>
      <c r="CS73" s="1319"/>
      <c r="CT73" s="1319"/>
      <c r="CU73" s="1319"/>
      <c r="CV73" s="1319">
        <v>65</v>
      </c>
      <c r="CW73" s="1319"/>
      <c r="CX73" s="1319"/>
      <c r="CY73" s="1319"/>
      <c r="CZ73" s="1319"/>
      <c r="DA73" s="1319"/>
      <c r="DB73" s="1319"/>
      <c r="DC73" s="1319"/>
    </row>
    <row r="74" spans="2:107" x14ac:dyDescent="0.15">
      <c r="B74" s="394"/>
      <c r="G74" s="1325"/>
      <c r="H74" s="1325"/>
      <c r="I74" s="1325"/>
      <c r="J74" s="1325"/>
      <c r="K74" s="1335"/>
      <c r="L74" s="1335"/>
      <c r="M74" s="1335"/>
      <c r="N74" s="1335"/>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611</v>
      </c>
      <c r="BC75" s="1321"/>
      <c r="BD75" s="1321"/>
      <c r="BE75" s="1321"/>
      <c r="BF75" s="1321"/>
      <c r="BG75" s="1321"/>
      <c r="BH75" s="1321"/>
      <c r="BI75" s="1321"/>
      <c r="BJ75" s="1321"/>
      <c r="BK75" s="1321"/>
      <c r="BL75" s="1321"/>
      <c r="BM75" s="1321"/>
      <c r="BN75" s="1321"/>
      <c r="BO75" s="1321"/>
      <c r="BP75" s="1319">
        <v>7.7</v>
      </c>
      <c r="BQ75" s="1319"/>
      <c r="BR75" s="1319"/>
      <c r="BS75" s="1319"/>
      <c r="BT75" s="1319"/>
      <c r="BU75" s="1319"/>
      <c r="BV75" s="1319"/>
      <c r="BW75" s="1319"/>
      <c r="BX75" s="1319">
        <v>6.9</v>
      </c>
      <c r="BY75" s="1319"/>
      <c r="BZ75" s="1319"/>
      <c r="CA75" s="1319"/>
      <c r="CB75" s="1319"/>
      <c r="CC75" s="1319"/>
      <c r="CD75" s="1319"/>
      <c r="CE75" s="1319"/>
      <c r="CF75" s="1319">
        <v>6.7</v>
      </c>
      <c r="CG75" s="1319"/>
      <c r="CH75" s="1319"/>
      <c r="CI75" s="1319"/>
      <c r="CJ75" s="1319"/>
      <c r="CK75" s="1319"/>
      <c r="CL75" s="1319"/>
      <c r="CM75" s="1319"/>
      <c r="CN75" s="1319">
        <v>6.8</v>
      </c>
      <c r="CO75" s="1319"/>
      <c r="CP75" s="1319"/>
      <c r="CQ75" s="1319"/>
      <c r="CR75" s="1319"/>
      <c r="CS75" s="1319"/>
      <c r="CT75" s="1319"/>
      <c r="CU75" s="1319"/>
      <c r="CV75" s="1319">
        <v>7.4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35"/>
      <c r="L77" s="1335"/>
      <c r="M77" s="1335"/>
      <c r="N77" s="1335"/>
      <c r="AN77" s="1318" t="s">
        <v>608</v>
      </c>
      <c r="AO77" s="1318"/>
      <c r="AP77" s="1318"/>
      <c r="AQ77" s="1318"/>
      <c r="AR77" s="1318"/>
      <c r="AS77" s="1318"/>
      <c r="AT77" s="1318"/>
      <c r="AU77" s="1318"/>
      <c r="AV77" s="1318"/>
      <c r="AW77" s="1318"/>
      <c r="AX77" s="1318"/>
      <c r="AY77" s="1318"/>
      <c r="AZ77" s="1318"/>
      <c r="BA77" s="1318"/>
      <c r="BB77" s="1321" t="s">
        <v>606</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35.299999999999997</v>
      </c>
      <c r="CG77" s="1319"/>
      <c r="CH77" s="1319"/>
      <c r="CI77" s="1319"/>
      <c r="CJ77" s="1319"/>
      <c r="CK77" s="1319"/>
      <c r="CL77" s="1319"/>
      <c r="CM77" s="1319"/>
      <c r="CN77" s="1319">
        <v>31.9</v>
      </c>
      <c r="CO77" s="1319"/>
      <c r="CP77" s="1319"/>
      <c r="CQ77" s="1319"/>
      <c r="CR77" s="1319"/>
      <c r="CS77" s="1319"/>
      <c r="CT77" s="1319"/>
      <c r="CU77" s="1319"/>
      <c r="CV77" s="1319">
        <v>24.2</v>
      </c>
      <c r="CW77" s="1319"/>
      <c r="CX77" s="1319"/>
      <c r="CY77" s="1319"/>
      <c r="CZ77" s="1319"/>
      <c r="DA77" s="1319"/>
      <c r="DB77" s="1319"/>
      <c r="DC77" s="1319"/>
    </row>
    <row r="78" spans="2:107" x14ac:dyDescent="0.15">
      <c r="B78" s="394"/>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36"/>
      <c r="L79" s="1336"/>
      <c r="M79" s="1336"/>
      <c r="N79" s="1336"/>
      <c r="AN79" s="1318"/>
      <c r="AO79" s="1318"/>
      <c r="AP79" s="1318"/>
      <c r="AQ79" s="1318"/>
      <c r="AR79" s="1318"/>
      <c r="AS79" s="1318"/>
      <c r="AT79" s="1318"/>
      <c r="AU79" s="1318"/>
      <c r="AV79" s="1318"/>
      <c r="AW79" s="1318"/>
      <c r="AX79" s="1318"/>
      <c r="AY79" s="1318"/>
      <c r="AZ79" s="1318"/>
      <c r="BA79" s="1318"/>
      <c r="BB79" s="1321" t="s">
        <v>611</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6.9</v>
      </c>
      <c r="CG79" s="1319"/>
      <c r="CH79" s="1319"/>
      <c r="CI79" s="1319"/>
      <c r="CJ79" s="1319"/>
      <c r="CK79" s="1319"/>
      <c r="CL79" s="1319"/>
      <c r="CM79" s="1319"/>
      <c r="CN79" s="1319">
        <v>6.6</v>
      </c>
      <c r="CO79" s="1319"/>
      <c r="CP79" s="1319"/>
      <c r="CQ79" s="1319"/>
      <c r="CR79" s="1319"/>
      <c r="CS79" s="1319"/>
      <c r="CT79" s="1319"/>
      <c r="CU79" s="1319"/>
      <c r="CV79" s="1319">
        <v>6.4</v>
      </c>
      <c r="CW79" s="1319"/>
      <c r="CX79" s="1319"/>
      <c r="CY79" s="1319"/>
      <c r="CZ79" s="1319"/>
      <c r="DA79" s="1319"/>
      <c r="DB79" s="1319"/>
      <c r="DC79" s="1319"/>
    </row>
    <row r="80" spans="2:107" x14ac:dyDescent="0.15">
      <c r="B80" s="394"/>
      <c r="G80" s="1314"/>
      <c r="H80" s="1314"/>
      <c r="I80" s="1324"/>
      <c r="J80" s="1324"/>
      <c r="K80" s="1336"/>
      <c r="L80" s="1336"/>
      <c r="M80" s="1336"/>
      <c r="N80" s="133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y/Fw1+OSHt9JELlHci8xsK6LssUFa4rA77yGx7UgQKc/xGEDhi3W6jgOqiKJ0AGmxW70GcKhCoj6U4DGLYSCg==" saltValue="2DRCCVRt5Lrma7R37KS/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A9CD-545B-458B-8A9C-5D251EE06A3A}">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a48hUPXa515Ni27Y4LCTyuV4KlKvH07xGnTOJVz3j9PscpeBJuMiYt9ActEktlwSlgdlbd570yC3GR3hydxXA==" saltValue="2jCD0PxA3qxiWnr98LYB7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D28D-2051-45A7-BF91-B09DB118D4C6}">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rWA+rVyDF6lpvjiWamIReTfE22EsWSnQ26kOhPUAqsYYliRZe330vpwoGksTuxmxJQOGdcfQO3rN3KzxV+TJg==" saltValue="YmMRaRYbGS+YP8QZFZhd4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57612</v>
      </c>
      <c r="E3" s="161"/>
      <c r="F3" s="162">
        <v>66255</v>
      </c>
      <c r="G3" s="163"/>
      <c r="H3" s="164"/>
    </row>
    <row r="4" spans="1:8" x14ac:dyDescent="0.15">
      <c r="A4" s="165"/>
      <c r="B4" s="166"/>
      <c r="C4" s="167"/>
      <c r="D4" s="168">
        <v>19739</v>
      </c>
      <c r="E4" s="169"/>
      <c r="F4" s="170">
        <v>31822</v>
      </c>
      <c r="G4" s="171"/>
      <c r="H4" s="172"/>
    </row>
    <row r="5" spans="1:8" x14ac:dyDescent="0.15">
      <c r="A5" s="153" t="s">
        <v>545</v>
      </c>
      <c r="B5" s="158"/>
      <c r="C5" s="159"/>
      <c r="D5" s="160">
        <v>50590</v>
      </c>
      <c r="E5" s="161"/>
      <c r="F5" s="162">
        <v>92247</v>
      </c>
      <c r="G5" s="163"/>
      <c r="H5" s="164"/>
    </row>
    <row r="6" spans="1:8" x14ac:dyDescent="0.15">
      <c r="A6" s="165"/>
      <c r="B6" s="166"/>
      <c r="C6" s="167"/>
      <c r="D6" s="168">
        <v>24639</v>
      </c>
      <c r="E6" s="169"/>
      <c r="F6" s="170">
        <v>37204</v>
      </c>
      <c r="G6" s="171"/>
      <c r="H6" s="172"/>
    </row>
    <row r="7" spans="1:8" x14ac:dyDescent="0.15">
      <c r="A7" s="153" t="s">
        <v>546</v>
      </c>
      <c r="B7" s="158"/>
      <c r="C7" s="159"/>
      <c r="D7" s="160">
        <v>57108</v>
      </c>
      <c r="E7" s="161"/>
      <c r="F7" s="162">
        <v>44504</v>
      </c>
      <c r="G7" s="163"/>
      <c r="H7" s="164"/>
    </row>
    <row r="8" spans="1:8" x14ac:dyDescent="0.15">
      <c r="A8" s="165"/>
      <c r="B8" s="166"/>
      <c r="C8" s="167"/>
      <c r="D8" s="168">
        <v>26602</v>
      </c>
      <c r="E8" s="169"/>
      <c r="F8" s="170">
        <v>25876</v>
      </c>
      <c r="G8" s="171"/>
      <c r="H8" s="172"/>
    </row>
    <row r="9" spans="1:8" x14ac:dyDescent="0.15">
      <c r="A9" s="153" t="s">
        <v>547</v>
      </c>
      <c r="B9" s="158"/>
      <c r="C9" s="159"/>
      <c r="D9" s="160">
        <v>76861</v>
      </c>
      <c r="E9" s="161"/>
      <c r="F9" s="162">
        <v>47820</v>
      </c>
      <c r="G9" s="163"/>
      <c r="H9" s="164"/>
    </row>
    <row r="10" spans="1:8" x14ac:dyDescent="0.15">
      <c r="A10" s="165"/>
      <c r="B10" s="166"/>
      <c r="C10" s="167"/>
      <c r="D10" s="168">
        <v>25136</v>
      </c>
      <c r="E10" s="169"/>
      <c r="F10" s="170">
        <v>25855</v>
      </c>
      <c r="G10" s="171"/>
      <c r="H10" s="172"/>
    </row>
    <row r="11" spans="1:8" x14ac:dyDescent="0.15">
      <c r="A11" s="153" t="s">
        <v>548</v>
      </c>
      <c r="B11" s="158"/>
      <c r="C11" s="159"/>
      <c r="D11" s="160">
        <v>108626</v>
      </c>
      <c r="E11" s="161"/>
      <c r="F11" s="162">
        <v>41934</v>
      </c>
      <c r="G11" s="163"/>
      <c r="H11" s="164"/>
    </row>
    <row r="12" spans="1:8" x14ac:dyDescent="0.15">
      <c r="A12" s="165"/>
      <c r="B12" s="166"/>
      <c r="C12" s="173"/>
      <c r="D12" s="168">
        <v>36264</v>
      </c>
      <c r="E12" s="169"/>
      <c r="F12" s="170">
        <v>23352</v>
      </c>
      <c r="G12" s="171"/>
      <c r="H12" s="172"/>
    </row>
    <row r="13" spans="1:8" x14ac:dyDescent="0.15">
      <c r="A13" s="153"/>
      <c r="B13" s="158"/>
      <c r="C13" s="174"/>
      <c r="D13" s="175">
        <v>70159</v>
      </c>
      <c r="E13" s="176"/>
      <c r="F13" s="177">
        <v>58552</v>
      </c>
      <c r="G13" s="178"/>
      <c r="H13" s="164"/>
    </row>
    <row r="14" spans="1:8" x14ac:dyDescent="0.15">
      <c r="A14" s="165"/>
      <c r="B14" s="166"/>
      <c r="C14" s="167"/>
      <c r="D14" s="168">
        <v>26476</v>
      </c>
      <c r="E14" s="169"/>
      <c r="F14" s="170">
        <v>28822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6.46</v>
      </c>
      <c r="C19" s="179">
        <f>ROUND(VALUE(SUBSTITUTE(実質収支比率等に係る経年分析!G$48,"▲","-")),2)</f>
        <v>8.57</v>
      </c>
      <c r="D19" s="179">
        <f>ROUND(VALUE(SUBSTITUTE(実質収支比率等に係る経年分析!H$48,"▲","-")),2)</f>
        <v>6.95</v>
      </c>
      <c r="E19" s="179">
        <f>ROUND(VALUE(SUBSTITUTE(実質収支比率等に係る経年分析!I$48,"▲","-")),2)</f>
        <v>6.26</v>
      </c>
      <c r="F19" s="179">
        <f>ROUND(VALUE(SUBSTITUTE(実質収支比率等に係る経年分析!J$48,"▲","-")),2)</f>
        <v>5.62</v>
      </c>
    </row>
    <row r="20" spans="1:11" x14ac:dyDescent="0.15">
      <c r="A20" s="179" t="s">
        <v>55</v>
      </c>
      <c r="B20" s="179">
        <f>ROUND(VALUE(SUBSTITUTE(実質収支比率等に係る経年分析!F$47,"▲","-")),2)</f>
        <v>18.11</v>
      </c>
      <c r="C20" s="179">
        <f>ROUND(VALUE(SUBSTITUTE(実質収支比率等に係る経年分析!G$47,"▲","-")),2)</f>
        <v>16.489999999999998</v>
      </c>
      <c r="D20" s="179">
        <f>ROUND(VALUE(SUBSTITUTE(実質収支比率等に係る経年分析!H$47,"▲","-")),2)</f>
        <v>16.05</v>
      </c>
      <c r="E20" s="179">
        <f>ROUND(VALUE(SUBSTITUTE(実質収支比率等に係る経年分析!I$47,"▲","-")),2)</f>
        <v>14.05</v>
      </c>
      <c r="F20" s="179">
        <f>ROUND(VALUE(SUBSTITUTE(実質収支比率等に係る経年分析!J$47,"▲","-")),2)</f>
        <v>12.51</v>
      </c>
    </row>
    <row r="21" spans="1:11" x14ac:dyDescent="0.15">
      <c r="A21" s="179" t="s">
        <v>56</v>
      </c>
      <c r="B21" s="179">
        <f>IF(ISNUMBER(VALUE(SUBSTITUTE(実質収支比率等に係る経年分析!F$49,"▲","-"))),ROUND(VALUE(SUBSTITUTE(実質収支比率等に係る経年分析!F$49,"▲","-")),2),NA())</f>
        <v>-1.63</v>
      </c>
      <c r="C21" s="179">
        <f>IF(ISNUMBER(VALUE(SUBSTITUTE(実質収支比率等に係る経年分析!G$49,"▲","-"))),ROUND(VALUE(SUBSTITUTE(実質収支比率等に係る経年分析!G$49,"▲","-")),2),NA())</f>
        <v>0.84</v>
      </c>
      <c r="D21" s="179">
        <f>IF(ISNUMBER(VALUE(SUBSTITUTE(実質収支比率等に係る経年分析!H$49,"▲","-"))),ROUND(VALUE(SUBSTITUTE(実質収支比率等に係る経年分析!H$49,"▲","-")),2),NA())</f>
        <v>-1.84</v>
      </c>
      <c r="E21" s="179">
        <f>IF(ISNUMBER(VALUE(SUBSTITUTE(実質収支比率等に係る経年分析!I$49,"▲","-"))),ROUND(VALUE(SUBSTITUTE(実質収支比率等に係る経年分析!I$49,"▲","-")),2),NA())</f>
        <v>-2.42</v>
      </c>
      <c r="F21" s="179">
        <f>IF(ISNUMBER(VALUE(SUBSTITUTE(実質収支比率等に係る経年分析!J$49,"▲","-"))),ROUND(VALUE(SUBSTITUTE(実質収支比率等に係る経年分析!J$49,"▲","-")),2),NA())</f>
        <v>-2.02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0.27</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#N/A</v>
      </c>
      <c r="G28" s="180">
        <f>IF(ROUND(VALUE(SUBSTITUTE(連結実質赤字比率に係る赤字・黒字の構成分析!H$42,"▲", "-")), 2) &gt;= 0, ABS(ROUND(VALUE(SUBSTITUTE(連結実質赤字比率に係る赤字・黒字の構成分析!H$42,"▲", "-")), 2)), NA())</f>
        <v>0</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大村市病院事業会計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0.17</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v>
      </c>
    </row>
    <row r="30" spans="1:11" x14ac:dyDescent="0.15">
      <c r="A30" s="180" t="str">
        <f>IF(連結実質赤字比率に係る赤字・黒字の構成分析!C$40="",NA(),連結実質赤字比率に係る赤字・黒字の構成分析!C$40)</f>
        <v>大村市介護保険事業特別会計（保険事業勘定）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0.48</v>
      </c>
    </row>
    <row r="31" spans="1:11" x14ac:dyDescent="0.15">
      <c r="A31" s="180" t="str">
        <f>IF(連結実質赤字比率に係る赤字・黒字の構成分析!C$39="",NA(),連結実質赤字比率に係る赤字・黒字の構成分析!C$39)</f>
        <v>大村市国民健康保険事業特別会計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0.56000000000000005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1.1399999999999999</v>
      </c>
    </row>
    <row r="32" spans="1:11" x14ac:dyDescent="0.15">
      <c r="A32" s="180" t="str">
        <f>IF(連結実質赤字比率に係る赤字・黒字の構成分析!C$38="",NA(),連結実質赤字比率に係る赤字・黒字の構成分析!C$38)</f>
        <v>大村市工業用水道事業会計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2.91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2.66</v>
      </c>
    </row>
    <row r="33" spans="1:16" x14ac:dyDescent="0.15">
      <c r="A33" s="180" t="str">
        <f>IF(連結実質赤字比率に係る赤字・黒字の構成分析!C$37="",NA(),連結実質赤字比率に係る赤字・黒字の構成分析!C$37)</f>
        <v>大村市水道事業会計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4.57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4.84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5.62</v>
      </c>
    </row>
    <row r="35" spans="1:16" x14ac:dyDescent="0.15">
      <c r="A35" s="180" t="str">
        <f>IF(連結実質赤字比率に係る赤字・黒字の構成分析!C$35="",NA(),連結実質赤字比率に係る赤字・黒字の構成分析!C$35)</f>
        <v>大村市下水道事業会計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7.04</v>
      </c>
    </row>
    <row r="36" spans="1:16" x14ac:dyDescent="0.15">
      <c r="A36" s="180" t="str">
        <f>IF(連結実質赤字比率に係る赤字・黒字の構成分析!C$34="",NA(),連結実質赤字比率に係る赤字・黒字の構成分析!C$34)</f>
        <v>大村市モーターボート競走事業会計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52.31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3593</v>
      </c>
      <c r="E42" s="181"/>
      <c r="F42" s="181"/>
      <c r="G42" s="181">
        <f>'実質公債費比率（分子）の構造'!L$52</f>
        <v>3452</v>
      </c>
      <c r="H42" s="181"/>
      <c r="I42" s="181"/>
      <c r="J42" s="181">
        <f>'実質公債費比率（分子）の構造'!M$52</f>
        <v>3494</v>
      </c>
      <c r="K42" s="181"/>
      <c r="L42" s="181"/>
      <c r="M42" s="181">
        <f>'実質公債費比率（分子）の構造'!N$52</f>
        <v>3408</v>
      </c>
      <c r="N42" s="181"/>
      <c r="O42" s="181"/>
      <c r="P42" s="181">
        <f>'実質公債費比率（分子）の構造'!O$52</f>
        <v>3337</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219</v>
      </c>
      <c r="C44" s="181"/>
      <c r="D44" s="181"/>
      <c r="E44" s="181">
        <f>'実質公債費比率（分子）の構造'!L$50</f>
        <v>171</v>
      </c>
      <c r="F44" s="181"/>
      <c r="G44" s="181"/>
      <c r="H44" s="181">
        <f>'実質公債費比率（分子）の構造'!M$50</f>
        <v>170</v>
      </c>
      <c r="I44" s="181"/>
      <c r="J44" s="181"/>
      <c r="K44" s="181">
        <f>'実質公債費比率（分子）の構造'!N$50</f>
        <v>17</v>
      </c>
      <c r="L44" s="181"/>
      <c r="M44" s="181"/>
      <c r="N44" s="181">
        <f>'実質公債費比率（分子）の構造'!O$50</f>
        <v>17</v>
      </c>
      <c r="O44" s="181"/>
      <c r="P44" s="181"/>
    </row>
    <row r="45" spans="1:16" x14ac:dyDescent="0.15">
      <c r="A45" s="181" t="s">
        <v>66</v>
      </c>
      <c r="B45" s="181">
        <f>'実質公債費比率（分子）の構造'!K$49</f>
        <v>31</v>
      </c>
      <c r="C45" s="181"/>
      <c r="D45" s="181"/>
      <c r="E45" s="181">
        <f>'実質公債費比率（分子）の構造'!L$49</f>
        <v>101</v>
      </c>
      <c r="F45" s="181"/>
      <c r="G45" s="181"/>
      <c r="H45" s="181">
        <f>'実質公債費比率（分子）の構造'!M$49</f>
        <v>135</v>
      </c>
      <c r="I45" s="181"/>
      <c r="J45" s="181"/>
      <c r="K45" s="181">
        <f>'実質公債費比率（分子）の構造'!N$49</f>
        <v>153</v>
      </c>
      <c r="L45" s="181"/>
      <c r="M45" s="181"/>
      <c r="N45" s="181">
        <f>'実質公債費比率（分子）の構造'!O$49</f>
        <v>158</v>
      </c>
      <c r="O45" s="181"/>
      <c r="P45" s="181"/>
    </row>
    <row r="46" spans="1:16" x14ac:dyDescent="0.15">
      <c r="A46" s="181" t="s">
        <v>67</v>
      </c>
      <c r="B46" s="181">
        <f>'実質公債費比率（分子）の構造'!K$48</f>
        <v>1654</v>
      </c>
      <c r="C46" s="181"/>
      <c r="D46" s="181"/>
      <c r="E46" s="181">
        <f>'実質公債費比率（分子）の構造'!L$48</f>
        <v>1672</v>
      </c>
      <c r="F46" s="181"/>
      <c r="G46" s="181"/>
      <c r="H46" s="181">
        <f>'実質公債費比率（分子）の構造'!M$48</f>
        <v>1401</v>
      </c>
      <c r="I46" s="181"/>
      <c r="J46" s="181"/>
      <c r="K46" s="181">
        <f>'実質公債費比率（分子）の構造'!N$48</f>
        <v>1686</v>
      </c>
      <c r="L46" s="181"/>
      <c r="M46" s="181"/>
      <c r="N46" s="181">
        <f>'実質公債費比率（分子）の構造'!O$48</f>
        <v>1718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2823</v>
      </c>
      <c r="C49" s="181"/>
      <c r="D49" s="181"/>
      <c r="E49" s="181">
        <f>'実質公債費比率（分子）の構造'!L$45</f>
        <v>2720</v>
      </c>
      <c r="F49" s="181"/>
      <c r="G49" s="181"/>
      <c r="H49" s="181">
        <f>'実質公債費比率（分子）の構造'!M$45</f>
        <v>2725</v>
      </c>
      <c r="I49" s="181"/>
      <c r="J49" s="181"/>
      <c r="K49" s="181">
        <f>'実質公債費比率（分子）の構造'!N$45</f>
        <v>2761</v>
      </c>
      <c r="L49" s="181"/>
      <c r="M49" s="181"/>
      <c r="N49" s="181">
        <f>'実質公債費比率（分子）の構造'!O$45</f>
        <v>3034</v>
      </c>
      <c r="O49" s="181"/>
      <c r="P49" s="181"/>
    </row>
    <row r="50" spans="1:16" x14ac:dyDescent="0.15">
      <c r="A50" s="181" t="s">
        <v>71</v>
      </c>
      <c r="B50" s="181" t="e">
        <f>NA()</f>
        <v>#N/A</v>
      </c>
      <c r="C50" s="181">
        <f>IF(ISNUMBER('実質公債費比率（分子）の構造'!K$53),'実質公債費比率（分子）の構造'!K$53,NA())</f>
        <v>1135</v>
      </c>
      <c r="D50" s="181" t="e">
        <f>NA()</f>
        <v>#N/A</v>
      </c>
      <c r="E50" s="181" t="e">
        <f>NA()</f>
        <v>#N/A</v>
      </c>
      <c r="F50" s="181">
        <f>IF(ISNUMBER('実質公債費比率（分子）の構造'!L$53),'実質公債費比率（分子）の構造'!L$53,NA())</f>
        <v>1213</v>
      </c>
      <c r="G50" s="181" t="e">
        <f>NA()</f>
        <v>#N/A</v>
      </c>
      <c r="H50" s="181" t="e">
        <f>NA()</f>
        <v>#N/A</v>
      </c>
      <c r="I50" s="181">
        <f>IF(ISNUMBER('実質公債費比率（分子）の構造'!M$53),'実質公債費比率（分子）の構造'!M$53,NA())</f>
        <v>938</v>
      </c>
      <c r="J50" s="181" t="e">
        <f>NA()</f>
        <v>#N/A</v>
      </c>
      <c r="K50" s="181" t="e">
        <f>NA()</f>
        <v>#N/A</v>
      </c>
      <c r="L50" s="181">
        <f>IF(ISNUMBER('実質公債費比率（分子）の構造'!N$53),'実質公債費比率（分子）の構造'!N$53,NA())</f>
        <v>1210</v>
      </c>
      <c r="M50" s="181" t="e">
        <f>NA()</f>
        <v>#N/A</v>
      </c>
      <c r="N50" s="181" t="e">
        <f>NA()</f>
        <v>#N/A</v>
      </c>
      <c r="O50" s="181">
        <f>IF(ISNUMBER('実質公債費比率（分子）の構造'!O$53),'実質公債費比率（分子）の構造'!O$53,NA())</f>
        <v>1591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31402</v>
      </c>
      <c r="E56" s="180"/>
      <c r="F56" s="180"/>
      <c r="G56" s="180">
        <f>'将来負担比率（分子）の構造'!J$52</f>
        <v>31499</v>
      </c>
      <c r="H56" s="180"/>
      <c r="I56" s="180"/>
      <c r="J56" s="180">
        <f>'将来負担比率（分子）の構造'!K$52</f>
        <v>32923</v>
      </c>
      <c r="K56" s="180"/>
      <c r="L56" s="180"/>
      <c r="M56" s="180">
        <f>'将来負担比率（分子）の構造'!L$52</f>
        <v>33084</v>
      </c>
      <c r="N56" s="180"/>
      <c r="O56" s="180"/>
      <c r="P56" s="180">
        <f>'将来負担比率（分子）の構造'!M$52</f>
        <v>33379</v>
      </c>
    </row>
    <row r="57" spans="1:16" x14ac:dyDescent="0.15">
      <c r="A57" s="180" t="s">
        <v>42</v>
      </c>
      <c r="B57" s="180"/>
      <c r="C57" s="180"/>
      <c r="D57" s="180">
        <f>'将来負担比率（分子）の構造'!I$51</f>
        <v>9682</v>
      </c>
      <c r="E57" s="180"/>
      <c r="F57" s="180"/>
      <c r="G57" s="180">
        <f>'将来負担比率（分子）の構造'!J$51</f>
        <v>8808</v>
      </c>
      <c r="H57" s="180"/>
      <c r="I57" s="180"/>
      <c r="J57" s="180">
        <f>'将来負担比率（分子）の構造'!K$51</f>
        <v>9826</v>
      </c>
      <c r="K57" s="180"/>
      <c r="L57" s="180"/>
      <c r="M57" s="180">
        <f>'将来負担比率（分子）の構造'!L$51</f>
        <v>9873</v>
      </c>
      <c r="N57" s="180"/>
      <c r="O57" s="180"/>
      <c r="P57" s="180">
        <f>'将来負担比率（分子）の構造'!M$51</f>
        <v>10948</v>
      </c>
    </row>
    <row r="58" spans="1:16" x14ac:dyDescent="0.15">
      <c r="A58" s="180" t="s">
        <v>41</v>
      </c>
      <c r="B58" s="180"/>
      <c r="C58" s="180"/>
      <c r="D58" s="180">
        <f>'将来負担比率（分子）の構造'!I$50</f>
        <v>8137</v>
      </c>
      <c r="E58" s="180"/>
      <c r="F58" s="180"/>
      <c r="G58" s="180">
        <f>'将来負担比率（分子）の構造'!J$50</f>
        <v>8547</v>
      </c>
      <c r="H58" s="180"/>
      <c r="I58" s="180"/>
      <c r="J58" s="180">
        <f>'将来負担比率（分子）の構造'!K$50</f>
        <v>9132</v>
      </c>
      <c r="K58" s="180"/>
      <c r="L58" s="180"/>
      <c r="M58" s="180">
        <f>'将来負担比率（分子）の構造'!L$50</f>
        <v>9681</v>
      </c>
      <c r="N58" s="180"/>
      <c r="O58" s="180"/>
      <c r="P58" s="180">
        <f>'将来負担比率（分子）の構造'!M$50</f>
        <v>9902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1170</v>
      </c>
      <c r="C61" s="180"/>
      <c r="D61" s="180"/>
      <c r="E61" s="180">
        <f>'将来負担比率（分子）の構造'!J$46</f>
        <v>1050</v>
      </c>
      <c r="F61" s="180"/>
      <c r="G61" s="180"/>
      <c r="H61" s="180">
        <f>'将来負担比率（分子）の構造'!K$46</f>
        <v>794</v>
      </c>
      <c r="I61" s="180"/>
      <c r="J61" s="180"/>
      <c r="K61" s="180">
        <f>'将来負担比率（分子）の構造'!L$46</f>
        <v>1124</v>
      </c>
      <c r="L61" s="180"/>
      <c r="M61" s="180"/>
      <c r="N61" s="180">
        <f>'将来負担比率（分子）の構造'!M$46</f>
        <v>591</v>
      </c>
      <c r="O61" s="180"/>
      <c r="P61" s="180"/>
    </row>
    <row r="62" spans="1:16" x14ac:dyDescent="0.15">
      <c r="A62" s="180" t="s">
        <v>35</v>
      </c>
      <c r="B62" s="180">
        <f>'将来負担比率（分子）の構造'!I$45</f>
        <v>3613</v>
      </c>
      <c r="C62" s="180"/>
      <c r="D62" s="180"/>
      <c r="E62" s="180">
        <f>'将来負担比率（分子）の構造'!J$45</f>
        <v>3517</v>
      </c>
      <c r="F62" s="180"/>
      <c r="G62" s="180"/>
      <c r="H62" s="180">
        <f>'将来負担比率（分子）の構造'!K$45</f>
        <v>3516</v>
      </c>
      <c r="I62" s="180"/>
      <c r="J62" s="180"/>
      <c r="K62" s="180">
        <f>'将来負担比率（分子）の構造'!L$45</f>
        <v>3309</v>
      </c>
      <c r="L62" s="180"/>
      <c r="M62" s="180"/>
      <c r="N62" s="180">
        <f>'将来負担比率（分子）の構造'!M$45</f>
        <v>3053</v>
      </c>
      <c r="O62" s="180"/>
      <c r="P62" s="180"/>
    </row>
    <row r="63" spans="1:16" x14ac:dyDescent="0.15">
      <c r="A63" s="180" t="s">
        <v>34</v>
      </c>
      <c r="B63" s="180">
        <f>'将来負担比率（分子）の構造'!I$44</f>
        <v>1236</v>
      </c>
      <c r="C63" s="180"/>
      <c r="D63" s="180"/>
      <c r="E63" s="180">
        <f>'将来負担比率（分子）の構造'!J$44</f>
        <v>1302</v>
      </c>
      <c r="F63" s="180"/>
      <c r="G63" s="180"/>
      <c r="H63" s="180">
        <f>'将来負担比率（分子）の構造'!K$44</f>
        <v>1202</v>
      </c>
      <c r="I63" s="180"/>
      <c r="J63" s="180"/>
      <c r="K63" s="180">
        <f>'将来負担比率（分子）の構造'!L$44</f>
        <v>1087</v>
      </c>
      <c r="L63" s="180"/>
      <c r="M63" s="180"/>
      <c r="N63" s="180">
        <f>'将来負担比率（分子）の構造'!M$44</f>
        <v>959</v>
      </c>
      <c r="O63" s="180"/>
      <c r="P63" s="180"/>
    </row>
    <row r="64" spans="1:16" x14ac:dyDescent="0.15">
      <c r="A64" s="180" t="s">
        <v>33</v>
      </c>
      <c r="B64" s="180">
        <f>'将来負担比率（分子）の構造'!I$43</f>
        <v>14213</v>
      </c>
      <c r="C64" s="180"/>
      <c r="D64" s="180"/>
      <c r="E64" s="180">
        <f>'将来負担比率（分子）の構造'!J$43</f>
        <v>15038</v>
      </c>
      <c r="F64" s="180"/>
      <c r="G64" s="180"/>
      <c r="H64" s="180">
        <f>'将来負担比率（分子）の構造'!K$43</f>
        <v>20947</v>
      </c>
      <c r="I64" s="180"/>
      <c r="J64" s="180"/>
      <c r="K64" s="180">
        <f>'将来負担比率（分子）の構造'!L$43</f>
        <v>20113</v>
      </c>
      <c r="L64" s="180"/>
      <c r="M64" s="180"/>
      <c r="N64" s="180">
        <f>'将来負担比率（分子）の構造'!M$43</f>
        <v>19805</v>
      </c>
      <c r="O64" s="180"/>
      <c r="P64" s="180"/>
    </row>
    <row r="65" spans="1:16" x14ac:dyDescent="0.15">
      <c r="A65" s="180" t="s">
        <v>32</v>
      </c>
      <c r="B65" s="180">
        <f>'将来負担比率（分子）の構造'!I$42</f>
        <v>557</v>
      </c>
      <c r="C65" s="180"/>
      <c r="D65" s="180"/>
      <c r="E65" s="180">
        <f>'将来負担比率（分子）の構造'!J$42</f>
        <v>384</v>
      </c>
      <c r="F65" s="180"/>
      <c r="G65" s="180"/>
      <c r="H65" s="180">
        <f>'将来負担比率（分子）の構造'!K$42</f>
        <v>211</v>
      </c>
      <c r="I65" s="180"/>
      <c r="J65" s="180"/>
      <c r="K65" s="180">
        <f>'将来負担比率（分子）の構造'!L$42</f>
        <v>98</v>
      </c>
      <c r="L65" s="180"/>
      <c r="M65" s="180"/>
      <c r="N65" s="180">
        <f>'将来負担比率（分子）の構造'!M$42</f>
        <v>78</v>
      </c>
      <c r="O65" s="180"/>
      <c r="P65" s="180"/>
    </row>
    <row r="66" spans="1:16" x14ac:dyDescent="0.15">
      <c r="A66" s="180" t="s">
        <v>31</v>
      </c>
      <c r="B66" s="180">
        <f>'将来負担比率（分子）の構造'!I$41</f>
        <v>32553</v>
      </c>
      <c r="C66" s="180"/>
      <c r="D66" s="180"/>
      <c r="E66" s="180">
        <f>'将来負担比率（分子）の構造'!J$41</f>
        <v>33988</v>
      </c>
      <c r="F66" s="180"/>
      <c r="G66" s="180"/>
      <c r="H66" s="180">
        <f>'将来負担比率（分子）の構造'!K$41</f>
        <v>35328</v>
      </c>
      <c r="I66" s="180"/>
      <c r="J66" s="180"/>
      <c r="K66" s="180">
        <f>'将来負担比率（分子）の構造'!L$41</f>
        <v>36894</v>
      </c>
      <c r="L66" s="180"/>
      <c r="M66" s="180"/>
      <c r="N66" s="180">
        <f>'将来負担比率（分子）の構造'!M$41</f>
        <v>40647</v>
      </c>
      <c r="O66" s="180"/>
      <c r="P66" s="180"/>
    </row>
    <row r="67" spans="1:16" x14ac:dyDescent="0.15">
      <c r="A67" s="180" t="s">
        <v>75</v>
      </c>
      <c r="B67" s="180" t="e">
        <f>NA()</f>
        <v>#N/A</v>
      </c>
      <c r="C67" s="180">
        <f>IF(ISNUMBER('将来負担比率（分子）の構造'!I$53), IF('将来負担比率（分子）の構造'!I$53 &lt; 0, 0, '将来負担比率（分子）の構造'!I$53), NA())</f>
        <v>4121</v>
      </c>
      <c r="D67" s="180" t="e">
        <f>NA()</f>
        <v>#N/A</v>
      </c>
      <c r="E67" s="180" t="e">
        <f>NA()</f>
        <v>#N/A</v>
      </c>
      <c r="F67" s="180">
        <f>IF(ISNUMBER('将来負担比率（分子）の構造'!J$53), IF('将来負担比率（分子）の構造'!J$53 &lt; 0, 0, '将来負担比率（分子）の構造'!J$53), NA())</f>
        <v>6424</v>
      </c>
      <c r="G67" s="180" t="e">
        <f>NA()</f>
        <v>#N/A</v>
      </c>
      <c r="H67" s="180" t="e">
        <f>NA()</f>
        <v>#N/A</v>
      </c>
      <c r="I67" s="180">
        <f>IF(ISNUMBER('将来負担比率（分子）の構造'!K$53), IF('将来負担比率（分子）の構造'!K$53 &lt; 0, 0, '将来負担比率（分子）の構造'!K$53), NA())</f>
        <v>10117</v>
      </c>
      <c r="J67" s="180" t="e">
        <f>NA()</f>
        <v>#N/A</v>
      </c>
      <c r="K67" s="180" t="e">
        <f>NA()</f>
        <v>#N/A</v>
      </c>
      <c r="L67" s="180">
        <f>IF(ISNUMBER('将来負担比率（分子）の構造'!L$53), IF('将来負担比率（分子）の構造'!L$53 &lt; 0, 0, '将来負担比率（分子）の構造'!L$53), NA())</f>
        <v>9985</v>
      </c>
      <c r="M67" s="180" t="e">
        <f>NA()</f>
        <v>#N/A</v>
      </c>
      <c r="N67" s="180" t="e">
        <f>NA()</f>
        <v>#N/A</v>
      </c>
      <c r="O67" s="180">
        <f>IF(ISNUMBER('将来負担比率（分子）の構造'!M$53), IF('将来負担比率（分子）の構造'!M$53 &lt; 0, 0, '将来負担比率（分子）の構造'!M$53), NA())</f>
        <v>10905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3065</v>
      </c>
      <c r="C72" s="184">
        <f>基金残高に係る経年分析!G55</f>
        <v>2715</v>
      </c>
      <c r="D72" s="184">
        <f>基金残高に係る経年分析!H55</f>
        <v>2436</v>
      </c>
    </row>
    <row r="73" spans="1:16" x14ac:dyDescent="0.15">
      <c r="A73" s="183" t="s">
        <v>78</v>
      </c>
      <c r="B73" s="184">
        <f>基金残高に係る経年分析!F56</f>
        <v>860</v>
      </c>
      <c r="C73" s="184">
        <f>基金残高に係る経年分析!G56</f>
        <v>1060</v>
      </c>
      <c r="D73" s="184">
        <f>基金残高に係る経年分析!H56</f>
        <v>1061</v>
      </c>
    </row>
    <row r="74" spans="1:16" x14ac:dyDescent="0.15">
      <c r="A74" s="183" t="s">
        <v>79</v>
      </c>
      <c r="B74" s="184">
        <f>基金残高に係る経年分析!F57</f>
        <v>4448</v>
      </c>
      <c r="C74" s="184">
        <f>基金残高に係る経年分析!G57</f>
        <v>5089</v>
      </c>
      <c r="D74" s="184">
        <f>基金残高に係る経年分析!H57</f>
        <v>5212</v>
      </c>
    </row>
  </sheetData>
  <sheetProtection algorithmName="SHA-512" hashValue="u3q4g6eMjLexBjMKSO+IBviWrl6U2/K3Z8Mnt5x2MNGpDCw4r6ccyQcslpkPN97VSa9Pf1Ndeeh9e17sKOO6Qg==" saltValue="Bqsud8xDFizbiJNkefJ7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2020-03-10T07:02:06Z</cp:lastPrinted>
  <dcterms:created xsi:type="dcterms:W3CDTF">2020-02-10T06:05:09Z</dcterms:created>
  <dcterms:modified xsi:type="dcterms:W3CDTF">2020-09-26T07:35:43Z</dcterms:modified>
  <cp:category/>
</cp:coreProperties>
</file>