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平成30年度決算（R2年度作業）\04 公表データ（1回目のデータと結合）\"/>
    </mc:Choice>
  </mc:AlternateContent>
  <xr:revisionPtr revIDLastSave="0" documentId="13_ncr:1_{48D5BB57-4DD7-4A96-9AE9-A77E0220C3BA}"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C36" i="10"/>
  <c r="BE35" i="10"/>
  <c r="BE34" i="10"/>
  <c r="C34" i="10"/>
  <c r="C35" i="10" s="1"/>
  <c r="U34" i="10" l="1"/>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BW34" i="10"/>
  <c r="BW35" i="10" s="1"/>
  <c r="BW36" i="10" s="1"/>
  <c r="BW37" i="10" s="1"/>
  <c r="BW38" i="10" s="1"/>
</calcChain>
</file>

<file path=xl/sharedStrings.xml><?xml version="1.0" encoding="utf-8"?>
<sst xmlns="http://schemas.openxmlformats.org/spreadsheetml/2006/main" count="1077" uniqueCount="615">
  <si>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</si>
  <si>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</si>
  <si>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</si>
  <si>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</si>
  <si>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</si>
  <si>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</si>
  <si>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</si>
  <si>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</si>
  <si>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</si>
  <si>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</si>
  <si>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</si>
  <si>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</si>
  <si>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</si>
  <si>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</si>
  <si>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</si>
  <si>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</si>
  <si>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</si>
  <si>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</si>
  <si>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</si>
  <si>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</si>
  <si>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</si>
  <si>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</si>
  <si>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</si>
  <si>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</si>
  <si>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</si>
  <si>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</si>
  <si>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</si>
  <si>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</si>
  <si>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</si>
  <si>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</si>
  <si>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</si>
  <si>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</si>
  <si>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</si>
  <si>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</si>
  <si>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</si>
  <si>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</si>
  <si>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</si>
  <si>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</si>
  <si>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</si>
  <si>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</si>
  <si>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</si>
  <si>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</si>
  <si>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</si>
  <si>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</si>
  <si>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</si>
  <si>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</si>
  <si>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</si>
  <si>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</si>
  <si>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</si>
  <si>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</si>
  <si>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</si>
  <si>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</si>
  <si>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</si>
  <si>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</si>
  <si>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</si>
  <si>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</si>
  <si>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</si>
  <si>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</si>
  <si>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</si>
  <si>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</si>
  <si>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</si>
  <si>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</si>
  <si>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</si>
  <si>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</si>
  <si>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</si>
  <si>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</si>
  <si>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</si>
  <si>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</si>
  <si>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</si>
  <si>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</si>
  <si>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</si>
  <si>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</si>
  <si>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</si>
  <si>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</si>
  <si>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</si>
  <si>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</si>
  <si>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</si>
  <si>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</si>
  <si>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</si>
  <si>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</si>
  <si>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</si>
  <si>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</si>
  <si>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</si>
  <si>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</si>
  <si>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</si>
  <si>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</si>
  <si>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</si>
  <si>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</si>
  <si>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</si>
  <si>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</si>
  <si>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</si>
  <si>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</si>
  <si>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</si>
  <si>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</si>
  <si>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</si>
  <si>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</si>
  <si>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</si>
  <si>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</si>
  <si>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諫早市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</si>
  <si>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</si>
  <si>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</si>
  <si>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</si>
  <si>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</si>
  <si>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</si>
  <si>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</si>
  <si>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</si>
  <si>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</si>
  <si>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</si>
  <si>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</si>
  <si>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</si>
  <si>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</si>
  <si>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</si>
  <si>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</si>
  <si>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</si>
  <si>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</si>
  <si>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</si>
  <si>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</si>
  <si>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</si>
  <si>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</si>
  <si>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</si>
  <si>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</si>
  <si>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</si>
  <si>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</si>
  <si>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</si>
  <si>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</si>
  <si>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</si>
  <si>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</si>
  <si>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</si>
  <si>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</si>
  <si>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</si>
  <si>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</si>
  <si>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</si>
  <si>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</si>
  <si>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</si>
  <si>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</si>
  <si>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</si>
  <si>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</si>
  <si>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</si>
  <si>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</si>
  <si>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</si>
  <si>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</si>
  <si>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</si>
  <si>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</si>
  <si>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</si>
  <si>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</si>
  <si>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</si>
  <si>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</si>
  <si>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</si>
  <si>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</si>
  <si>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</si>
  <si>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</si>
  <si>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</si>
  <si>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</si>
  <si>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</si>
  <si>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</si>
  <si>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</si>
  <si>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</si>
  <si>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</si>
  <si>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</si>
  <si>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</si>
  <si>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</si>
  <si>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</si>
  <si>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</si>
  <si>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</si>
  <si>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</si>
  <si>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</si>
  <si>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</si>
  <si>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</si>
  <si>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</si>
  <si>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</si>
  <si>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</si>
  <si>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</si>
  <si>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</si>
  <si>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</si>
  <si>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</si>
  <si>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</si>
  <si>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</si>
  <si>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</si>
  <si>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</si>
  <si>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</si>
  <si>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</si>
  <si>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</si>
  <si>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</si>
  <si>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</si>
  <si>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</si>
  <si>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</si>
  <si>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</si>
  <si>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</si>
  <si>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</si>
  <si>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</si>
  <si>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</si>
  <si>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</si>
  <si>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</si>
  <si>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</si>
  <si>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</si>
  <si>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</si>
  <si>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</si>
  <si>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</si>
  <si>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</si>
  <si>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</si>
  <si>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</si>
  <si>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</si>
  <si>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</si>
  <si>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</si>
  <si>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</si>
  <si>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</si>
  <si>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</si>
  <si>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</si>
  <si>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</si>
  <si>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</si>
  <si>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</si>
  <si>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</si>
  <si>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長崎県諫早市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</si>
  <si>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</si>
  <si>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</si>
  <si>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</si>
  <si>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</si>
  <si>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</si>
  <si>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</si>
  <si>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</si>
  <si>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</si>
  <si>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</si>
  <si>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</si>
  <si>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</si>
  <si>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</si>
  <si>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</si>
  <si>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</si>
  <si>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</si>
  <si>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</si>
  <si>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</si>
  <si>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</si>
  <si>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</si>
  <si>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</si>
  <si>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</si>
  <si>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</si>
  <si>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</si>
  <si>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</si>
  <si>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</si>
  <si>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</si>
  <si>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</si>
  <si>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</si>
  <si>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</si>
  <si>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</si>
  <si>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</si>
  <si>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</si>
  <si>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</si>
  <si>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</si>
  <si>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</si>
  <si>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</si>
  <si>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</si>
  <si>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</si>
  <si>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</si>
  <si>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</si>
  <si>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</si>
  <si>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</si>
  <si>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</si>
  <si>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</si>
  <si>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</si>
  <si>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</si>
  <si>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</si>
  <si>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</si>
  <si>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</si>
  <si>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</si>
  <si>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</si>
  <si>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</si>
  <si>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</si>
  <si>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</si>
  <si>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</si>
  <si>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</si>
  <si>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</si>
  <si>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</si>
  <si>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</si>
  <si>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</si>
  <si>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</si>
  <si>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</si>
  <si>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</si>
  <si>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</si>
  <si>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</si>
  <si>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</si>
  <si>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</si>
  <si>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</si>
  <si>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</si>
  <si>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</si>
  <si>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</si>
  <si>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</si>
  <si>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</si>
  <si>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</si>
  <si>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</si>
  <si>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</si>
  <si>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</si>
  <si>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</si>
  <si>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</si>
  <si>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</si>
  <si>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</si>
  <si>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</si>
  <si>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</si>
  <si>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</si>
  <si>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</si>
  <si>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</si>
  <si>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</si>
  <si>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</si>
  <si>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</si>
  <si>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</si>
  <si>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</si>
  <si>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</si>
  <si>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</si>
  <si>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</si>
  <si>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</si>
  <si>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</si>
  <si>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</si>
  <si>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</si>
  <si>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</si>
  <si>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</si>
  <si>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</si>
  <si>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</si>
  <si>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</si>
  <si>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</si>
  <si>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</si>
  <si>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</si>
  <si>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</si>
  <si>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</si>
  <si>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</si>
  <si>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</si>
  <si>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</si>
  <si>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</si>
  <si>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</si>
  <si>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</si>
  <si>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</si>
  <si>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</si>
  <si>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</si>
  <si>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</si>
  <si>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</si>
  <si>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</si>
  <si>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</si>
  <si>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</si>
  <si>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</si>
  <si>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</si>
  <si>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</si>
  <si>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</si>
  <si>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</si>
  <si>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</si>
  <si>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</si>
  <si>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</si>
  <si>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</si>
  <si>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</si>
  <si>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</si>
  <si>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</si>
  <si>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</si>
  <si>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</si>
  <si>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</si>
  <si>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</si>
  <si>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</si>
  <si>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</si>
  <si>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</si>
  <si>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</si>
  <si>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</si>
  <si>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</si>
  <si>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</si>
  <si>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</si>
  <si>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</si>
  <si>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</si>
  <si>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</si>
  <si>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長崎県諫早市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</si>
  <si>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</si>
  <si>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</si>
  <si>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</si>
  <si>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</si>
  <si>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</si>
  <si>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</si>
  <si>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</si>
  <si>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</si>
  <si>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</si>
  <si>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</si>
  <si>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</si>
  <si>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</si>
  <si>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</si>
  <si>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</si>
  <si>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</si>
  <si>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</si>
  <si>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</si>
  <si>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</si>
  <si>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</si>
  <si>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</si>
  <si>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</si>
  <si>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</si>
  <si>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</si>
  <si>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</si>
  <si>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</si>
  <si>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</si>
  <si>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</si>
  <si>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</si>
  <si>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</si>
  <si>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</si>
  <si>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</si>
  <si>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</si>
  <si>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</si>
  <si>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</si>
  <si>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</si>
  <si>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</si>
  <si>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</si>
  <si>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</si>
  <si>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</si>
  <si>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t>
    <phoneticPr fontId="5"/>
  </si>
  <si>
    <t>水道事業会計</t>
    <phoneticPr fontId="5"/>
  </si>
  <si>
    <t>法適用企業</t>
    <phoneticPr fontId="5"/>
  </si>
  <si>
    <t>工業用水道事業会計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</si>
  <si>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</si>
  <si>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</si>
  <si>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</si>
  <si>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</si>
  <si>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</si>
  <si>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</si>
  <si>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</si>
  <si>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</si>
  <si>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</si>
  <si>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</si>
  <si>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</si>
  <si>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</si>
  <si>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</si>
  <si>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</si>
  <si>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</si>
  <si>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</si>
  <si>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</si>
  <si>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</si>
  <si>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</si>
  <si>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</si>
  <si>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</si>
  <si>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</si>
  <si>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</si>
  <si>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</si>
  <si>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</si>
  <si>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</si>
  <si>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</si>
  <si>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</si>
  <si>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</si>
  <si>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</si>
  <si>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</si>
  <si>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</si>
  <si>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</si>
  <si>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</si>
  <si>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</si>
  <si>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</si>
  <si>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</si>
  <si>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</si>
  <si>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</si>
  <si>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</si>
  <si>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</si>
  <si>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</si>
  <si>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</si>
  <si>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</si>
  <si>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</si>
  <si>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</si>
  <si>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</si>
  <si>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</si>
  <si>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</si>
  <si>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</si>
  <si>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</si>
  <si>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</si>
  <si>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</si>
  <si>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</si>
  <si>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</si>
  <si>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</si>
  <si>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</si>
  <si>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</si>
  <si>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</si>
  <si>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</si>
  <si>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</si>
  <si>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</si>
  <si>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</si>
  <si>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</si>
  <si>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</si>
  <si>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</si>
  <si>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</si>
  <si>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</si>
  <si>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</si>
  <si>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</si>
  <si>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</si>
  <si>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</si>
  <si>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</si>
  <si>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</si>
  <si>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</si>
  <si>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</si>
  <si>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</si>
  <si>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</si>
  <si>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</si>
  <si>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</si>
  <si>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</si>
  <si>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</si>
  <si>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</si>
  <si>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</si>
  <si>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</si>
  <si>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</si>
  <si>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</si>
  <si>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</si>
  <si>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</si>
  <si>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</si>
  <si>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</si>
  <si>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</si>
  <si>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</si>
  <si>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</si>
  <si>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</si>
  <si>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</si>
  <si>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</si>
  <si>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</si>
  <si>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</si>
  <si>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</si>
  <si>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</si>
  <si>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</si>
  <si>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</si>
  <si>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</si>
  <si>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</si>
  <si>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</si>
  <si>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</si>
  <si>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</si>
  <si>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</si>
  <si>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</si>
  <si>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</si>
  <si>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</si>
  <si>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</si>
  <si>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</si>
  <si>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</si>
  <si>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</si>
  <si>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</si>
  <si>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</si>
  <si>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</si>
  <si>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</si>
  <si>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</si>
  <si>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</si>
  <si>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</si>
  <si>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</si>
  <si>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</si>
  <si>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</si>
  <si>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</si>
  <si>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</si>
  <si>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</si>
  <si>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</si>
  <si>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</si>
  <si>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</si>
  <si>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</si>
  <si>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</si>
  <si>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</si>
  <si>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</si>
  <si>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</si>
  <si>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</si>
  <si>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</si>
  <si>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</si>
  <si>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</si>
  <si>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</si>
  <si>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</si>
  <si>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</si>
  <si>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</si>
  <si>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</si>
  <si>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</si>
  <si>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</si>
  <si>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</si>
  <si>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</si>
  <si>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</si>
  <si>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</si>
  <si>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</si>
  <si>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</si>
  <si>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</si>
  <si>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</si>
  <si>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</si>
  <si>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</si>
  <si>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</si>
  <si>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</si>
  <si>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</si>
  <si>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</si>
  <si>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</si>
  <si>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</si>
  <si>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</si>
  <si>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</si>
  <si>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</si>
  <si>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下水道事業会計</t>
  </si>
  <si>
    <t>介護保険事業特別会計</t>
  </si>
  <si>
    <t>一般会計</t>
  </si>
  <si>
    <t>工業用水道事業会計</t>
  </si>
  <si>
    <t>後期高齢者医療特別会計</t>
  </si>
  <si>
    <t>国民健康保険事業特別会計</t>
  </si>
  <si>
    <t>墓園事業特別会計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</si>
  <si>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</si>
  <si>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</si>
  <si>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</si>
  <si>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</si>
  <si>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</si>
  <si>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</si>
  <si>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</si>
  <si>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</si>
  <si>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諫早市施設管理公社</t>
    <rPh sb="0" eb="3">
      <t>イサハヤシ</t>
    </rPh>
    <rPh sb="3" eb="5">
      <t>シセツ</t>
    </rPh>
    <rPh sb="5" eb="7">
      <t>カンリ</t>
    </rPh>
    <rPh sb="7" eb="9">
      <t>コウシャ</t>
    </rPh>
    <phoneticPr fontId="2"/>
  </si>
  <si>
    <t>株式会社県央企画</t>
    <rPh sb="0" eb="2">
      <t>カブシキ</t>
    </rPh>
    <rPh sb="2" eb="4">
      <t>カイシャ</t>
    </rPh>
    <rPh sb="4" eb="6">
      <t>ケンオウ</t>
    </rPh>
    <rPh sb="6" eb="8">
      <t>キカク</t>
    </rPh>
    <phoneticPr fontId="2"/>
  </si>
  <si>
    <t>諫早市土地開発公社</t>
    <rPh sb="0" eb="3">
      <t>イサハヤシ</t>
    </rPh>
    <rPh sb="3" eb="5">
      <t>トチ</t>
    </rPh>
    <rPh sb="5" eb="7">
      <t>カイハツ</t>
    </rPh>
    <rPh sb="7" eb="9">
      <t>コウシャ</t>
    </rPh>
    <phoneticPr fontId="2"/>
  </si>
  <si>
    <t>諫早市小長井振興公社</t>
    <rPh sb="0" eb="3">
      <t>イサハヤシ</t>
    </rPh>
    <rPh sb="3" eb="6">
      <t>コナガイ</t>
    </rPh>
    <rPh sb="6" eb="8">
      <t>シンコウ</t>
    </rPh>
    <rPh sb="8" eb="10">
      <t>コウシャ</t>
    </rPh>
    <phoneticPr fontId="2"/>
  </si>
  <si>
    <t>県央地域広域市町村圏組合一般会計</t>
    <rPh sb="0" eb="2">
      <t>ケンオウ</t>
    </rPh>
    <rPh sb="2" eb="4">
      <t>チイキ</t>
    </rPh>
    <rPh sb="4" eb="6">
      <t>コウイキ</t>
    </rPh>
    <rPh sb="6" eb="9">
      <t>シチョウソン</t>
    </rPh>
    <rPh sb="9" eb="10">
      <t>ケン</t>
    </rPh>
    <rPh sb="10" eb="12">
      <t>クミアイ</t>
    </rPh>
    <rPh sb="12" eb="14">
      <t>イッパン</t>
    </rPh>
    <rPh sb="14" eb="16">
      <t>カイケイ</t>
    </rPh>
    <phoneticPr fontId="2"/>
  </si>
  <si>
    <t>県央県南広域環境組合一般会計</t>
    <rPh sb="0" eb="2">
      <t>ケンオウ</t>
    </rPh>
    <rPh sb="2" eb="4">
      <t>ケンナン</t>
    </rPh>
    <rPh sb="4" eb="6">
      <t>コウイキ</t>
    </rPh>
    <rPh sb="6" eb="8">
      <t>カンキョウ</t>
    </rPh>
    <rPh sb="8" eb="10">
      <t>クミアイ</t>
    </rPh>
    <rPh sb="10" eb="12">
      <t>イッパン</t>
    </rPh>
    <rPh sb="12" eb="14">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</si>
  <si>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4" eb="16">
      <t>フツウ</t>
    </rPh>
    <rPh sb="16" eb="18">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</si>
  <si>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ジギョウ</t>
    </rPh>
    <rPh sb="23" eb="25">
      <t>カイケイ</t>
    </rPh>
    <phoneticPr fontId="2"/>
  </si>
  <si>
    <t>長崎県市町村総合事務組合一般会計</t>
    <rPh sb="0" eb="3">
      <t>ナガサキケン</t>
    </rPh>
    <rPh sb="3" eb="6">
      <t>シチョウソン</t>
    </rPh>
    <rPh sb="6" eb="8">
      <t>ソウゴウ</t>
    </rPh>
    <rPh sb="8" eb="10">
      <t>ジム</t>
    </rPh>
    <rPh sb="10" eb="12">
      <t>クミアイ</t>
    </rPh>
    <rPh sb="12" eb="14">
      <t>イッパン</t>
    </rPh>
    <rPh sb="14" eb="16">
      <t>カイケイ</t>
    </rPh>
    <phoneticPr fontId="2"/>
  </si>
  <si>
    <t>-</t>
    <phoneticPr fontId="2"/>
  </si>
  <si>
    <t>諫早市地域づくり基金</t>
    <rPh sb="0" eb="3">
      <t>イサハヤシ</t>
    </rPh>
    <rPh sb="3" eb="5">
      <t>チイキ</t>
    </rPh>
    <rPh sb="8" eb="10">
      <t>キキン</t>
    </rPh>
    <phoneticPr fontId="2"/>
  </si>
  <si>
    <t>諫早市まちづくり未来基金</t>
    <rPh sb="0" eb="3">
      <t>イサハヤシ</t>
    </rPh>
    <rPh sb="8" eb="10">
      <t>ミライ</t>
    </rPh>
    <rPh sb="10" eb="12">
      <t>キキン</t>
    </rPh>
    <phoneticPr fontId="2"/>
  </si>
  <si>
    <t>諫早市都市整備事業基金</t>
    <rPh sb="0" eb="3">
      <t>イサハヤシ</t>
    </rPh>
    <rPh sb="3" eb="5">
      <t>トシ</t>
    </rPh>
    <rPh sb="5" eb="7">
      <t>セイビ</t>
    </rPh>
    <rPh sb="7" eb="9">
      <t>ジギョウ</t>
    </rPh>
    <rPh sb="9" eb="11">
      <t>キキン</t>
    </rPh>
    <phoneticPr fontId="2"/>
  </si>
  <si>
    <t>諫早市地域福祉基金</t>
    <rPh sb="0" eb="3">
      <t>イサハヤシ</t>
    </rPh>
    <rPh sb="3" eb="5">
      <t>チイキ</t>
    </rPh>
    <rPh sb="5" eb="7">
      <t>フクシ</t>
    </rPh>
    <rPh sb="7" eb="9">
      <t>キキン</t>
    </rPh>
    <phoneticPr fontId="2"/>
  </si>
  <si>
    <t>諫早市退職手当基金</t>
    <rPh sb="0" eb="3">
      <t>イサハヤシ</t>
    </rPh>
    <rPh sb="3" eb="5">
      <t>タイショク</t>
    </rPh>
    <rPh sb="5" eb="7">
      <t>テアテ</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</si>
  <si>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</si>
  <si>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</si>
  <si>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</si>
  <si>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生じていない一方で、有形固定資産減価償却率については約６０％に上り、資産の償却（老朽化）が進んでいる状況である。今後は、施設の更新や老朽化対策等へ取り組む課題整理及び検討が必要であり、施設の老朽状況を含めた将来負担の総合的な把握を行い、適切な施設管理に取り組んでいくもの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</si>
  <si>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</si>
  <si>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</si>
  <si>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</si>
  <si>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</si>
  <si>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</si>
  <si>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</si>
  <si>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将来負担比率については、近年、類似団体平均を下回っており、直近3か年度においては負担比率が生じていないところである。　また、実質公債費比率については、直近3か年度は類似団体を上回っているものの同程度で推移しているところである。
　今後も引き続き、計画的な繰上償還の実施などによる市債残高の減を図るなど健全財政の維持に努めていくものである。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</si>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</sst>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9365C79-B156-43C8-B4FE-9B6493C7E72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40879</c:v>
                </c:pt>
                <c:pt idx="3">
                  <c:v>42651</c:v>
                </c:pt>
                <c:pt idx="4">
                  <c:v>43226</c:v>
                </c:pt>
              </c:numCache>
            </c:numRef>
          </c:val>
          <c:smooth val="0"/>
          <c:extLst>
            <c:ext xmlns:c16="http://schemas.microsoft.com/office/drawing/2014/chart" uri="{C3380CC4-5D6E-409C-BE32-E72D297353CC}">
              <c16:uniqueId val="{00000000-EA6B-498B-B8FE-CB7FF4B5DF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49560</c:v>
                </c:pt>
                <c:pt idx="1">
                  <c:v>47177</c:v>
                </c:pt>
                <c:pt idx="2">
                  <c:v>74339</c:v>
                </c:pt>
                <c:pt idx="3">
                  <c:v>100551</c:v>
                </c:pt>
                <c:pt idx="4">
                  <c:v>74159</c:v>
                </c:pt>
              </c:numCache>
            </c:numRef>
          </c:val>
          <c:smooth val="0"/>
          <c:extLst>
            <c:ext xmlns:c16="http://schemas.microsoft.com/office/drawing/2014/chart" uri="{C3380CC4-5D6E-409C-BE32-E72D297353CC}">
              <c16:uniqueId val="{00000001-EA6B-498B-B8FE-CB7FF4B5DF3A}"/>
            </c:ext>
          </c:extLst>
        </c:ser>
        <c:dLbls>
          <c:showLegendKey val="0"/>
          <c:showVal val="0"/>
          <c:showCatName val="0"/>
          <c:showSerName val="0"/>
          <c:showPercent val="0"/>
          <c:showBubbleSize val="0"/>
        </c:dLbls>
        <c:marker val="1"/>
        <c:smooth val="0"/>
        <c:axId val="177604096"/>
        <c:axId val="177606016"/>
      </c:lineChart>
      <c:catAx>
        <c:axId val="177604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606016"/>
        <c:crosses val="autoZero"/>
        <c:auto val="1"/>
        <c:lblAlgn val="ctr"/>
        <c:lblOffset val="100"/>
        <c:tickLblSkip val="1"/>
        <c:tickMarkSkip val="1"/>
        <c:noMultiLvlLbl val="0"/>
      </c:catAx>
      <c:valAx>
        <c:axId val="177606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60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2.35</c:v>
                </c:pt>
                <c:pt idx="1">
                  <c:v>2.04</c:v>
                </c:pt>
                <c:pt idx="2">
                  <c:v>2.5499999999999998</c:v>
                </c:pt>
                <c:pt idx="3">
                  <c:v>2.92</c:v>
                </c:pt>
                <c:pt idx="4">
                  <c:v>2.27</c:v>
                </c:pt>
              </c:numCache>
            </c:numRef>
          </c:val>
          <c:extLst>
            <c:ext xmlns:c16="http://schemas.microsoft.com/office/drawing/2014/chart" uri="{C3380CC4-5D6E-409C-BE32-E72D297353CC}">
              <c16:uniqueId val="{00000000-C9C6-4F42-B1F3-D108F06260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5.95</c:v>
                </c:pt>
                <c:pt idx="1">
                  <c:v>5.95</c:v>
                </c:pt>
                <c:pt idx="2">
                  <c:v>6.9</c:v>
                </c:pt>
                <c:pt idx="3">
                  <c:v>7.76</c:v>
                </c:pt>
                <c:pt idx="4">
                  <c:v>10.85</c:v>
                </c:pt>
              </c:numCache>
            </c:numRef>
          </c:val>
          <c:extLst>
            <c:ext xmlns:c16="http://schemas.microsoft.com/office/drawing/2014/chart" uri="{C3380CC4-5D6E-409C-BE32-E72D297353CC}">
              <c16:uniqueId val="{00000001-C9C6-4F42-B1F3-D108F06260C7}"/>
            </c:ext>
          </c:extLst>
        </c:ser>
        <c:dLbls>
          <c:showLegendKey val="0"/>
          <c:showVal val="0"/>
          <c:showCatName val="0"/>
          <c:showSerName val="0"/>
          <c:showPercent val="0"/>
          <c:showBubbleSize val="0"/>
        </c:dLbls>
        <c:gapWidth val="250"/>
        <c:overlap val="100"/>
        <c:axId val="179690880"/>
        <c:axId val="17969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0.31</c:v>
                </c:pt>
                <c:pt idx="1">
                  <c:v>7.0000000000000007E-2</c:v>
                </c:pt>
                <c:pt idx="2">
                  <c:v>2.09</c:v>
                </c:pt>
                <c:pt idx="3">
                  <c:v>5.38</c:v>
                </c:pt>
                <c:pt idx="4">
                  <c:v>2.68</c:v>
                </c:pt>
              </c:numCache>
            </c:numRef>
          </c:val>
          <c:smooth val="0"/>
          <c:extLst>
            <c:ext xmlns:c16="http://schemas.microsoft.com/office/drawing/2014/chart" uri="{C3380CC4-5D6E-409C-BE32-E72D297353CC}">
              <c16:uniqueId val="{00000002-C9C6-4F42-B1F3-D108F06260C7}"/>
            </c:ext>
          </c:extLst>
        </c:ser>
        <c:dLbls>
          <c:showLegendKey val="0"/>
          <c:showVal val="0"/>
          <c:showCatName val="0"/>
          <c:showSerName val="0"/>
          <c:showPercent val="0"/>
          <c:showBubbleSize val="0"/>
        </c:dLbls>
        <c:marker val="1"/>
        <c:smooth val="0"/>
        <c:axId val="179690880"/>
        <c:axId val="179693056"/>
      </c:lineChart>
      <c:catAx>
        <c:axId val="1796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693056"/>
        <c:crosses val="autoZero"/>
        <c:auto val="1"/>
        <c:lblAlgn val="ctr"/>
        <c:lblOffset val="100"/>
        <c:tickLblSkip val="1"/>
        <c:tickMarkSkip val="1"/>
        <c:noMultiLvlLbl val="0"/>
      </c:catAx>
      <c:valAx>
        <c:axId val="17969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9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0A7-4C40-A965-5EE1A42612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A7-4C40-A965-5EE1A4261202}"/>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0.36</c:v>
                </c:pt>
                <c:pt idx="2">
                  <c:v>#N/A</c:v>
                </c:pt>
                <c:pt idx="3">
                  <c:v>0.39</c:v>
                </c:pt>
                <c:pt idx="4">
                  <c:v>#N/A</c:v>
                </c:pt>
                <c:pt idx="5">
                  <c:v>0.44</c:v>
                </c:pt>
                <c:pt idx="6">
                  <c:v>#N/A</c:v>
                </c:pt>
                <c:pt idx="7">
                  <c:v>0.48</c:v>
                </c:pt>
                <c:pt idx="8">
                  <c:v>#N/A</c:v>
                </c:pt>
                <c:pt idx="9">
                  <c:v>7.0000000000000007E-2</c:v>
                </c:pt>
              </c:numCache>
            </c:numRef>
          </c:val>
          <c:extLst>
            <c:ext xmlns:c16="http://schemas.microsoft.com/office/drawing/2014/chart" uri="{C3380CC4-5D6E-409C-BE32-E72D297353CC}">
              <c16:uniqueId val="{00000002-90A7-4C40-A965-5EE1A4261202}"/>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0.19</c:v>
                </c:pt>
                <c:pt idx="2">
                  <c:v>#N/A</c:v>
                </c:pt>
                <c:pt idx="3">
                  <c:v>0.59</c:v>
                </c:pt>
                <c:pt idx="4">
                  <c:v>#N/A</c:v>
                </c:pt>
                <c:pt idx="5">
                  <c:v>0.18</c:v>
                </c:pt>
                <c:pt idx="6">
                  <c:v>#N/A</c:v>
                </c:pt>
                <c:pt idx="7">
                  <c:v>0.83</c:v>
                </c:pt>
                <c:pt idx="8">
                  <c:v>#N/A</c:v>
                </c:pt>
                <c:pt idx="9">
                  <c:v>7.0000000000000007E-2</c:v>
                </c:pt>
              </c:numCache>
            </c:numRef>
          </c:val>
          <c:extLst>
            <c:ext xmlns:c16="http://schemas.microsoft.com/office/drawing/2014/chart" uri="{C3380CC4-5D6E-409C-BE32-E72D297353CC}">
              <c16:uniqueId val="{00000003-90A7-4C40-A965-5EE1A426120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0.08</c:v>
                </c:pt>
                <c:pt idx="4">
                  <c:v>#N/A</c:v>
                </c:pt>
                <c:pt idx="5">
                  <c:v>0.09</c:v>
                </c:pt>
                <c:pt idx="6">
                  <c:v>#N/A</c:v>
                </c:pt>
                <c:pt idx="7">
                  <c:v>0.09</c:v>
                </c:pt>
                <c:pt idx="8">
                  <c:v>#N/A</c:v>
                </c:pt>
                <c:pt idx="9">
                  <c:v>0.11</c:v>
                </c:pt>
              </c:numCache>
            </c:numRef>
          </c:val>
          <c:extLst>
            <c:ext xmlns:c16="http://schemas.microsoft.com/office/drawing/2014/chart" uri="{C3380CC4-5D6E-409C-BE32-E72D297353CC}">
              <c16:uniqueId val="{00000004-90A7-4C40-A965-5EE1A4261202}"/>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1.72</c:v>
                </c:pt>
                <c:pt idx="2">
                  <c:v>#N/A</c:v>
                </c:pt>
                <c:pt idx="3">
                  <c:v>1.8</c:v>
                </c:pt>
                <c:pt idx="4">
                  <c:v>#N/A</c:v>
                </c:pt>
                <c:pt idx="5">
                  <c:v>1.77</c:v>
                </c:pt>
                <c:pt idx="6">
                  <c:v>#N/A</c:v>
                </c:pt>
                <c:pt idx="7">
                  <c:v>1.66</c:v>
                </c:pt>
                <c:pt idx="8">
                  <c:v>#N/A</c:v>
                </c:pt>
                <c:pt idx="9">
                  <c:v>1.56</c:v>
                </c:pt>
              </c:numCache>
            </c:numRef>
          </c:val>
          <c:extLst>
            <c:ext xmlns:c16="http://schemas.microsoft.com/office/drawing/2014/chart" uri="{C3380CC4-5D6E-409C-BE32-E72D297353CC}">
              <c16:uniqueId val="{00000005-90A7-4C40-A965-5EE1A426120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1.99</c:v>
                </c:pt>
                <c:pt idx="2">
                  <c:v>#N/A</c:v>
                </c:pt>
                <c:pt idx="3">
                  <c:v>1.63</c:v>
                </c:pt>
                <c:pt idx="4">
                  <c:v>#N/A</c:v>
                </c:pt>
                <c:pt idx="5">
                  <c:v>2.1</c:v>
                </c:pt>
                <c:pt idx="6">
                  <c:v>#N/A</c:v>
                </c:pt>
                <c:pt idx="7">
                  <c:v>2.42</c:v>
                </c:pt>
                <c:pt idx="8">
                  <c:v>#N/A</c:v>
                </c:pt>
                <c:pt idx="9">
                  <c:v>2.2000000000000002</c:v>
                </c:pt>
              </c:numCache>
            </c:numRef>
          </c:val>
          <c:extLst>
            <c:ext xmlns:c16="http://schemas.microsoft.com/office/drawing/2014/chart" uri="{C3380CC4-5D6E-409C-BE32-E72D297353CC}">
              <c16:uniqueId val="{00000006-90A7-4C40-A965-5EE1A426120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0.53</c:v>
                </c:pt>
                <c:pt idx="2">
                  <c:v>#N/A</c:v>
                </c:pt>
                <c:pt idx="3">
                  <c:v>0.77</c:v>
                </c:pt>
                <c:pt idx="4">
                  <c:v>#N/A</c:v>
                </c:pt>
                <c:pt idx="5">
                  <c:v>1.38</c:v>
                </c:pt>
                <c:pt idx="6">
                  <c:v>#N/A</c:v>
                </c:pt>
                <c:pt idx="7">
                  <c:v>1.71</c:v>
                </c:pt>
                <c:pt idx="8">
                  <c:v>#N/A</c:v>
                </c:pt>
                <c:pt idx="9">
                  <c:v>2.29</c:v>
                </c:pt>
              </c:numCache>
            </c:numRef>
          </c:val>
          <c:extLst>
            <c:ext xmlns:c16="http://schemas.microsoft.com/office/drawing/2014/chart" uri="{C3380CC4-5D6E-409C-BE32-E72D297353CC}">
              <c16:uniqueId val="{00000007-90A7-4C40-A965-5EE1A426120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3.99</c:v>
                </c:pt>
                <c:pt idx="2">
                  <c:v>#N/A</c:v>
                </c:pt>
                <c:pt idx="3">
                  <c:v>3.97</c:v>
                </c:pt>
                <c:pt idx="4">
                  <c:v>#N/A</c:v>
                </c:pt>
                <c:pt idx="5">
                  <c:v>4.12</c:v>
                </c:pt>
                <c:pt idx="6">
                  <c:v>#N/A</c:v>
                </c:pt>
                <c:pt idx="7">
                  <c:v>4.03</c:v>
                </c:pt>
                <c:pt idx="8">
                  <c:v>#N/A</c:v>
                </c:pt>
                <c:pt idx="9">
                  <c:v>4.41</c:v>
                </c:pt>
              </c:numCache>
            </c:numRef>
          </c:val>
          <c:extLst>
            <c:ext xmlns:c16="http://schemas.microsoft.com/office/drawing/2014/chart" uri="{C3380CC4-5D6E-409C-BE32-E72D297353CC}">
              <c16:uniqueId val="{00000008-90A7-4C40-A965-5EE1A426120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9.16</c:v>
                </c:pt>
                <c:pt idx="2">
                  <c:v>#N/A</c:v>
                </c:pt>
                <c:pt idx="3">
                  <c:v>9.74</c:v>
                </c:pt>
                <c:pt idx="4">
                  <c:v>#N/A</c:v>
                </c:pt>
                <c:pt idx="5">
                  <c:v>11.81</c:v>
                </c:pt>
                <c:pt idx="6">
                  <c:v>#N/A</c:v>
                </c:pt>
                <c:pt idx="7">
                  <c:v>13.45</c:v>
                </c:pt>
                <c:pt idx="8">
                  <c:v>#N/A</c:v>
                </c:pt>
                <c:pt idx="9">
                  <c:v>15.34</c:v>
                </c:pt>
              </c:numCache>
            </c:numRef>
          </c:val>
          <c:extLst>
            <c:ext xmlns:c16="http://schemas.microsoft.com/office/drawing/2014/chart" uri="{C3380CC4-5D6E-409C-BE32-E72D297353CC}">
              <c16:uniqueId val="{00000009-90A7-4C40-A965-5EE1A4261202}"/>
            </c:ext>
          </c:extLst>
        </c:ser>
        <c:dLbls>
          <c:showLegendKey val="0"/>
          <c:showVal val="0"/>
          <c:showCatName val="0"/>
          <c:showSerName val="0"/>
          <c:showPercent val="0"/>
          <c:showBubbleSize val="0"/>
        </c:dLbls>
        <c:gapWidth val="150"/>
        <c:overlap val="100"/>
        <c:axId val="184665216"/>
        <c:axId val="184666752"/>
      </c:barChart>
      <c:catAx>
        <c:axId val="18466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666752"/>
        <c:crosses val="autoZero"/>
        <c:auto val="1"/>
        <c:lblAlgn val="ctr"/>
        <c:lblOffset val="100"/>
        <c:tickLblSkip val="1"/>
        <c:tickMarkSkip val="1"/>
        <c:noMultiLvlLbl val="0"/>
      </c:catAx>
      <c:valAx>
        <c:axId val="18466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665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9700</c:v>
                </c:pt>
                <c:pt idx="5">
                  <c:v>9464</c:v>
                </c:pt>
                <c:pt idx="8">
                  <c:v>9072</c:v>
                </c:pt>
                <c:pt idx="11">
                  <c:v>9059</c:v>
                </c:pt>
                <c:pt idx="14">
                  <c:v>8449</c:v>
                </c:pt>
              </c:numCache>
            </c:numRef>
          </c:val>
          <c:extLst>
            <c:ext xmlns:c16="http://schemas.microsoft.com/office/drawing/2014/chart" uri="{C3380CC4-5D6E-409C-BE32-E72D297353CC}">
              <c16:uniqueId val="{00000000-DA48-45DF-8B35-188B509373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1-DA48-45DF-8B35-188B509373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c:v>
                </c:pt>
                <c:pt idx="3">
                  <c:v>29</c:v>
                </c:pt>
                <c:pt idx="6">
                  <c:v>24</c:v>
                </c:pt>
                <c:pt idx="9">
                  <c:v>20</c:v>
                </c:pt>
                <c:pt idx="12">
                  <c:v>21</c:v>
                </c:pt>
              </c:numCache>
            </c:numRef>
          </c:val>
          <c:extLst>
            <c:ext xmlns:c16="http://schemas.microsoft.com/office/drawing/2014/chart" uri="{C3380CC4-5D6E-409C-BE32-E72D297353CC}">
              <c16:uniqueId val="{00000002-DA48-45DF-8B35-188B509373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672</c:v>
                </c:pt>
                <c:pt idx="3">
                  <c:v>847</c:v>
                </c:pt>
                <c:pt idx="6">
                  <c:v>718</c:v>
                </c:pt>
                <c:pt idx="9">
                  <c:v>703</c:v>
                </c:pt>
                <c:pt idx="12">
                  <c:v>707</c:v>
                </c:pt>
              </c:numCache>
            </c:numRef>
          </c:val>
          <c:extLst>
            <c:ext xmlns:c16="http://schemas.microsoft.com/office/drawing/2014/chart" uri="{C3380CC4-5D6E-409C-BE32-E72D297353CC}">
              <c16:uniqueId val="{00000003-DA48-45DF-8B35-188B509373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1855</c:v>
                </c:pt>
                <c:pt idx="3">
                  <c:v>1846</c:v>
                </c:pt>
                <c:pt idx="6">
                  <c:v>1835</c:v>
                </c:pt>
                <c:pt idx="9">
                  <c:v>1863</c:v>
                </c:pt>
                <c:pt idx="12">
                  <c:v>1847</c:v>
                </c:pt>
              </c:numCache>
            </c:numRef>
          </c:val>
          <c:extLst>
            <c:ext xmlns:c16="http://schemas.microsoft.com/office/drawing/2014/chart" uri="{C3380CC4-5D6E-409C-BE32-E72D297353CC}">
              <c16:uniqueId val="{00000004-DA48-45DF-8B35-188B509373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48-45DF-8B35-188B509373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48-45DF-8B35-188B509373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8852</c:v>
                </c:pt>
                <c:pt idx="3">
                  <c:v>8839</c:v>
                </c:pt>
                <c:pt idx="6">
                  <c:v>8580</c:v>
                </c:pt>
                <c:pt idx="9">
                  <c:v>8526</c:v>
                </c:pt>
                <c:pt idx="12">
                  <c:v>8108</c:v>
                </c:pt>
              </c:numCache>
            </c:numRef>
          </c:val>
          <c:extLst>
            <c:ext xmlns:c16="http://schemas.microsoft.com/office/drawing/2014/chart" uri="{C3380CC4-5D6E-409C-BE32-E72D297353CC}">
              <c16:uniqueId val="{00000007-DA48-45DF-8B35-188B5093734D}"/>
            </c:ext>
          </c:extLst>
        </c:ser>
        <c:dLbls>
          <c:showLegendKey val="0"/>
          <c:showVal val="0"/>
          <c:showCatName val="0"/>
          <c:showSerName val="0"/>
          <c:showPercent val="0"/>
          <c:showBubbleSize val="0"/>
        </c:dLbls>
        <c:gapWidth val="100"/>
        <c:overlap val="100"/>
        <c:axId val="185049856"/>
        <c:axId val="185051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1715</c:v>
                </c:pt>
                <c:pt idx="2">
                  <c:v>#N/A</c:v>
                </c:pt>
                <c:pt idx="3">
                  <c:v>#N/A</c:v>
                </c:pt>
                <c:pt idx="4">
                  <c:v>2098</c:v>
                </c:pt>
                <c:pt idx="5">
                  <c:v>#N/A</c:v>
                </c:pt>
                <c:pt idx="6">
                  <c:v>#N/A</c:v>
                </c:pt>
                <c:pt idx="7">
                  <c:v>2086</c:v>
                </c:pt>
                <c:pt idx="8">
                  <c:v>#N/A</c:v>
                </c:pt>
                <c:pt idx="9">
                  <c:v>#N/A</c:v>
                </c:pt>
                <c:pt idx="10">
                  <c:v>2054</c:v>
                </c:pt>
                <c:pt idx="11">
                  <c:v>#N/A</c:v>
                </c:pt>
                <c:pt idx="12">
                  <c:v>#N/A</c:v>
                </c:pt>
                <c:pt idx="13">
                  <c:v>2235</c:v>
                </c:pt>
                <c:pt idx="14">
                  <c:v>#N/A</c:v>
                </c:pt>
              </c:numCache>
            </c:numRef>
          </c:val>
          <c:smooth val="0"/>
          <c:extLst>
            <c:ext xmlns:c16="http://schemas.microsoft.com/office/drawing/2014/chart" uri="{C3380CC4-5D6E-409C-BE32-E72D297353CC}">
              <c16:uniqueId val="{00000008-DA48-45DF-8B35-188B5093734D}"/>
            </c:ext>
          </c:extLst>
        </c:ser>
        <c:dLbls>
          <c:showLegendKey val="0"/>
          <c:showVal val="0"/>
          <c:showCatName val="0"/>
          <c:showSerName val="0"/>
          <c:showPercent val="0"/>
          <c:showBubbleSize val="0"/>
        </c:dLbls>
        <c:marker val="1"/>
        <c:smooth val="0"/>
        <c:axId val="185049856"/>
        <c:axId val="185051776"/>
      </c:lineChart>
      <c:catAx>
        <c:axId val="1850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051776"/>
        <c:crosses val="autoZero"/>
        <c:auto val="1"/>
        <c:lblAlgn val="ctr"/>
        <c:lblOffset val="100"/>
        <c:tickLblSkip val="1"/>
        <c:tickMarkSkip val="1"/>
        <c:noMultiLvlLbl val="0"/>
      </c:catAx>
      <c:valAx>
        <c:axId val="18505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04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70954</c:v>
                </c:pt>
                <c:pt idx="5">
                  <c:v>69034</c:v>
                </c:pt>
                <c:pt idx="8">
                  <c:v>67825</c:v>
                </c:pt>
                <c:pt idx="11">
                  <c:v>65007</c:v>
                </c:pt>
                <c:pt idx="14">
                  <c:v>62696</c:v>
                </c:pt>
              </c:numCache>
            </c:numRef>
          </c:val>
          <c:extLst>
            <c:ext xmlns:c16="http://schemas.microsoft.com/office/drawing/2014/chart" uri="{C3380CC4-5D6E-409C-BE32-E72D297353CC}">
              <c16:uniqueId val="{00000000-7AFD-4E96-82A2-8B55F66C74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10834</c:v>
                </c:pt>
                <c:pt idx="5">
                  <c:v>10317</c:v>
                </c:pt>
                <c:pt idx="8">
                  <c:v>10147</c:v>
                </c:pt>
                <c:pt idx="11">
                  <c:v>9675</c:v>
                </c:pt>
                <c:pt idx="14">
                  <c:v>9106</c:v>
                </c:pt>
              </c:numCache>
            </c:numRef>
          </c:val>
          <c:extLst>
            <c:ext xmlns:c16="http://schemas.microsoft.com/office/drawing/2014/chart" uri="{C3380CC4-5D6E-409C-BE32-E72D297353CC}">
              <c16:uniqueId val="{00000001-7AFD-4E96-82A2-8B55F66C74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19803</c:v>
                </c:pt>
                <c:pt idx="5">
                  <c:v>22381</c:v>
                </c:pt>
                <c:pt idx="8">
                  <c:v>21663</c:v>
                </c:pt>
                <c:pt idx="11">
                  <c:v>20605</c:v>
                </c:pt>
                <c:pt idx="14">
                  <c:v>21265</c:v>
                </c:pt>
              </c:numCache>
            </c:numRef>
          </c:val>
          <c:extLst>
            <c:ext xmlns:c16="http://schemas.microsoft.com/office/drawing/2014/chart" uri="{C3380CC4-5D6E-409C-BE32-E72D297353CC}">
              <c16:uniqueId val="{00000002-7AFD-4E96-82A2-8B55F66C74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FD-4E96-82A2-8B55F66C74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FD-4E96-82A2-8B55F66C74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4414</c:v>
                </c:pt>
                <c:pt idx="3">
                  <c:v>3722</c:v>
                </c:pt>
                <c:pt idx="6">
                  <c:v>1198</c:v>
                </c:pt>
                <c:pt idx="9">
                  <c:v>780</c:v>
                </c:pt>
                <c:pt idx="12">
                  <c:v>335</c:v>
                </c:pt>
              </c:numCache>
            </c:numRef>
          </c:val>
          <c:extLst>
            <c:ext xmlns:c16="http://schemas.microsoft.com/office/drawing/2014/chart" uri="{C3380CC4-5D6E-409C-BE32-E72D297353CC}">
              <c16:uniqueId val="{00000005-7AFD-4E96-82A2-8B55F66C74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7759</c:v>
                </c:pt>
                <c:pt idx="3">
                  <c:v>7736</c:v>
                </c:pt>
                <c:pt idx="6">
                  <c:v>7513</c:v>
                </c:pt>
                <c:pt idx="9">
                  <c:v>7207</c:v>
                </c:pt>
                <c:pt idx="12">
                  <c:v>6798</c:v>
                </c:pt>
              </c:numCache>
            </c:numRef>
          </c:val>
          <c:extLst>
            <c:ext xmlns:c16="http://schemas.microsoft.com/office/drawing/2014/chart" uri="{C3380CC4-5D6E-409C-BE32-E72D297353CC}">
              <c16:uniqueId val="{00000006-7AFD-4E96-82A2-8B55F66C74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4736</c:v>
                </c:pt>
                <c:pt idx="3">
                  <c:v>3813</c:v>
                </c:pt>
                <c:pt idx="6">
                  <c:v>1867</c:v>
                </c:pt>
                <c:pt idx="9">
                  <c:v>1667</c:v>
                </c:pt>
                <c:pt idx="12">
                  <c:v>1451</c:v>
                </c:pt>
              </c:numCache>
            </c:numRef>
          </c:val>
          <c:extLst>
            <c:ext xmlns:c16="http://schemas.microsoft.com/office/drawing/2014/chart" uri="{C3380CC4-5D6E-409C-BE32-E72D297353CC}">
              <c16:uniqueId val="{00000007-7AFD-4E96-82A2-8B55F66C74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25489</c:v>
                </c:pt>
                <c:pt idx="3">
                  <c:v>24662</c:v>
                </c:pt>
                <c:pt idx="6">
                  <c:v>23328</c:v>
                </c:pt>
                <c:pt idx="9">
                  <c:v>22473</c:v>
                </c:pt>
                <c:pt idx="12">
                  <c:v>21889</c:v>
                </c:pt>
              </c:numCache>
            </c:numRef>
          </c:val>
          <c:extLst>
            <c:ext xmlns:c16="http://schemas.microsoft.com/office/drawing/2014/chart" uri="{C3380CC4-5D6E-409C-BE32-E72D297353CC}">
              <c16:uniqueId val="{00000008-7AFD-4E96-82A2-8B55F66C74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1335</c:v>
                </c:pt>
                <c:pt idx="3">
                  <c:v>1334</c:v>
                </c:pt>
                <c:pt idx="6">
                  <c:v>1498</c:v>
                </c:pt>
                <c:pt idx="9">
                  <c:v>1051</c:v>
                </c:pt>
                <c:pt idx="12">
                  <c:v>1033</c:v>
                </c:pt>
              </c:numCache>
            </c:numRef>
          </c:val>
          <c:extLst>
            <c:ext xmlns:c16="http://schemas.microsoft.com/office/drawing/2014/chart" uri="{C3380CC4-5D6E-409C-BE32-E72D297353CC}">
              <c16:uniqueId val="{00000009-7AFD-4E96-82A2-8B55F66C74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64444</c:v>
                </c:pt>
                <c:pt idx="3">
                  <c:v>61616</c:v>
                </c:pt>
                <c:pt idx="6">
                  <c:v>60964</c:v>
                </c:pt>
                <c:pt idx="9">
                  <c:v>58290</c:v>
                </c:pt>
                <c:pt idx="12">
                  <c:v>55820</c:v>
                </c:pt>
              </c:numCache>
            </c:numRef>
          </c:val>
          <c:extLst>
            <c:ext xmlns:c16="http://schemas.microsoft.com/office/drawing/2014/chart" uri="{C3380CC4-5D6E-409C-BE32-E72D297353CC}">
              <c16:uniqueId val="{0000000A-7AFD-4E96-82A2-8B55F66C74DB}"/>
            </c:ext>
          </c:extLst>
        </c:ser>
        <c:dLbls>
          <c:showLegendKey val="0"/>
          <c:showVal val="0"/>
          <c:showCatName val="0"/>
          <c:showSerName val="0"/>
          <c:showPercent val="0"/>
          <c:showBubbleSize val="0"/>
        </c:dLbls>
        <c:gapWidth val="100"/>
        <c:overlap val="100"/>
        <c:axId val="177302528"/>
        <c:axId val="177312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6586</c:v>
                </c:pt>
                <c:pt idx="2">
                  <c:v>#N/A</c:v>
                </c:pt>
                <c:pt idx="3">
                  <c:v>#N/A</c:v>
                </c:pt>
                <c:pt idx="4">
                  <c:v>1150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FD-4E96-82A2-8B55F66C74DB}"/>
            </c:ext>
          </c:extLst>
        </c:ser>
        <c:dLbls>
          <c:showLegendKey val="0"/>
          <c:showVal val="0"/>
          <c:showCatName val="0"/>
          <c:showSerName val="0"/>
          <c:showPercent val="0"/>
          <c:showBubbleSize val="0"/>
        </c:dLbls>
        <c:marker val="1"/>
        <c:smooth val="0"/>
        <c:axId val="177302528"/>
        <c:axId val="177312896"/>
      </c:lineChart>
      <c:catAx>
        <c:axId val="1773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312896"/>
        <c:crosses val="autoZero"/>
        <c:auto val="1"/>
        <c:lblAlgn val="ctr"/>
        <c:lblOffset val="100"/>
        <c:tickLblSkip val="1"/>
        <c:tickMarkSkip val="1"/>
        <c:noMultiLvlLbl val="0"/>
      </c:catAx>
      <c:valAx>
        <c:axId val="17731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30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2480</c:v>
                </c:pt>
                <c:pt idx="1">
                  <c:v>2781</c:v>
                </c:pt>
                <c:pt idx="2">
                  <c:v>3781</c:v>
                </c:pt>
              </c:numCache>
            </c:numRef>
          </c:val>
          <c:extLst>
            <c:ext xmlns:c16="http://schemas.microsoft.com/office/drawing/2014/chart" uri="{C3380CC4-5D6E-409C-BE32-E72D297353CC}">
              <c16:uniqueId val="{00000000-7BEB-4794-80AF-8D6E06659D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5040</c:v>
                </c:pt>
                <c:pt idx="1">
                  <c:v>3543</c:v>
                </c:pt>
                <c:pt idx="2">
                  <c:v>3544</c:v>
                </c:pt>
              </c:numCache>
            </c:numRef>
          </c:val>
          <c:extLst>
            <c:ext xmlns:c16="http://schemas.microsoft.com/office/drawing/2014/chart" uri="{C3380CC4-5D6E-409C-BE32-E72D297353CC}">
              <c16:uniqueId val="{00000001-7BEB-4794-80AF-8D6E06659D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16972</c:v>
                </c:pt>
                <c:pt idx="1">
                  <c:v>17181</c:v>
                </c:pt>
                <c:pt idx="2">
                  <c:v>16899</c:v>
                </c:pt>
              </c:numCache>
            </c:numRef>
          </c:val>
          <c:extLst>
            <c:ext xmlns:c16="http://schemas.microsoft.com/office/drawing/2014/chart" uri="{C3380CC4-5D6E-409C-BE32-E72D297353CC}">
              <c16:uniqueId val="{00000002-7BEB-4794-80AF-8D6E06659DAD}"/>
            </c:ext>
          </c:extLst>
        </c:ser>
        <c:dLbls>
          <c:showLegendKey val="0"/>
          <c:showVal val="0"/>
          <c:showCatName val="0"/>
          <c:showSerName val="0"/>
          <c:showPercent val="0"/>
          <c:showBubbleSize val="0"/>
        </c:dLbls>
        <c:gapWidth val="120"/>
        <c:overlap val="100"/>
        <c:axId val="185242368"/>
        <c:axId val="185243904"/>
      </c:barChart>
      <c:catAx>
        <c:axId val="18524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5243904"/>
        <c:crosses val="autoZero"/>
        <c:auto val="1"/>
        <c:lblAlgn val="ctr"/>
        <c:lblOffset val="100"/>
        <c:tickLblSkip val="1"/>
        <c:tickMarkSkip val="1"/>
        <c:noMultiLvlLbl val="0"/>
      </c:catAx>
      <c:valAx>
        <c:axId val="185243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524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{0DB3B942-5F07-40EF-A000-4B7B7DB696A2}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BD1-48C1-B98D-75C66E54DF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{1DA50062-9CD7-43B7-A438-6C5B867640BB}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D1-48C1-B98D-75C66E54DF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{2553113B-FCAF-4BFC-B1FE-577FE076DCE9}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D1-48C1-B98D-75C66E54DF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{AF63C989-06E1-4002-ACB5-089545F398F3}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D1-48C1-B98D-75C66E54DF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{7D03FB0D-AB19-4987-ABC4-3414FB7CE3B0}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D1-48C1-B98D-75C66E54DF2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{09F390C5-5053-41E0-A315-D787CFB587AB}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BD1-48C1-B98D-75C66E54DF2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{F7B17101-25A6-4B1A-A667-67E0580F34C3}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BD1-48C1-B98D-75C66E54DF2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{12A87E9C-408B-49F0-B87A-C785D6294078}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BD1-48C1-B98D-75C66E54DF2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{EDDE166A-1865-48CA-BA10-B2E6A66355A5}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BD1-48C1-B98D-75C66E54DF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61</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D1-48C1-B98D-75C66E54DF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{84670401-4E12-43CE-A5AB-A110619D8745}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BD1-48C1-B98D-75C66E54DF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{73739D16-CF47-4EDE-9053-76120D34AECB}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D1-48C1-B98D-75C66E54DF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{24503558-C21F-4062-8808-C99F3BA6B001}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D1-48C1-B98D-75C66E54DF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{D01833F3-BE72-4FC7-8461-77AE8D83F1CB}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D1-48C1-B98D-75C66E54DF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{AB7A0E61-A356-4517-9DA8-97EAE4384C2E}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D1-48C1-B98D-75C66E54DF2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{066A73DD-103E-48D0-8A2B-935B01E84822}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BD1-48C1-B98D-75C66E54DF2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{8CD92175-A311-422D-BA7F-47460BEB9DC0}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BD1-48C1-B98D-75C66E54DF2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{50BBEF7E-5085-4DA9-B378-C65A7EEAF5E0}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BD1-48C1-B98D-75C66E54DF2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{4112A889-64A6-41ED-9F58-8B912ACA3A4E}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BD1-48C1-B98D-75C66E54DF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61.2</c:v>
                </c:pt>
                <c:pt idx="32">
                  <c:v>61.7</c:v>
                </c:pt>
              </c:numCache>
            </c:numRef>
          </c:xVal>
          <c:yVal>
            <c:numRef>
              <c:f>公会計指標分析・財政指標組合せ分析表!$BP$55:$DC$55</c:f>
              <c:numCache>
                <c:formatCode>#,##0.0;"▲ "#,##0.0</c:formatCode>
                <c:ptCount val="40"/>
                <c:pt idx="16">
                  <c:v>15</c:v>
                </c:pt>
                <c:pt idx="24">
                  <c:v>12.2</c:v>
                </c:pt>
                <c:pt idx="32">
                  <c:v>5</c:v>
                </c:pt>
              </c:numCache>
            </c:numRef>
          </c:yVal>
          <c:smooth val="0"/>
          <c:extLst>
            <c:ext xmlns:c16="http://schemas.microsoft.com/office/drawing/2014/chart" uri="{C3380CC4-5D6E-409C-BE32-E72D297353CC}">
              <c16:uniqueId val="{00000013-0BD1-48C1-B98D-75C66E54DF2F}"/>
            </c:ext>
          </c:extLst>
        </c:ser>
        <c:dLbls>
          <c:showLegendKey val="0"/>
          <c:showVal val="1"/>
          <c:showCatName val="0"/>
          <c:showSerName val="0"/>
          <c:showPercent val="0"/>
          <c:showBubbleSize val="0"/>
        </c:dLbls>
        <c:axId val="165192448"/>
        <c:axId val="165194368"/>
      </c:scatterChart>
      <c:valAx>
        <c:axId val="165192448"/>
        <c:scaling>
          <c:orientation val="minMax"/>
          <c:max val="61.9"/>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194368"/>
        <c:crosses val="autoZero"/>
        <c:crossBetween val="midCat"/>
      </c:valAx>
      <c:valAx>
        <c:axId val="165194368"/>
        <c:scaling>
          <c:orientation val="minMax"/>
          <c:max val="1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192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{A3779068-933E-4A90-B9DD-7B86A8DB2B1E}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28E-4640-B815-596E72016A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{3AB04AE9-2815-42E2-A4BC-992A53B9B88E}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8E-4640-B815-596E72016A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{3319566B-1ED6-4F08-9E18-076C7C40106C}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8E-4640-B815-596E72016A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{F6437FB4-11DE-47C2-8D9E-93E61C8AA20B}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8E-4640-B815-596E72016A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{AE21DDE0-F257-4475-A156-BE3C42627AE2}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8E-4640-B815-596E72016A1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{17246AE1-CDF6-4772-A146-6096761BC601}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28E-4640-B815-596E72016A1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{C8229E9F-B510-4817-A6C8-3C34FE65A0CA}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28E-4640-B815-596E72016A1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{1D87A888-629B-43DF-BA11-BE2C355DD14E}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28E-4640-B815-596E72016A1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{12870C8C-D070-4F02-95AB-AB06C3736F80}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28E-4640-B815-596E72016A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6.5</c:v>
                </c:pt>
                <c:pt idx="16">
                  <c:v>6.9</c:v>
                </c:pt>
                <c:pt idx="24">
                  <c:v>7.4</c:v>
                </c:pt>
                <c:pt idx="32">
                  <c:v>7.6</c:v>
                </c:pt>
              </c:numCache>
            </c:numRef>
          </c:xVal>
          <c:yVal>
            <c:numRef>
              <c:f>公会計指標分析・財政指標組合せ分析表!$BP$73:$DC$73</c:f>
              <c:numCache>
                <c:formatCode>#,##0.0;"▲ "#,##0.0</c:formatCode>
                <c:ptCount val="40"/>
                <c:pt idx="0">
                  <c:v>23.4</c:v>
                </c:pt>
                <c:pt idx="8">
                  <c:v>4</c:v>
                </c:pt>
              </c:numCache>
            </c:numRef>
          </c:yVal>
          <c:smooth val="0"/>
          <c:extLst>
            <c:ext xmlns:c16="http://schemas.microsoft.com/office/drawing/2014/chart" uri="{C3380CC4-5D6E-409C-BE32-E72D297353CC}">
              <c16:uniqueId val="{00000009-828E-4640-B815-596E72016A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917608023415027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{9344C805-11C1-4884-AADF-0002EB6B07BF}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28E-4640-B815-596E72016A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{A8F39F22-106C-4F03-AA46-EED5AF569BDA}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8E-4640-B815-596E72016A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{079F8FCA-93B5-4BB0-9575-7DD110455B62}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8E-4640-B815-596E72016A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{01C17E09-FFF7-4780-802C-0F67EEB2FFF6}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8E-4640-B815-596E72016A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{54058AC0-7111-4709-9926-2D0AA23DC226}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8E-4640-B815-596E72016A1A}"/>
                </c:ext>
              </c:extLst>
            </c:dLbl>
            <c:dLbl>
              <c:idx val="8"/>
              <c:layout>
                <c:manualLayout>
                  <c:x val="-3.147837521480623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{D429EE2F-D0AC-4535-9630-FF9D1C6C5D2C}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28E-4640-B815-596E72016A1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{FF5FBE83-F7AA-480D-95EA-2734C6FB5B38}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28E-4640-B815-596E72016A1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{4A8A64DA-C82A-4813-8170-2E040C4B7CB0}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28E-4640-B815-596E72016A1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{7618AAF7-DA38-4E9E-B3B8-275F7C20CD6D}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28E-4640-B815-596E72016A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5</c:v>
                </c:pt>
                <c:pt idx="24">
                  <c:v>4.8</c:v>
                </c:pt>
                <c:pt idx="32">
                  <c:v>4.5</c:v>
                </c:pt>
              </c:numCache>
            </c:numRef>
          </c:xVal>
          <c:yVal>
            <c:numRef>
              <c:f>公会計指標分析・財政指標組合せ分析表!$BP$77:$DC$77</c:f>
              <c:numCache>
                <c:formatCode>#,##0.0;"▲ "#,##0.0</c:formatCode>
                <c:ptCount val="40"/>
                <c:pt idx="0">
                  <c:v>33.799999999999997</c:v>
                </c:pt>
                <c:pt idx="8">
                  <c:v>34.9</c:v>
                </c:pt>
                <c:pt idx="16">
                  <c:v>15</c:v>
                </c:pt>
                <c:pt idx="24">
                  <c:v>12.2</c:v>
                </c:pt>
                <c:pt idx="32">
                  <c:v>5</c:v>
                </c:pt>
              </c:numCache>
            </c:numRef>
          </c:yVal>
          <c:smooth val="0"/>
          <c:extLst>
            <c:ext xmlns:c16="http://schemas.microsoft.com/office/drawing/2014/chart" uri="{C3380CC4-5D6E-409C-BE32-E72D297353CC}">
              <c16:uniqueId val="{00000013-828E-4640-B815-596E72016A1A}"/>
            </c:ext>
          </c:extLst>
        </c:ser>
        <c:dLbls>
          <c:showLegendKey val="0"/>
          <c:showVal val="1"/>
          <c:showCatName val="0"/>
          <c:showSerName val="0"/>
          <c:showPercent val="0"/>
          <c:showBubbleSize val="0"/>
        </c:dLbls>
        <c:axId val="165470592"/>
        <c:axId val="165472512"/>
      </c:scatterChart>
      <c:valAx>
        <c:axId val="165470592"/>
        <c:scaling>
          <c:orientation val="minMax"/>
          <c:max val="7.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472512"/>
        <c:crosses val="autoZero"/>
        <c:crossBetween val="midCat"/>
      </c:valAx>
      <c:valAx>
        <c:axId val="165472512"/>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470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算入に加わるＨ３０と外れるＨ２７の分子比較において、元利償還金が減となったものの、算入公債費等において、旧地域総合整備事業債や臨時経済対策事業債等の償還額が大幅の減となったこと等から、分子の額は増となっている。</a:t>
          </a:r>
          <a:endParaRPr lang="ja-JP" altLang="ja-JP" sz="1400">
            <a:effectLst/>
          </a:endParaRPr>
        </a:p>
        <a:p>
          <a:r>
            <a:rPr kumimoji="1" lang="ja-JP" altLang="ja-JP" sz="1100">
              <a:solidFill>
                <a:schemeClr val="dk1"/>
              </a:solidFill>
              <a:effectLst/>
              <a:latin typeface="+mn-lt"/>
              <a:ea typeface="+mn-ea"/>
              <a:cs typeface="+mn-cs"/>
            </a:rPr>
            <a:t>　今後も交付税算入率の高い起債を有効に活用するとともに、公債費を平準化するための繰上償還を実施するなど、なお一層の財政健全化に努める。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控除する充当可能財源等については、地方債現在高等に係る基準財政需要額算入見込額の減や、特定財源見込額の減により、減額となった。一方、将来負担額では、一般会計等の地方債現在高の減や公営企業債等繰入見込額の減、また、県央地域広域市町村圏組合及び県央県南広域環境組合の地方債現在高の減に伴い一部事務組合等負担等見込額が減少したこと等により減少したため、将来負担額が充当可能財源等を下回ることとなったもの。</a:t>
          </a:r>
          <a:endParaRPr lang="ja-JP" altLang="ja-JP" sz="1400">
            <a:effectLst/>
          </a:endParaRPr>
        </a:p>
        <a:p>
          <a:r>
            <a:rPr kumimoji="1" lang="ja-JP" altLang="ja-JP" sz="1100">
              <a:solidFill>
                <a:schemeClr val="dk1"/>
              </a:solidFill>
              <a:effectLst/>
              <a:latin typeface="+mn-lt"/>
              <a:ea typeface="+mn-ea"/>
              <a:cs typeface="+mn-cs"/>
            </a:rPr>
            <a:t>　今後も地方債の繰上償還を行うなど、引き続き将来負担の軽減に努めていく。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長崎県諫早市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末現在高は、大型事業への財源充当として取り崩しを行った一方で、令和元年度以降の事業計画等を考慮して、収支決算見込により発生した一般財源（市税、交付税等）の留保分を積立てた結果、２４２億２千４百万円となり、前年度末残高と比べて７億２千万円（３．１％）の増となったもの。なお、平成３０年度において過大交付となった普通交付税の年度間調整のための積立額８億円を除くと、８千万円の減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短期的には、財政調整３基金において市債償還による減債基金の取崩しや、基金活用事業として実施している令和４年度開業に向けた駅周辺整備事業を含む新幹線関連事業及び平成２９年度から新たに取り組んでいる南諫早産業団地整備事業へ活用する諫早市まちづくり未来基金を取り崩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中長期的には減少後の現在高の維持に努めることとしている。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諫早市地域づくり基金：地域づくり及び市民連携の強化</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諫早市まちづくり未来基金：活力ある未来へつながるまちづくり</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諫早市都市整備事業基金：都市施設の整備</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諫早市地域福祉基金：地域福祉の向上</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諫早市退職手当基金：市職員の退職手当</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諫早市まちづくり未来基金：ふるさと応援寄附を含む１千３百万円を積み立てたものの、令和４年度開業に向けた駅周辺整備事業などの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事業へ９億２千６百万円充当したことによる減。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諫早市都市整備事業基金：栄町東西街区市街地再開発事業や（仮称）久山港スポーツ施設整備事業等へ６億８千２百万円充当したものの、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ふるさと応援寄附を含む８億３百万円を積み立てたことによる増。</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諫早市まちづくり未来基金：本格化する南諫早産業団地整備事業や令和４年度開業に向けた駅周辺整備事業へ充当するため、減少していく見込み。</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その他の基金：今後の施設の老朽化対策等、財政需要の増加に備え、現状維持に努める。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平成３０年度において過大交付となった普通交付税の年度間調整のために積立てたことによる増。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短期的には、２３億８千４百万円まで減少し、中長期的にも減少していく見込み。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約３億１百万円積立てを行う一方で、定期償還のため３億円取り崩したことにより、１百万円の減。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償還計画に合わせ、毎年度計画的に積立を行う予定であるが、今後は減少していく見込み。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92AFFF7-F0C7-4445-A412-51EEE75B2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B6E8F5E-1836-4A6D-9EC1-CB1A5BA6AE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C279FCA-53B1-4B75-A725-C6E816B0489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A5029D5-9B56-4C0B-9E65-B5410D1D88F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D1573705-F7FA-4FF1-ADE8-C4F5B81AEB3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3B194812-AA4D-47A6-B44B-9B8B1B6D01C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79406947-B288-4144-85CF-CF98FFA105B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621F8CC9-0662-4350-A129-C9F4F280DD4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E39A7120-BBB3-4FC6-B959-C0EEB85DA91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A87EB82-5541-4FB0-B467-DE4BC874472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719D5E99-8C58-4A2D-B34C-2C9D4BC2252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4647C539-1C7B-4EE0-862A-CF947B1FC18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3EBC29E9-8995-44EF-ACDE-13E83948DF2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E96A1112-D6E9-46E9-9CCD-129F52FA960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105CA236-786E-4782-950E-8188E7B2A47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D1E0CEC0-5562-4070-B15F-00A9CB53C0B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4C7657AB-FA67-4AD2-AB8E-72FA3BBA744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883111AF-EF75-4CE7-8D4D-9DE75499AFF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137,383
136,381
341.79
68,377,796
66,969,750
791,740
34,860,887
55,819,872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CFD80411-31F4-4654-9DA4-FD11D357B4C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DB103124-0087-4D6D-AAD1-D619786318F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4E4C6C7-DEC8-4755-9634-9EB3B044B56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4775E678-A390-41DC-BB22-27F67963BDF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D8441BD8-B214-4C62-9891-D32581E4346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BE355D77-DD8D-4D60-BC7C-D8975BD5F6C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73BEBA86-0F0D-4EC5-A28B-20EFEE5516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D0DAAEF7-818B-47AB-BAF0-701E660678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E20EBF2-562B-4C6E-BAEE-E708CEA35D9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C91FBBE8-8501-4CC1-A494-D282DCF9EDA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35F7F1C4-6A85-4EE8-BF0A-11C1F67D83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7FCFCDCA-D109-4FAB-812F-2D3D63AEC66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45BB74DD-DFF0-4584-ACB6-083DB77D7F3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B03D1C65-505D-4984-AD8C-F5A1FE2E301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5C89FDAB-C156-47EC-A00D-307854A363A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725A6B08-EFB0-43FE-AA0D-F8FA4591439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84A37088-6A82-48A0-8600-8A413294570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49DA43B8-5171-4AD2-81CE-35E83262966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71426630-5F9C-4913-9FB2-BB3F6D21985A}"/>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6F49722A-9CA5-45CA-8C24-A5BAB3C4384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D6C036FC-A54E-461D-A02A-F0CE33DBCE9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E40A84C8-7B22-4F54-8198-E045DBC0D2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B6526B0B-62BA-49BB-BF19-07728D832A0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1904CD79-70AE-4957-8C85-40A05A65CEB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9C65AA6-ED99-4529-8ED7-2340C367AEC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697841AE-8FA3-4AC3-B618-070D27140DA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B76D6EE8-1F29-4892-9C37-A23EF0144B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B61D72EF-3D7E-47FC-A4FA-7F7F2F8BEE9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DDC44476-D9CC-4C5E-87F6-C9F428E6A98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C6C1AF07-5FEC-4756-A735-EFC7CDD8FF2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C8FD86F1-DF4E-42F0-9BBC-5F03780AC95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6FF9D956-2D43-406F-9BE8-D1D26F4C987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91B1CEBF-4835-4618-BAE9-8C5631D0932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9EB1A353-9FC4-487C-945E-9FB2B014BB0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全国平均及び類似団体平均と同程度であるものの、率は約６０％に上り、資産の償却（老朽化）が進んでいる状況である。今後は、施設の更新や維持補修などを含めた老朽化対策について指標を参考に詳細な分析を行い、</a:t>
          </a:r>
          <a:r>
            <a:rPr kumimoji="1" lang="ja-JP" altLang="en-US" sz="1100">
              <a:solidFill>
                <a:schemeClr val="dk1"/>
              </a:solidFill>
              <a:effectLst/>
              <a:latin typeface="+mn-lt"/>
              <a:ea typeface="+mn-ea"/>
              <a:cs typeface="+mn-cs"/>
            </a:rPr>
            <a:t>適切な</a:t>
          </a:r>
          <a:r>
            <a:rPr kumimoji="1" lang="ja-JP" altLang="ja-JP" sz="1100">
              <a:solidFill>
                <a:schemeClr val="dk1"/>
              </a:solidFill>
              <a:effectLst/>
              <a:latin typeface="+mn-lt"/>
              <a:ea typeface="+mn-ea"/>
              <a:cs typeface="+mn-cs"/>
            </a:rPr>
            <a:t>施設管理に取り組んでいくものである。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F99C8DA-F6CF-4870-8B27-57856181275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BBE53420-6E3D-405C-90B8-E5A90CF682D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A044A6C7-2295-4071-9709-310B61F8F9A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a:extLst>
            <a:ext uri="{FF2B5EF4-FFF2-40B4-BE49-F238E27FC236}">
              <a16:creationId xmlns:a16="http://schemas.microsoft.com/office/drawing/2014/main" id="{929BCF9F-161F-4C30-B1E3-CB6450BEF52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a:extLst>
            <a:ext uri="{FF2B5EF4-FFF2-40B4-BE49-F238E27FC236}">
              <a16:creationId xmlns:a16="http://schemas.microsoft.com/office/drawing/2014/main" id="{B77B49ED-36FF-493A-B787-DAB92671EE7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a:extLst>
            <a:ext uri="{FF2B5EF4-FFF2-40B4-BE49-F238E27FC236}">
              <a16:creationId xmlns:a16="http://schemas.microsoft.com/office/drawing/2014/main" id="{58504913-124F-4FC0-919F-55ED0B0E881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a:extLst>
            <a:ext uri="{FF2B5EF4-FFF2-40B4-BE49-F238E27FC236}">
              <a16:creationId xmlns:a16="http://schemas.microsoft.com/office/drawing/2014/main" id="{6CB07B58-6A4F-4940-BCA9-33F10C8F3BA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a:extLst>
            <a:ext uri="{FF2B5EF4-FFF2-40B4-BE49-F238E27FC236}">
              <a16:creationId xmlns:a16="http://schemas.microsoft.com/office/drawing/2014/main" id="{080D95C0-6F21-4403-A359-1F5477BCC61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a:extLst>
            <a:ext uri="{FF2B5EF4-FFF2-40B4-BE49-F238E27FC236}">
              <a16:creationId xmlns:a16="http://schemas.microsoft.com/office/drawing/2014/main" id="{D454CB7A-69C5-4011-A6EF-496519CE844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a:extLst>
            <a:ext uri="{FF2B5EF4-FFF2-40B4-BE49-F238E27FC236}">
              <a16:creationId xmlns:a16="http://schemas.microsoft.com/office/drawing/2014/main" id="{4D156E88-CFC7-4BCD-8AEA-522858245FF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a:extLst>
            <a:ext uri="{FF2B5EF4-FFF2-40B4-BE49-F238E27FC236}">
              <a16:creationId xmlns:a16="http://schemas.microsoft.com/office/drawing/2014/main" id="{525CC653-8D2D-42DE-B252-07142D0FDA6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2881A53-6C79-465A-814F-90C54BBE15C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8308152A-1C02-4CCB-AB6B-61A7A3DBEC4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5CD825F6-8135-475D-BA94-2F58EA05A74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8" name="直線コネクタ 67">
          <a:extLst>
            <a:ext uri="{FF2B5EF4-FFF2-40B4-BE49-F238E27FC236}">
              <a16:creationId xmlns:a16="http://schemas.microsoft.com/office/drawing/2014/main" id="{61036ABC-3908-4E30-B3FD-E77F2D1DBA9E}"/>
            </a:ext>
          </a:extLst>
        </xdr:cNvPr>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9" name="有形固定資産減価償却率最小値テキスト">
          <a:extLst>
            <a:ext uri="{FF2B5EF4-FFF2-40B4-BE49-F238E27FC236}">
              <a16:creationId xmlns:a16="http://schemas.microsoft.com/office/drawing/2014/main" id="{59306CC8-B24B-4965-BFB3-418E24DFDCCC}"/>
            </a:ext>
          </a:extLst>
        </xdr:cNvPr>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0" name="直線コネクタ 69">
          <a:extLst>
            <a:ext uri="{FF2B5EF4-FFF2-40B4-BE49-F238E27FC236}">
              <a16:creationId xmlns:a16="http://schemas.microsoft.com/office/drawing/2014/main" id="{07906DCC-5D32-4C88-9556-B2B9ED8ADB4A}"/>
            </a:ext>
          </a:extLst>
        </xdr:cNvPr>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1" name="有形固定資産減価償却率最大値テキスト">
          <a:extLst>
            <a:ext uri="{FF2B5EF4-FFF2-40B4-BE49-F238E27FC236}">
              <a16:creationId xmlns:a16="http://schemas.microsoft.com/office/drawing/2014/main" id="{9316B29E-E893-40B2-B970-200D344E3B5E}"/>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2" name="直線コネクタ 71">
          <a:extLst>
            <a:ext uri="{FF2B5EF4-FFF2-40B4-BE49-F238E27FC236}">
              <a16:creationId xmlns:a16="http://schemas.microsoft.com/office/drawing/2014/main" id="{E01D06E7-B0C9-42CC-95D7-CB8A73E626B5}"/>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73" name="有形固定資産減価償却率平均値テキスト">
          <a:extLst>
            <a:ext uri="{FF2B5EF4-FFF2-40B4-BE49-F238E27FC236}">
              <a16:creationId xmlns:a16="http://schemas.microsoft.com/office/drawing/2014/main" id="{A28CADD1-9FB0-4E78-BDE0-5C4E85F41155}"/>
            </a:ext>
          </a:extLst>
        </xdr:cNvPr>
        <xdr:cNvSpPr txBox="1"/>
      </xdr:nvSpPr>
      <xdr:spPr>
        <a:xfrm>
          <a:off x="4813300" y="597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4" name="フローチャート: 判断 73">
          <a:extLst>
            <a:ext uri="{FF2B5EF4-FFF2-40B4-BE49-F238E27FC236}">
              <a16:creationId xmlns:a16="http://schemas.microsoft.com/office/drawing/2014/main" id="{391ADDD8-6635-4793-BFE3-E91A0B8020E2}"/>
            </a:ext>
          </a:extLst>
        </xdr:cNvPr>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5" name="フローチャート: 判断 74">
          <a:extLst>
            <a:ext uri="{FF2B5EF4-FFF2-40B4-BE49-F238E27FC236}">
              <a16:creationId xmlns:a16="http://schemas.microsoft.com/office/drawing/2014/main" id="{392D81B7-43B9-4CEA-8750-5A5B9F516AEB}"/>
            </a:ext>
          </a:extLst>
        </xdr:cNvPr>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6" name="フローチャート: 判断 75">
          <a:extLst>
            <a:ext uri="{FF2B5EF4-FFF2-40B4-BE49-F238E27FC236}">
              <a16:creationId xmlns:a16="http://schemas.microsoft.com/office/drawing/2014/main" id="{3A5948E5-A94F-4F2A-9528-202BAE83CA88}"/>
            </a:ext>
          </a:extLst>
        </xdr:cNvPr>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7" name="フローチャート: 判断 76">
          <a:extLst>
            <a:ext uri="{FF2B5EF4-FFF2-40B4-BE49-F238E27FC236}">
              <a16:creationId xmlns:a16="http://schemas.microsoft.com/office/drawing/2014/main" id="{B992E915-ED1F-44F3-AF85-3954B06F1F1D}"/>
            </a:ext>
          </a:extLst>
        </xdr:cNvPr>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DAD9BBD-1E76-4DA1-8AFC-2F97916A5C3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98BF95A-B49F-4728-AAA1-BE66668B806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75C630C-8664-4499-A378-97C7E6BAEEA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C4217B0-5589-4C49-BE42-F77F7FC8330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FE9E620-8B0A-46B3-B86E-662B0270791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54991</xdr:rowOff>
    </xdr:from>
    <xdr:to>
      <xdr:col>23</xdr:col>
      <xdr:colOff>136525</xdr:colOff>
      <xdr:row>31</xdr:row>
      <xdr:rowOff>156591</xdr:rowOff>
    </xdr:to>
    <xdr:sp macro="" textlink="">
      <xdr:nvSpPr>
        <xdr:cNvPr id="83" name="楕円 82">
          <a:extLst>
            <a:ext uri="{FF2B5EF4-FFF2-40B4-BE49-F238E27FC236}">
              <a16:creationId xmlns:a16="http://schemas.microsoft.com/office/drawing/2014/main" id="{E2E892BE-49FE-4D3B-909C-3474FFE0B103}"/>
            </a:ext>
          </a:extLst>
        </xdr:cNvPr>
        <xdr:cNvSpPr/>
      </xdr:nvSpPr>
      <xdr:spPr>
        <a:xfrm>
          <a:off x="47117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33418</xdr:rowOff>
    </xdr:from>
    <xdr:ext cx="405111" cy="259045"/>
    <xdr:sp macro="" textlink="">
      <xdr:nvSpPr>
        <xdr:cNvPr id="84" name="有形固定資産減価償却率該当値テキスト">
          <a:extLst>
            <a:ext uri="{FF2B5EF4-FFF2-40B4-BE49-F238E27FC236}">
              <a16:creationId xmlns:a16="http://schemas.microsoft.com/office/drawing/2014/main" id="{E86CB22F-5257-42B0-ADE1-CEBA506C2851}"/>
            </a:ext>
          </a:extLst>
        </xdr:cNvPr>
        <xdr:cNvSpPr txBox="1"/>
      </xdr:nvSpPr>
      <xdr:spPr>
        <a:xfrm>
          <a:off x="4813300" y="61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5" name="楕円 84">
          <a:extLst>
            <a:ext uri="{FF2B5EF4-FFF2-40B4-BE49-F238E27FC236}">
              <a16:creationId xmlns:a16="http://schemas.microsoft.com/office/drawing/2014/main" id="{B9A6C5F8-26A8-4AC0-8EF7-1D0D81890AE1}"/>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105791</xdr:rowOff>
    </xdr:from>
    <xdr:to>
      <xdr:col>23</xdr:col>
      <xdr:colOff>85725</xdr:colOff>
      <xdr:row>31</xdr:row>
      <xdr:rowOff>118745</xdr:rowOff>
    </xdr:to>
    <xdr:cxnSp macro="">
      <xdr:nvCxnSpPr>
        <xdr:cNvPr id="86" name="直線コネクタ 85">
          <a:extLst>
            <a:ext uri="{FF2B5EF4-FFF2-40B4-BE49-F238E27FC236}">
              <a16:creationId xmlns:a16="http://schemas.microsoft.com/office/drawing/2014/main" id="{15E88C9C-F933-4BC9-B574-C0243CF1B878}"/>
            </a:ext>
          </a:extLst>
        </xdr:cNvPr>
        <xdr:cNvCxnSpPr/>
      </xdr:nvCxnSpPr>
      <xdr:spPr>
        <a:xfrm flipV="1">
          <a:off x="4051300" y="6192266"/>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124079</xdr:rowOff>
    </xdr:from>
    <xdr:to>
      <xdr:col>15</xdr:col>
      <xdr:colOff>187325</xdr:colOff>
      <xdr:row>32</xdr:row>
      <xdr:rowOff>54229</xdr:rowOff>
    </xdr:to>
    <xdr:sp macro="" textlink="">
      <xdr:nvSpPr>
        <xdr:cNvPr id="87" name="楕円 86">
          <a:extLst>
            <a:ext uri="{FF2B5EF4-FFF2-40B4-BE49-F238E27FC236}">
              <a16:creationId xmlns:a16="http://schemas.microsoft.com/office/drawing/2014/main" id="{FAE997D9-BD1F-4C61-B7F1-DE158EEF68B7}"/>
            </a:ext>
          </a:extLst>
        </xdr:cNvPr>
        <xdr:cNvSpPr/>
      </xdr:nvSpPr>
      <xdr:spPr>
        <a:xfrm>
          <a:off x="3238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32</xdr:row>
      <xdr:rowOff>3429</xdr:rowOff>
    </xdr:to>
    <xdr:cxnSp macro="">
      <xdr:nvCxnSpPr>
        <xdr:cNvPr id="88" name="直線コネクタ 87">
          <a:extLst>
            <a:ext uri="{FF2B5EF4-FFF2-40B4-BE49-F238E27FC236}">
              <a16:creationId xmlns:a16="http://schemas.microsoft.com/office/drawing/2014/main" id="{76A066D2-ABB2-4A57-B751-BDAD34D88B9E}"/>
            </a:ext>
          </a:extLst>
        </xdr:cNvPr>
        <xdr:cNvCxnSpPr/>
      </xdr:nvCxnSpPr>
      <xdr:spPr>
        <a:xfrm flipV="1">
          <a:off x="3289300" y="6205220"/>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9" name="n_1aveValue有形固定資産減価償却率">
          <a:extLst>
            <a:ext uri="{FF2B5EF4-FFF2-40B4-BE49-F238E27FC236}">
              <a16:creationId xmlns:a16="http://schemas.microsoft.com/office/drawing/2014/main" id="{3BD3D8EA-1417-4379-BBD4-C1711DDEB680}"/>
            </a:ext>
          </a:extLst>
        </xdr:cNvPr>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90" name="n_2aveValue有形固定資産減価償却率">
          <a:extLst>
            <a:ext uri="{FF2B5EF4-FFF2-40B4-BE49-F238E27FC236}">
              <a16:creationId xmlns:a16="http://schemas.microsoft.com/office/drawing/2014/main" id="{ABDBF898-6A74-4BF2-B647-5FC74D641340}"/>
            </a:ext>
          </a:extLst>
        </xdr:cNvPr>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1" name="n_3aveValue有形固定資産減価償却率">
          <a:extLst>
            <a:ext uri="{FF2B5EF4-FFF2-40B4-BE49-F238E27FC236}">
              <a16:creationId xmlns:a16="http://schemas.microsoft.com/office/drawing/2014/main" id="{1B38BEFE-8534-4284-9465-4515B47ADC65}"/>
            </a:ext>
          </a:extLst>
        </xdr:cNvPr>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2" name="n_1mainValue有形固定資産減価償却率">
          <a:extLst>
            <a:ext uri="{FF2B5EF4-FFF2-40B4-BE49-F238E27FC236}">
              <a16:creationId xmlns:a16="http://schemas.microsoft.com/office/drawing/2014/main" id="{D4E676D7-5624-4949-9E87-9C2B48980CFF}"/>
            </a:ext>
          </a:extLst>
        </xdr:cNvPr>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45356</xdr:rowOff>
    </xdr:from>
    <xdr:ext cx="405111" cy="259045"/>
    <xdr:sp macro="" textlink="">
      <xdr:nvSpPr>
        <xdr:cNvPr id="93" name="n_2mainValue有形固定資産減価償却率">
          <a:extLst>
            <a:ext uri="{FF2B5EF4-FFF2-40B4-BE49-F238E27FC236}">
              <a16:creationId xmlns:a16="http://schemas.microsoft.com/office/drawing/2014/main" id="{43773942-85EB-467F-9092-197898EA3145}"/>
            </a:ext>
          </a:extLst>
        </xdr:cNvPr>
        <xdr:cNvSpPr txBox="1"/>
      </xdr:nvSpPr>
      <xdr:spPr>
        <a:xfrm>
          <a:off x="3086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234F4E5D-C118-4EDB-80C6-A4F08DCED8D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6EB69402-1737-47D3-B916-1D485CF7DB9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9E643D07-82EC-4ED3-B4EE-F13B64DB42A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8212C163-A5B4-4D21-A55B-38BA6A414AD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3580C9B3-3EF1-4811-80C3-FA2348E9350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C08D6B5B-8AD6-418F-A7F3-684CB94F8F9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9B32D55C-DE08-4904-B1BF-833F946699B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6AB617B2-BD4F-4280-86F7-DF70C4145AC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FA3FA9D4-C86B-4DAB-87E5-438E1E8BB72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89ACBD6F-EBAE-42A9-884F-68605CE2329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EA4EB4BE-AF62-4A0C-9563-55D01FD4E2A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F140A7AE-484C-458B-AA16-A8B91D41530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5C0830E7-7EFE-4C10-89D2-D572D51E671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については、全国平均、長崎県平均、類似団体平均をいずれも下回っている。本市においては、近年、繰上償還の実施による市債残高の減に努めるとともに、行財政改革の推進により、人件費等の縮減など業務支出の抑制を図っているところである。</a:t>
          </a:r>
          <a:endParaRPr lang="ja-JP" altLang="ja-JP">
            <a:effectLst/>
          </a:endParaRPr>
        </a:p>
        <a:p>
          <a:r>
            <a:rPr kumimoji="1" lang="ja-JP" altLang="ja-JP" sz="1100">
              <a:solidFill>
                <a:schemeClr val="dk1"/>
              </a:solidFill>
              <a:effectLst/>
              <a:latin typeface="+mn-lt"/>
              <a:ea typeface="+mn-ea"/>
              <a:cs typeface="+mn-cs"/>
            </a:rPr>
            <a:t>　今後も、健全な財政運営を持続的に行っていくものである。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1B06DF45-E813-4C9A-9BA0-1755B68C6B4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651A6F6F-91CF-4052-A231-C0EFE4714A8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D0A524A4-47A0-4A49-B0BB-1F1F0B985AA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A6D9E237-EFFC-4B4D-BD16-2EBC9B0DAAC6}"/>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7C66FF57-B11B-47CB-A8F2-874E012EF73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AC6FCD7C-4F5A-45BD-ACD0-5479FA5524E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B6EF19FE-DA1E-48FE-9546-C183F81A430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98B394A3-6463-4AE1-92B7-624B60E33AB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B77DBEDC-820B-4730-BA99-D81EDD25870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EB2DB8C3-CD57-47C5-8E31-AC87BB7275C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C6CECA4E-49B5-420B-AA55-7FA10D8923C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26FC9705-42D8-4AA5-B130-DB4F187B71A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63BE6EE4-E533-4D35-AFC5-06C76C27BCA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7285B5B8-6315-4670-9511-91EC295F7B0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7321D344-4658-48D1-8349-8978334026A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8731215C-7784-4C3A-A453-B19FCE83BAE4}"/>
            </a:ext>
          </a:extLst>
        </xdr:cNvPr>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a:extLst>
            <a:ext uri="{FF2B5EF4-FFF2-40B4-BE49-F238E27FC236}">
              <a16:creationId xmlns:a16="http://schemas.microsoft.com/office/drawing/2014/main" id="{6EB1B8E2-8135-428F-A953-43E1B69A17E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C275D343-F82E-4960-8918-321B0037E752}"/>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5" name="債務償還比率最大値テキスト">
          <a:extLst>
            <a:ext uri="{FF2B5EF4-FFF2-40B4-BE49-F238E27FC236}">
              <a16:creationId xmlns:a16="http://schemas.microsoft.com/office/drawing/2014/main" id="{535113C5-3C79-43FC-A7EE-2026B0C7FE36}"/>
            </a:ext>
          </a:extLst>
        </xdr:cNvPr>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6" name="直線コネクタ 125">
          <a:extLst>
            <a:ext uri="{FF2B5EF4-FFF2-40B4-BE49-F238E27FC236}">
              <a16:creationId xmlns:a16="http://schemas.microsoft.com/office/drawing/2014/main" id="{78D6470D-82AC-4EE8-A71F-57C107757810}"/>
            </a:ext>
          </a:extLst>
        </xdr:cNvPr>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27" name="債務償還比率平均値テキスト">
          <a:extLst>
            <a:ext uri="{FF2B5EF4-FFF2-40B4-BE49-F238E27FC236}">
              <a16:creationId xmlns:a16="http://schemas.microsoft.com/office/drawing/2014/main" id="{78A7E517-842C-473A-9ABA-AF3C5E8292BA}"/>
            </a:ext>
          </a:extLst>
        </xdr:cNvPr>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8" name="フローチャート: 判断 127">
          <a:extLst>
            <a:ext uri="{FF2B5EF4-FFF2-40B4-BE49-F238E27FC236}">
              <a16:creationId xmlns:a16="http://schemas.microsoft.com/office/drawing/2014/main" id="{21C11FBB-5F5E-4DDF-9A62-DFC64A2CCDBB}"/>
            </a:ext>
          </a:extLst>
        </xdr:cNvPr>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9" name="フローチャート: 判断 128">
          <a:extLst>
            <a:ext uri="{FF2B5EF4-FFF2-40B4-BE49-F238E27FC236}">
              <a16:creationId xmlns:a16="http://schemas.microsoft.com/office/drawing/2014/main" id="{B68A8367-595D-4129-AC51-9F65ADDC1B51}"/>
            </a:ext>
          </a:extLst>
        </xdr:cNvPr>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1FFBBC76-B54E-4973-B561-5B173B5C90C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84A1DC0B-4DF8-445C-AD52-EFEB2050242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E5F4B488-CBA3-45DD-BE9C-58A3E030139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7616C19-319A-4EFF-B859-9EB0363055E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FA97A4D9-80D9-4344-9697-36E456171EA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88336</xdr:rowOff>
    </xdr:from>
    <xdr:to>
      <xdr:col>76</xdr:col>
      <xdr:colOff>73025</xdr:colOff>
      <xdr:row>32</xdr:row>
      <xdr:rowOff>18486</xdr:rowOff>
    </xdr:to>
    <xdr:sp macro="" textlink="">
      <xdr:nvSpPr>
        <xdr:cNvPr id="135" name="楕円 134">
          <a:extLst>
            <a:ext uri="{FF2B5EF4-FFF2-40B4-BE49-F238E27FC236}">
              <a16:creationId xmlns:a16="http://schemas.microsoft.com/office/drawing/2014/main" id="{F44A7AB4-C1B4-4C47-852D-A5FB596F9CC9}"/>
            </a:ext>
          </a:extLst>
        </xdr:cNvPr>
        <xdr:cNvSpPr/>
      </xdr:nvSpPr>
      <xdr:spPr>
        <a:xfrm>
          <a:off x="14744700" y="617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66763</xdr:rowOff>
    </xdr:from>
    <xdr:ext cx="469744" cy="259045"/>
    <xdr:sp macro="" textlink="">
      <xdr:nvSpPr>
        <xdr:cNvPr id="136" name="債務償還比率該当値テキスト">
          <a:extLst>
            <a:ext uri="{FF2B5EF4-FFF2-40B4-BE49-F238E27FC236}">
              <a16:creationId xmlns:a16="http://schemas.microsoft.com/office/drawing/2014/main" id="{A8E54B3E-F66B-48BC-BDCA-1C679ECFC1B5}"/>
            </a:ext>
          </a:extLst>
        </xdr:cNvPr>
        <xdr:cNvSpPr txBox="1"/>
      </xdr:nvSpPr>
      <xdr:spPr>
        <a:xfrm>
          <a:off x="14846300" y="615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63627</xdr:rowOff>
    </xdr:from>
    <xdr:to>
      <xdr:col>72</xdr:col>
      <xdr:colOff>123825</xdr:colOff>
      <xdr:row>31</xdr:row>
      <xdr:rowOff>165227</xdr:rowOff>
    </xdr:to>
    <xdr:sp macro="" textlink="">
      <xdr:nvSpPr>
        <xdr:cNvPr id="137" name="楕円 136">
          <a:extLst>
            <a:ext uri="{FF2B5EF4-FFF2-40B4-BE49-F238E27FC236}">
              <a16:creationId xmlns:a16="http://schemas.microsoft.com/office/drawing/2014/main" id="{8828BF44-1633-465C-A1C5-77BBAF7416C6}"/>
            </a:ext>
          </a:extLst>
        </xdr:cNvPr>
        <xdr:cNvSpPr/>
      </xdr:nvSpPr>
      <xdr:spPr>
        <a:xfrm>
          <a:off x="14033500" y="61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114427</xdr:rowOff>
    </xdr:from>
    <xdr:to>
      <xdr:col>76</xdr:col>
      <xdr:colOff>22225</xdr:colOff>
      <xdr:row>31</xdr:row>
      <xdr:rowOff>139136</xdr:rowOff>
    </xdr:to>
    <xdr:cxnSp macro="">
      <xdr:nvCxnSpPr>
        <xdr:cNvPr id="138" name="直線コネクタ 137">
          <a:extLst>
            <a:ext uri="{FF2B5EF4-FFF2-40B4-BE49-F238E27FC236}">
              <a16:creationId xmlns:a16="http://schemas.microsoft.com/office/drawing/2014/main" id="{62E9B0A7-AE22-4B94-8C58-51BAA75FCE04}"/>
            </a:ext>
          </a:extLst>
        </xdr:cNvPr>
        <xdr:cNvCxnSpPr/>
      </xdr:nvCxnSpPr>
      <xdr:spPr>
        <a:xfrm>
          <a:off x="14084300" y="6200902"/>
          <a:ext cx="7112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39" name="n_1aveValue債務償還比率">
          <a:extLst>
            <a:ext uri="{FF2B5EF4-FFF2-40B4-BE49-F238E27FC236}">
              <a16:creationId xmlns:a16="http://schemas.microsoft.com/office/drawing/2014/main" id="{932875A8-0242-4896-B3C5-A00197E61A51}"/>
            </a:ext>
          </a:extLst>
        </xdr:cNvPr>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156354</xdr:rowOff>
    </xdr:from>
    <xdr:ext cx="469744" cy="259045"/>
    <xdr:sp macro="" textlink="">
      <xdr:nvSpPr>
        <xdr:cNvPr id="140" name="n_1mainValue債務償還比率">
          <a:extLst>
            <a:ext uri="{FF2B5EF4-FFF2-40B4-BE49-F238E27FC236}">
              <a16:creationId xmlns:a16="http://schemas.microsoft.com/office/drawing/2014/main" id="{17AD5F09-F50E-45C7-8F56-BD06D1F2A2D1}"/>
            </a:ext>
          </a:extLst>
        </xdr:cNvPr>
        <xdr:cNvSpPr txBox="1"/>
      </xdr:nvSpPr>
      <xdr:spPr>
        <a:xfrm>
          <a:off x="13836727"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77C73F6B-6468-45B5-B028-F2A25ADEA35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F304CC75-AD11-4236-AA0E-973056FA6E7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C57A0104-A293-4614-B36E-7394AF82C07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B75D9ABE-85C8-4D1E-A1F4-A11E2F9C3A6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4CC9F2CE-4798-4E06-BD59-A6798D5E2CD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678D8A3D-0C7C-40EF-8EF3-532C89E1749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E14051-B79A-4A75-962D-F0F0968FDF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CB7EAC-394A-4937-A9F5-BDB8EF69DA4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7ABA99-B689-41F0-9F74-9DAB5ACE1FC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9AF7CB-05D0-4E1B-88A0-820BDA9085C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3DEFA1-097C-40D3-A513-179E9124D4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FCFB6F-BE93-40E5-A53E-CCE0537215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DFA806-AE40-42C3-83C9-F5C9D70DAF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F99FE96-BBBA-4075-8F90-0C29D7186C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A5B823-B7CF-4064-9D9E-DC4C8C92209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F10710-5ECD-4736-A48B-928DC64A8A2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137,383
136,381
341.79
68,377,796
66,969,750
791,740
34,860,887
55,819,872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19E345-9F6B-433C-9A9C-4C6885C797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26990B-5C9F-4901-960D-DC67267853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C76371-0C6D-4B60-B72D-AA0C1543977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383B1ED-0FBE-4E22-8C6D-36E5E04C0C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6BB1FB-3B81-4F3A-BE93-B912F1CEAC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9A94958-5966-478C-BC46-EDA9A615E2A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6474A9-CD66-4263-8E5F-7A7354FDDB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CF2CF4-8C13-4AB4-9191-9B7F6C2B55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E60D4B-E47D-4B59-8D74-1ADED7F955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6E8629-1AFE-428F-817E-062CB134BB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80DD17-2F35-4C4A-8B95-A5C155D8A6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9BD6312-0380-49CA-BD6C-BF32AD01083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E862E54-CD7F-48DF-82CB-8C9D81B2C3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D65A6A-7285-4C5A-AB67-0BAE6280C6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E7ECEE-9B8A-4A75-8B93-6272AD790C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5FB741-0CD1-4064-8866-566F4668CC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FCA5BC-5310-4103-A407-3E95A70E63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D32B98-F523-4FB0-9364-BE2F4E5D21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0A6F20-18EC-4ED6-80E6-0411F06CE5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6CA58EA-CFA6-4707-A71D-603566709B5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CAD4FF5-6BA9-41B3-A484-7421CBEDFF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8745845-62A9-4C5C-9066-CE1C407E61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59BA97B-30F8-4D85-A4DD-88E6487FA4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EF8EF4C-166C-417C-8057-5A4F8689E3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AB5E313-B42D-4BFA-9EB3-62DEFD9B7DB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14664AE-AC53-4662-BD49-CDAF431FB4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0ED2B91-9B5E-4938-AA86-A69B218C9B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0845EBF-53AD-4085-B89A-3516A52ACD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E133413-0BAD-420A-A232-886F4B9B46F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BA7BFA2-C7E3-462B-AFC4-6357CA0775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EF15675F-CE62-49F7-858D-6AD282A45DFD}"/>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C01BA3FE-2583-474A-B901-0409C0CD1D7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BCCC3326-3E00-484A-901C-EB6024CA084B}"/>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51B78DCF-7350-4EEA-A40E-D6C0F236FCF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77D8B42F-6F99-4415-9DCC-9E760F74930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73D39BF0-72F3-4877-AC19-EE42029F265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E90A13C6-C2CA-4C44-857C-7F13C5C250D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400F3526-7C4E-44D4-B2D2-686E4F5B2B6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224943BB-695A-4183-A729-B4711D2519D1}"/>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64ECA71E-4577-44CA-A853-4EEAF1D325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2249325B-BD6D-421E-9CA4-2971C4F5650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EE3CBD34-9921-4E2D-B714-D116A320EE0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882A3C97-93DF-4C56-B07B-AC0EFCBA282D}"/>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D589FE44-1CA4-420A-87AF-745079A57E3E}"/>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95EB69A2-68FB-48BD-9ABF-64B2B6EDF236}"/>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52F2C2B1-C999-4013-891B-223FAA03D897}"/>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7C339220-F428-4BF2-A01D-432C55A55234}"/>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a:extLst>
            <a:ext uri="{FF2B5EF4-FFF2-40B4-BE49-F238E27FC236}">
              <a16:creationId xmlns:a16="http://schemas.microsoft.com/office/drawing/2014/main" id="{2063892A-722D-433F-BA51-FFBB48D8BAB5}"/>
            </a:ext>
          </a:extLst>
        </xdr:cNvPr>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71DD1CF7-BEA8-4AAF-A1F0-EA4C963E585C}"/>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09C42AE9-841D-4451-8017-4FD920171491}"/>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173DA30E-2624-426C-9951-1DE11BFA1FBC}"/>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61976</xdr:rowOff>
    </xdr:from>
    <xdr:to>
      <xdr:col>10</xdr:col>
      <xdr:colOff>165100</xdr:colOff>
      <xdr:row>38</xdr:row>
      <xdr:rowOff>163576</xdr:rowOff>
    </xdr:to>
    <xdr:sp macro="" textlink="">
      <xdr:nvSpPr>
        <xdr:cNvPr id="63" name="フローチャート: 判断 62">
          <a:extLst>
            <a:ext uri="{FF2B5EF4-FFF2-40B4-BE49-F238E27FC236}">
              <a16:creationId xmlns:a16="http://schemas.microsoft.com/office/drawing/2014/main" id="{E56DD176-FE96-4E84-926C-8416BEB8ECEE}"/>
            </a:ext>
          </a:extLst>
        </xdr:cNvPr>
        <xdr:cNvSpPr/>
      </xdr:nvSpPr>
      <xdr:spPr>
        <a:xfrm>
          <a:off x="1968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6DA04FCB-2E97-4B4D-A5B2-4F4FFA580B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1AA1B20-EED9-4BAA-91D9-0754BD2E82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751AF55-2A41-410D-B3D5-BA34E9D63F6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967E39F-A741-4897-B3E5-0B0CF47DD5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D512EBA-E9D6-493B-BD55-E1CFBE2DB6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9" name="楕円 68">
          <a:extLst>
            <a:ext uri="{FF2B5EF4-FFF2-40B4-BE49-F238E27FC236}">
              <a16:creationId xmlns:a16="http://schemas.microsoft.com/office/drawing/2014/main" id="{1CCDD1D8-E754-461C-AB8B-100EF75D93B6}"/>
            </a:ext>
          </a:extLst>
        </xdr:cNvPr>
        <xdr:cNvSpPr/>
      </xdr:nvSpPr>
      <xdr:spPr>
        <a:xfrm>
          <a:off x="45847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55135</xdr:rowOff>
    </xdr:from>
    <xdr:ext cx="405111" cy="259045"/>
    <xdr:sp macro="" textlink="">
      <xdr:nvSpPr>
        <xdr:cNvPr id="70" name="【道路】&#10;有形固定資産減価償却率該当値テキスト">
          <a:extLst>
            <a:ext uri="{FF2B5EF4-FFF2-40B4-BE49-F238E27FC236}">
              <a16:creationId xmlns:a16="http://schemas.microsoft.com/office/drawing/2014/main" id="{59971C9F-2B46-44BD-8C97-6BDB1E07CE30}"/>
            </a:ext>
          </a:extLst>
        </xdr:cNvPr>
        <xdr:cNvSpPr txBox="1"/>
      </xdr:nvSpPr>
      <xdr:spPr>
        <a:xfrm>
          <a:off x="4673600" y="622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57404</xdr:rowOff>
    </xdr:from>
    <xdr:to>
      <xdr:col>20</xdr:col>
      <xdr:colOff>38100</xdr:colOff>
      <xdr:row>37</xdr:row>
      <xdr:rowOff>159004</xdr:rowOff>
    </xdr:to>
    <xdr:sp macro="" textlink="">
      <xdr:nvSpPr>
        <xdr:cNvPr id="71" name="楕円 70">
          <a:extLst>
            <a:ext uri="{FF2B5EF4-FFF2-40B4-BE49-F238E27FC236}">
              <a16:creationId xmlns:a16="http://schemas.microsoft.com/office/drawing/2014/main" id="{74CDBAA6-D404-4743-BD57-415B0DF94116}"/>
            </a:ext>
          </a:extLst>
        </xdr:cNvPr>
        <xdr:cNvSpPr/>
      </xdr:nvSpPr>
      <xdr:spPr>
        <a:xfrm>
          <a:off x="3746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83058</xdr:rowOff>
    </xdr:from>
    <xdr:to>
      <xdr:col>24</xdr:col>
      <xdr:colOff>63500</xdr:colOff>
      <xdr:row>37</xdr:row>
      <xdr:rowOff>108204</xdr:rowOff>
    </xdr:to>
    <xdr:cxnSp macro="">
      <xdr:nvCxnSpPr>
        <xdr:cNvPr id="72" name="直線コネクタ 71">
          <a:extLst>
            <a:ext uri="{FF2B5EF4-FFF2-40B4-BE49-F238E27FC236}">
              <a16:creationId xmlns:a16="http://schemas.microsoft.com/office/drawing/2014/main" id="{622C8894-E68A-45BF-87FF-8B9851BFB42C}"/>
            </a:ext>
          </a:extLst>
        </xdr:cNvPr>
        <xdr:cNvCxnSpPr/>
      </xdr:nvCxnSpPr>
      <xdr:spPr>
        <a:xfrm flipV="1">
          <a:off x="3797300" y="642670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89408</xdr:rowOff>
    </xdr:from>
    <xdr:to>
      <xdr:col>15</xdr:col>
      <xdr:colOff>101600</xdr:colOff>
      <xdr:row>38</xdr:row>
      <xdr:rowOff>19558</xdr:rowOff>
    </xdr:to>
    <xdr:sp macro="" textlink="">
      <xdr:nvSpPr>
        <xdr:cNvPr id="73" name="楕円 72">
          <a:extLst>
            <a:ext uri="{FF2B5EF4-FFF2-40B4-BE49-F238E27FC236}">
              <a16:creationId xmlns:a16="http://schemas.microsoft.com/office/drawing/2014/main" id="{7211DAA8-5519-443A-B2E1-A7DBC705B0A7}"/>
            </a:ext>
          </a:extLst>
        </xdr:cNvPr>
        <xdr:cNvSpPr/>
      </xdr:nvSpPr>
      <xdr:spPr>
        <a:xfrm>
          <a:off x="28575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108204</xdr:rowOff>
    </xdr:from>
    <xdr:to>
      <xdr:col>19</xdr:col>
      <xdr:colOff>177800</xdr:colOff>
      <xdr:row>37</xdr:row>
      <xdr:rowOff>140208</xdr:rowOff>
    </xdr:to>
    <xdr:cxnSp macro="">
      <xdr:nvCxnSpPr>
        <xdr:cNvPr id="74" name="直線コネクタ 73">
          <a:extLst>
            <a:ext uri="{FF2B5EF4-FFF2-40B4-BE49-F238E27FC236}">
              <a16:creationId xmlns:a16="http://schemas.microsoft.com/office/drawing/2014/main" id="{657E63EE-874A-4171-8DF9-EDDA5EC07C9C}"/>
            </a:ext>
          </a:extLst>
        </xdr:cNvPr>
        <xdr:cNvCxnSpPr/>
      </xdr:nvCxnSpPr>
      <xdr:spPr>
        <a:xfrm flipV="1">
          <a:off x="2908300" y="64518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5" name="n_1aveValue【道路】&#10;有形固定資産減価償却率">
          <a:extLst>
            <a:ext uri="{FF2B5EF4-FFF2-40B4-BE49-F238E27FC236}">
              <a16:creationId xmlns:a16="http://schemas.microsoft.com/office/drawing/2014/main" id="{AFB9D629-777C-4E2F-A467-F6E2DD3C7FAF}"/>
            </a:ext>
          </a:extLst>
        </xdr:cNvPr>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6" name="n_2aveValue【道路】&#10;有形固定資産減価償却率">
          <a:extLst>
            <a:ext uri="{FF2B5EF4-FFF2-40B4-BE49-F238E27FC236}">
              <a16:creationId xmlns:a16="http://schemas.microsoft.com/office/drawing/2014/main" id="{CCAE342D-195D-4A3D-B66C-582E4E94865E}"/>
            </a:ext>
          </a:extLst>
        </xdr:cNvPr>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8653</xdr:rowOff>
    </xdr:from>
    <xdr:ext cx="405111" cy="259045"/>
    <xdr:sp macro="" textlink="">
      <xdr:nvSpPr>
        <xdr:cNvPr id="77" name="n_3aveValue【道路】&#10;有形固定資産減価償却率">
          <a:extLst>
            <a:ext uri="{FF2B5EF4-FFF2-40B4-BE49-F238E27FC236}">
              <a16:creationId xmlns:a16="http://schemas.microsoft.com/office/drawing/2014/main" id="{5DF7B24D-B415-477E-8BA1-48F3EDEF7B85}"/>
            </a:ext>
          </a:extLst>
        </xdr:cNvPr>
        <xdr:cNvSpPr txBox="1"/>
      </xdr:nvSpPr>
      <xdr:spPr>
        <a:xfrm>
          <a:off x="1816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4081</xdr:rowOff>
    </xdr:from>
    <xdr:ext cx="405111" cy="259045"/>
    <xdr:sp macro="" textlink="">
      <xdr:nvSpPr>
        <xdr:cNvPr id="78" name="n_1mainValue【道路】&#10;有形固定資産減価償却率">
          <a:extLst>
            <a:ext uri="{FF2B5EF4-FFF2-40B4-BE49-F238E27FC236}">
              <a16:creationId xmlns:a16="http://schemas.microsoft.com/office/drawing/2014/main" id="{8F643D64-6566-4606-A155-D3BE972B42EC}"/>
            </a:ext>
          </a:extLst>
        </xdr:cNvPr>
        <xdr:cNvSpPr txBox="1"/>
      </xdr:nvSpPr>
      <xdr:spPr>
        <a:xfrm>
          <a:off x="3582044" y="617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36085</xdr:rowOff>
    </xdr:from>
    <xdr:ext cx="405111" cy="259045"/>
    <xdr:sp macro="" textlink="">
      <xdr:nvSpPr>
        <xdr:cNvPr id="79" name="n_2mainValue【道路】&#10;有形固定資産減価償却率">
          <a:extLst>
            <a:ext uri="{FF2B5EF4-FFF2-40B4-BE49-F238E27FC236}">
              <a16:creationId xmlns:a16="http://schemas.microsoft.com/office/drawing/2014/main" id="{6EC6ECA2-60A2-415A-A71B-A7389D7846CF}"/>
            </a:ext>
          </a:extLst>
        </xdr:cNvPr>
        <xdr:cNvSpPr txBox="1"/>
      </xdr:nvSpPr>
      <xdr:spPr>
        <a:xfrm>
          <a:off x="2705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79D552E-0791-4CA8-9D15-33FB7760989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D1BFD11-29DF-4E5B-B639-8F871B8258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ECEAE02D-3CC4-4425-8FEC-B9034C4870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937ED5F0-BEEB-43E4-BCDC-519E42BDB3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135E4358-617C-4A15-BF0E-7A19E4BF89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6F877AD-AC49-4336-96BC-B9D11290B9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51B4E77E-5DDA-4B64-9441-17FAF9532C0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AF636D42-E040-495C-95F5-CC25293200C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8DCEBFE3-1275-4A09-A52A-99577A89898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9AC3D9F-7992-4D73-89DD-51956C016E8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39F3F78-8C1A-4F6C-99E2-5E8F9826D27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C508EC9-64A0-4278-8687-63D2E2E0E3F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B5060C72-4CCD-4313-A22A-6DDEAD2F9BE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DB5BB215-C9A4-45DD-8650-D473A996397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999AC2B7-DB07-45E2-B76D-2042D438888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7B3B9B67-4762-4AB5-9D23-80925F52491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6E75B10E-9651-4A79-9CFE-44091EB00CB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6042428E-A2C4-4863-AC47-74BD1F81256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9CE9AE2A-C672-444A-AB1E-676F8B34EC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E608DC3C-F354-49FB-84A9-133821F9BC3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5BEADF37-08F0-4CDF-B7A5-A4A8250BBD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32D217F9-ECBF-46D7-86F2-07A963A3F7C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4550E8ED-6DA8-469D-A01D-95BF174FED6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3" name="直線コネクタ 102">
          <a:extLst>
            <a:ext uri="{FF2B5EF4-FFF2-40B4-BE49-F238E27FC236}">
              <a16:creationId xmlns:a16="http://schemas.microsoft.com/office/drawing/2014/main" id="{B172465F-52C2-45CA-BF03-5654C6F9AE08}"/>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4" name="【道路】&#10;一人当たり延長最小値テキスト">
          <a:extLst>
            <a:ext uri="{FF2B5EF4-FFF2-40B4-BE49-F238E27FC236}">
              <a16:creationId xmlns:a16="http://schemas.microsoft.com/office/drawing/2014/main" id="{E5A91984-8926-49CD-AAC7-09B212FCCD6F}"/>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5" name="直線コネクタ 104">
          <a:extLst>
            <a:ext uri="{FF2B5EF4-FFF2-40B4-BE49-F238E27FC236}">
              <a16:creationId xmlns:a16="http://schemas.microsoft.com/office/drawing/2014/main" id="{AC0D1326-514A-43D6-97BC-9F52F9BCD690}"/>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6" name="【道路】&#10;一人当たり延長最大値テキスト">
          <a:extLst>
            <a:ext uri="{FF2B5EF4-FFF2-40B4-BE49-F238E27FC236}">
              <a16:creationId xmlns:a16="http://schemas.microsoft.com/office/drawing/2014/main" id="{B2B8ECD9-C9C6-4552-8D88-FDBEB9A8D157}"/>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7" name="直線コネクタ 106">
          <a:extLst>
            <a:ext uri="{FF2B5EF4-FFF2-40B4-BE49-F238E27FC236}">
              <a16:creationId xmlns:a16="http://schemas.microsoft.com/office/drawing/2014/main" id="{F5E19964-B3B7-4F9F-A7BC-7E4817FEA355}"/>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08" name="【道路】&#10;一人当たり延長平均値テキスト">
          <a:extLst>
            <a:ext uri="{FF2B5EF4-FFF2-40B4-BE49-F238E27FC236}">
              <a16:creationId xmlns:a16="http://schemas.microsoft.com/office/drawing/2014/main" id="{E5A7756B-4B3E-4C36-85CC-3D9B4406424E}"/>
            </a:ext>
          </a:extLst>
        </xdr:cNvPr>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9" name="フローチャート: 判断 108">
          <a:extLst>
            <a:ext uri="{FF2B5EF4-FFF2-40B4-BE49-F238E27FC236}">
              <a16:creationId xmlns:a16="http://schemas.microsoft.com/office/drawing/2014/main" id="{7F57AC8F-4934-4E91-BD4A-FBF6FF96EACD}"/>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0" name="フローチャート: 判断 109">
          <a:extLst>
            <a:ext uri="{FF2B5EF4-FFF2-40B4-BE49-F238E27FC236}">
              <a16:creationId xmlns:a16="http://schemas.microsoft.com/office/drawing/2014/main" id="{A9781045-D231-4DF3-B80A-4BCB4B9E86E6}"/>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1" name="フローチャート: 判断 110">
          <a:extLst>
            <a:ext uri="{FF2B5EF4-FFF2-40B4-BE49-F238E27FC236}">
              <a16:creationId xmlns:a16="http://schemas.microsoft.com/office/drawing/2014/main" id="{0020BA91-BC47-4EE2-A2B9-599CB9F64E18}"/>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85598</xdr:rowOff>
    </xdr:from>
    <xdr:to>
      <xdr:col>41</xdr:col>
      <xdr:colOff>101600</xdr:colOff>
      <xdr:row>39</xdr:row>
      <xdr:rowOff>15748</xdr:rowOff>
    </xdr:to>
    <xdr:sp macro="" textlink="">
      <xdr:nvSpPr>
        <xdr:cNvPr id="112" name="フローチャート: 判断 111">
          <a:extLst>
            <a:ext uri="{FF2B5EF4-FFF2-40B4-BE49-F238E27FC236}">
              <a16:creationId xmlns:a16="http://schemas.microsoft.com/office/drawing/2014/main" id="{B341BE19-A995-462B-A0DA-CB97CA249C52}"/>
            </a:ext>
          </a:extLst>
        </xdr:cNvPr>
        <xdr:cNvSpPr/>
      </xdr:nvSpPr>
      <xdr:spPr>
        <a:xfrm>
          <a:off x="7810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6397110-3C96-4A7A-831B-206A96767E8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02807E6-DE39-4A2B-8CF1-1D8AEA51E1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8AC399F-E56A-4246-8D95-830A2FE79B7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0CD92E0-437F-4B02-8D30-52FB06570F4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30FFF28-E85D-42FF-9EBB-5F57ADAE467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61366</xdr:rowOff>
    </xdr:from>
    <xdr:to>
      <xdr:col>55</xdr:col>
      <xdr:colOff>50800</xdr:colOff>
      <xdr:row>34</xdr:row>
      <xdr:rowOff>162966</xdr:rowOff>
    </xdr:to>
    <xdr:sp macro="" textlink="">
      <xdr:nvSpPr>
        <xdr:cNvPr id="118" name="楕円 117">
          <a:extLst>
            <a:ext uri="{FF2B5EF4-FFF2-40B4-BE49-F238E27FC236}">
              <a16:creationId xmlns:a16="http://schemas.microsoft.com/office/drawing/2014/main" id="{E0A0076D-E900-49B2-96B6-FA5C193C2487}"/>
            </a:ext>
          </a:extLst>
        </xdr:cNvPr>
        <xdr:cNvSpPr/>
      </xdr:nvSpPr>
      <xdr:spPr>
        <a:xfrm>
          <a:off x="10426700" y="58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14393</xdr:rowOff>
    </xdr:from>
    <xdr:ext cx="534377" cy="259045"/>
    <xdr:sp macro="" textlink="">
      <xdr:nvSpPr>
        <xdr:cNvPr id="119" name="【道路】&#10;一人当たり延長該当値テキスト">
          <a:extLst>
            <a:ext uri="{FF2B5EF4-FFF2-40B4-BE49-F238E27FC236}">
              <a16:creationId xmlns:a16="http://schemas.microsoft.com/office/drawing/2014/main" id="{A9FBEF23-8DEA-49FA-9AFD-AB502B218212}"/>
            </a:ext>
          </a:extLst>
        </xdr:cNvPr>
        <xdr:cNvSpPr txBox="1"/>
      </xdr:nvSpPr>
      <xdr:spPr>
        <a:xfrm>
          <a:off x="10515600" y="584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72111</xdr:rowOff>
    </xdr:from>
    <xdr:to>
      <xdr:col>50</xdr:col>
      <xdr:colOff>165100</xdr:colOff>
      <xdr:row>35</xdr:row>
      <xdr:rowOff>2261</xdr:rowOff>
    </xdr:to>
    <xdr:sp macro="" textlink="">
      <xdr:nvSpPr>
        <xdr:cNvPr id="120" name="楕円 119">
          <a:extLst>
            <a:ext uri="{FF2B5EF4-FFF2-40B4-BE49-F238E27FC236}">
              <a16:creationId xmlns:a16="http://schemas.microsoft.com/office/drawing/2014/main" id="{AFA7E111-6183-4E3D-8D10-CA2E776523C9}"/>
            </a:ext>
          </a:extLst>
        </xdr:cNvPr>
        <xdr:cNvSpPr/>
      </xdr:nvSpPr>
      <xdr:spPr>
        <a:xfrm>
          <a:off x="9588500" y="59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112166</xdr:rowOff>
    </xdr:from>
    <xdr:to>
      <xdr:col>55</xdr:col>
      <xdr:colOff>0</xdr:colOff>
      <xdr:row>34</xdr:row>
      <xdr:rowOff>122911</xdr:rowOff>
    </xdr:to>
    <xdr:cxnSp macro="">
      <xdr:nvCxnSpPr>
        <xdr:cNvPr id="121" name="直線コネクタ 120">
          <a:extLst>
            <a:ext uri="{FF2B5EF4-FFF2-40B4-BE49-F238E27FC236}">
              <a16:creationId xmlns:a16="http://schemas.microsoft.com/office/drawing/2014/main" id="{1ECDA298-6EEF-4E8A-9506-BA31761DF946}"/>
            </a:ext>
          </a:extLst>
        </xdr:cNvPr>
        <xdr:cNvCxnSpPr/>
      </xdr:nvCxnSpPr>
      <xdr:spPr>
        <a:xfrm flipV="1">
          <a:off x="9639300" y="5941466"/>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80416</xdr:rowOff>
    </xdr:from>
    <xdr:to>
      <xdr:col>46</xdr:col>
      <xdr:colOff>38100</xdr:colOff>
      <xdr:row>35</xdr:row>
      <xdr:rowOff>10566</xdr:rowOff>
    </xdr:to>
    <xdr:sp macro="" textlink="">
      <xdr:nvSpPr>
        <xdr:cNvPr id="122" name="楕円 121">
          <a:extLst>
            <a:ext uri="{FF2B5EF4-FFF2-40B4-BE49-F238E27FC236}">
              <a16:creationId xmlns:a16="http://schemas.microsoft.com/office/drawing/2014/main" id="{494E8D1B-AE17-4099-86A6-8C4E4BAA6B87}"/>
            </a:ext>
          </a:extLst>
        </xdr:cNvPr>
        <xdr:cNvSpPr/>
      </xdr:nvSpPr>
      <xdr:spPr>
        <a:xfrm>
          <a:off x="8699500" y="59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122911</xdr:rowOff>
    </xdr:from>
    <xdr:to>
      <xdr:col>50</xdr:col>
      <xdr:colOff>114300</xdr:colOff>
      <xdr:row>34</xdr:row>
      <xdr:rowOff>131216</xdr:rowOff>
    </xdr:to>
    <xdr:cxnSp macro="">
      <xdr:nvCxnSpPr>
        <xdr:cNvPr id="123" name="直線コネクタ 122">
          <a:extLst>
            <a:ext uri="{FF2B5EF4-FFF2-40B4-BE49-F238E27FC236}">
              <a16:creationId xmlns:a16="http://schemas.microsoft.com/office/drawing/2014/main" id="{64916B97-BDE1-4C29-A60E-04548F2D2C4F}"/>
            </a:ext>
          </a:extLst>
        </xdr:cNvPr>
        <xdr:cNvCxnSpPr/>
      </xdr:nvCxnSpPr>
      <xdr:spPr>
        <a:xfrm flipV="1">
          <a:off x="8750300" y="5952211"/>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4" name="n_1aveValue【道路】&#10;一人当たり延長">
          <a:extLst>
            <a:ext uri="{FF2B5EF4-FFF2-40B4-BE49-F238E27FC236}">
              <a16:creationId xmlns:a16="http://schemas.microsoft.com/office/drawing/2014/main" id="{86F0DF01-FFBE-4971-8E2D-D88625DC2B87}"/>
            </a:ext>
          </a:extLst>
        </xdr:cNvPr>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25" name="n_2aveValue【道路】&#10;一人当たり延長">
          <a:extLst>
            <a:ext uri="{FF2B5EF4-FFF2-40B4-BE49-F238E27FC236}">
              <a16:creationId xmlns:a16="http://schemas.microsoft.com/office/drawing/2014/main" id="{CE6854E4-8979-4200-BCF6-6FFB2CD6A48F}"/>
            </a:ext>
          </a:extLst>
        </xdr:cNvPr>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32275</xdr:rowOff>
    </xdr:from>
    <xdr:ext cx="469744" cy="259045"/>
    <xdr:sp macro="" textlink="">
      <xdr:nvSpPr>
        <xdr:cNvPr id="126" name="n_3aveValue【道路】&#10;一人当たり延長">
          <a:extLst>
            <a:ext uri="{FF2B5EF4-FFF2-40B4-BE49-F238E27FC236}">
              <a16:creationId xmlns:a16="http://schemas.microsoft.com/office/drawing/2014/main" id="{289D4F64-4A89-44FD-BB1D-126753E371BE}"/>
            </a:ext>
          </a:extLst>
        </xdr:cNvPr>
        <xdr:cNvSpPr txBox="1"/>
      </xdr:nvSpPr>
      <xdr:spPr>
        <a:xfrm>
          <a:off x="7626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18788</xdr:rowOff>
    </xdr:from>
    <xdr:ext cx="534377" cy="259045"/>
    <xdr:sp macro="" textlink="">
      <xdr:nvSpPr>
        <xdr:cNvPr id="127" name="n_1mainValue【道路】&#10;一人当たり延長">
          <a:extLst>
            <a:ext uri="{FF2B5EF4-FFF2-40B4-BE49-F238E27FC236}">
              <a16:creationId xmlns:a16="http://schemas.microsoft.com/office/drawing/2014/main" id="{D91B2E73-7D08-439B-B2F9-383A6EEA4236}"/>
            </a:ext>
          </a:extLst>
        </xdr:cNvPr>
        <xdr:cNvSpPr txBox="1"/>
      </xdr:nvSpPr>
      <xdr:spPr>
        <a:xfrm>
          <a:off x="9359411" y="567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27093</xdr:rowOff>
    </xdr:from>
    <xdr:ext cx="534377" cy="259045"/>
    <xdr:sp macro="" textlink="">
      <xdr:nvSpPr>
        <xdr:cNvPr id="128" name="n_2mainValue【道路】&#10;一人当たり延長">
          <a:extLst>
            <a:ext uri="{FF2B5EF4-FFF2-40B4-BE49-F238E27FC236}">
              <a16:creationId xmlns:a16="http://schemas.microsoft.com/office/drawing/2014/main" id="{72B9FB67-8E85-4F81-88DD-50D7378FA7E8}"/>
            </a:ext>
          </a:extLst>
        </xdr:cNvPr>
        <xdr:cNvSpPr txBox="1"/>
      </xdr:nvSpPr>
      <xdr:spPr>
        <a:xfrm>
          <a:off x="8483111" y="568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3FC3E6B1-D787-4D34-A03A-85176BD56F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825FD46E-3D65-4F0A-A053-45C941D386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D1E46609-22E0-45EA-B558-10E43DE9F6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8F798D26-140A-4F85-A8B2-6DCFAB713D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9CF1879E-3E29-4F73-A8C8-AFCD441D48F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945C2F6E-B8BD-441F-87A2-5D47E7CB1C2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464F0A44-7F96-41B6-BBB9-8EEF5B978FD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81B2422F-1E9C-41BF-A43E-9A0B38D45E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32034905-E2E5-4A72-B1D0-87D15BB9E7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EA9B1292-D7B2-489B-8A5D-016B2020E2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56F810C0-0809-4A1C-A3AF-198027EE457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E3B2104B-7390-4FC3-8BF4-6CB7422D47D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4E9E1F9-C014-46D6-9EEA-B4538413033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324C76C3-7C1D-444F-A6FF-3AEE054E25A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A1741ACC-0FC8-4036-A476-2355D6B67F4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F142428A-129F-4693-82FB-BB6C55459C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A95FC624-B02B-45DE-8C8E-CA6EFE2D514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323BA38-D648-4ADD-B2A3-E946257CF40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8DE936E1-E186-43F8-8819-D76E8D3E0BC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387575CE-9BB9-4FA2-B0C6-DECB6354B35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C23EB16-5886-40C8-932B-27EF05C479C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47F04CD9-FFE2-401A-B5F5-52270CBE0EB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2926E65F-FF69-4842-9C8E-D8CAEA8256C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AEC9C18E-F828-4704-82CE-4259D4FE340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C2B3E3F1-8E64-4F6F-9B7C-B4F13B8E5E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54" name="直線コネクタ 153">
          <a:extLst>
            <a:ext uri="{FF2B5EF4-FFF2-40B4-BE49-F238E27FC236}">
              <a16:creationId xmlns:a16="http://schemas.microsoft.com/office/drawing/2014/main" id="{EB65F40D-BC67-4761-A5C8-A9C76AEFA0A9}"/>
            </a:ext>
          </a:extLst>
        </xdr:cNvPr>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55" name="【橋りょう・トンネル】&#10;有形固定資産減価償却率最小値テキスト">
          <a:extLst>
            <a:ext uri="{FF2B5EF4-FFF2-40B4-BE49-F238E27FC236}">
              <a16:creationId xmlns:a16="http://schemas.microsoft.com/office/drawing/2014/main" id="{4AB97B5A-B279-4446-9D25-D336A6ABB765}"/>
            </a:ext>
          </a:extLst>
        </xdr:cNvPr>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6" name="直線コネクタ 155">
          <a:extLst>
            <a:ext uri="{FF2B5EF4-FFF2-40B4-BE49-F238E27FC236}">
              <a16:creationId xmlns:a16="http://schemas.microsoft.com/office/drawing/2014/main" id="{CBBC6378-F613-40EB-BDCF-A8E6A5C4C950}"/>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0E7441D2-DD80-4017-9BCB-E310972DB72A}"/>
            </a:ext>
          </a:extLst>
        </xdr:cNvPr>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8" name="直線コネクタ 157">
          <a:extLst>
            <a:ext uri="{FF2B5EF4-FFF2-40B4-BE49-F238E27FC236}">
              <a16:creationId xmlns:a16="http://schemas.microsoft.com/office/drawing/2014/main" id="{3CA5C30C-EDBF-42C2-8A23-65D92C164093}"/>
            </a:ext>
          </a:extLst>
        </xdr:cNvPr>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AB3DC92F-60FF-430B-B392-2DBBAD27EAEB}"/>
            </a:ext>
          </a:extLst>
        </xdr:cNvPr>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0" name="フローチャート: 判断 159">
          <a:extLst>
            <a:ext uri="{FF2B5EF4-FFF2-40B4-BE49-F238E27FC236}">
              <a16:creationId xmlns:a16="http://schemas.microsoft.com/office/drawing/2014/main" id="{2C485740-5FB9-4AB1-967D-452C417EF155}"/>
            </a:ext>
          </a:extLst>
        </xdr:cNvPr>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1" name="フローチャート: 判断 160">
          <a:extLst>
            <a:ext uri="{FF2B5EF4-FFF2-40B4-BE49-F238E27FC236}">
              <a16:creationId xmlns:a16="http://schemas.microsoft.com/office/drawing/2014/main" id="{004B0BDE-759B-4B6F-82FF-D0228FF3EAD1}"/>
            </a:ext>
          </a:extLst>
        </xdr:cNvPr>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2" name="フローチャート: 判断 161">
          <a:extLst>
            <a:ext uri="{FF2B5EF4-FFF2-40B4-BE49-F238E27FC236}">
              <a16:creationId xmlns:a16="http://schemas.microsoft.com/office/drawing/2014/main" id="{F522E5D7-43B0-4A85-9818-FCF87344F431}"/>
            </a:ext>
          </a:extLst>
        </xdr:cNvPr>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96157</xdr:rowOff>
    </xdr:from>
    <xdr:to>
      <xdr:col>10</xdr:col>
      <xdr:colOff>165100</xdr:colOff>
      <xdr:row>58</xdr:row>
      <xdr:rowOff>26307</xdr:rowOff>
    </xdr:to>
    <xdr:sp macro="" textlink="">
      <xdr:nvSpPr>
        <xdr:cNvPr id="163" name="フローチャート: 判断 162">
          <a:extLst>
            <a:ext uri="{FF2B5EF4-FFF2-40B4-BE49-F238E27FC236}">
              <a16:creationId xmlns:a16="http://schemas.microsoft.com/office/drawing/2014/main" id="{9DA1BFCD-4338-4A3B-83A7-F8F4DFF74719}"/>
            </a:ext>
          </a:extLst>
        </xdr:cNvPr>
        <xdr:cNvSpPr/>
      </xdr:nvSpPr>
      <xdr:spPr>
        <a:xfrm>
          <a:off x="1968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200A6A4D-EE5D-4708-AED4-CD22B6B5BB7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3AFEA38-D195-4E38-AEFA-D70EA38E7F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B772D865-444A-4A69-AFBD-E628F246797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A921ECCB-9EDE-4446-97ED-5E03FA7154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B5BF0D6-E381-41B8-8A40-2D9A2D21CE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25944</xdr:rowOff>
    </xdr:from>
    <xdr:to>
      <xdr:col>24</xdr:col>
      <xdr:colOff>114300</xdr:colOff>
      <xdr:row>59</xdr:row>
      <xdr:rowOff>127544</xdr:rowOff>
    </xdr:to>
    <xdr:sp macro="" textlink="">
      <xdr:nvSpPr>
        <xdr:cNvPr id="169" name="楕円 168">
          <a:extLst>
            <a:ext uri="{FF2B5EF4-FFF2-40B4-BE49-F238E27FC236}">
              <a16:creationId xmlns:a16="http://schemas.microsoft.com/office/drawing/2014/main" id="{1A112F0F-2DEC-4C1B-846C-15FF04D12BE7}"/>
            </a:ext>
          </a:extLst>
        </xdr:cNvPr>
        <xdr:cNvSpPr/>
      </xdr:nvSpPr>
      <xdr:spPr>
        <a:xfrm>
          <a:off x="4584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4371</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FC4A4754-96FE-467F-8DBE-3C840169B2EA}"/>
            </a:ext>
          </a:extLst>
        </xdr:cNvPr>
        <xdr:cNvSpPr txBox="1"/>
      </xdr:nvSpPr>
      <xdr:spPr>
        <a:xfrm>
          <a:off x="4673600"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37374</xdr:rowOff>
    </xdr:from>
    <xdr:to>
      <xdr:col>20</xdr:col>
      <xdr:colOff>38100</xdr:colOff>
      <xdr:row>59</xdr:row>
      <xdr:rowOff>138974</xdr:rowOff>
    </xdr:to>
    <xdr:sp macro="" textlink="">
      <xdr:nvSpPr>
        <xdr:cNvPr id="171" name="楕円 170">
          <a:extLst>
            <a:ext uri="{FF2B5EF4-FFF2-40B4-BE49-F238E27FC236}">
              <a16:creationId xmlns:a16="http://schemas.microsoft.com/office/drawing/2014/main" id="{0EF88A0F-2970-4715-ABD7-D0E18AEDBB57}"/>
            </a:ext>
          </a:extLst>
        </xdr:cNvPr>
        <xdr:cNvSpPr/>
      </xdr:nvSpPr>
      <xdr:spPr>
        <a:xfrm>
          <a:off x="3746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76744</xdr:rowOff>
    </xdr:from>
    <xdr:to>
      <xdr:col>24</xdr:col>
      <xdr:colOff>63500</xdr:colOff>
      <xdr:row>59</xdr:row>
      <xdr:rowOff>88174</xdr:rowOff>
    </xdr:to>
    <xdr:cxnSp macro="">
      <xdr:nvCxnSpPr>
        <xdr:cNvPr id="172" name="直線コネクタ 171">
          <a:extLst>
            <a:ext uri="{FF2B5EF4-FFF2-40B4-BE49-F238E27FC236}">
              <a16:creationId xmlns:a16="http://schemas.microsoft.com/office/drawing/2014/main" id="{697E9169-175B-4C49-A336-D568F7E573FF}"/>
            </a:ext>
          </a:extLst>
        </xdr:cNvPr>
        <xdr:cNvCxnSpPr/>
      </xdr:nvCxnSpPr>
      <xdr:spPr>
        <a:xfrm flipV="1">
          <a:off x="3797300" y="101922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73" name="楕円 172">
          <a:extLst>
            <a:ext uri="{FF2B5EF4-FFF2-40B4-BE49-F238E27FC236}">
              <a16:creationId xmlns:a16="http://schemas.microsoft.com/office/drawing/2014/main" id="{37ECE13B-9549-4961-AC19-87E22AAE8A9D}"/>
            </a:ext>
          </a:extLst>
        </xdr:cNvPr>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88174</xdr:rowOff>
    </xdr:from>
    <xdr:to>
      <xdr:col>19</xdr:col>
      <xdr:colOff>177800</xdr:colOff>
      <xdr:row>59</xdr:row>
      <xdr:rowOff>104503</xdr:rowOff>
    </xdr:to>
    <xdr:cxnSp macro="">
      <xdr:nvCxnSpPr>
        <xdr:cNvPr id="174" name="直線コネクタ 173">
          <a:extLst>
            <a:ext uri="{FF2B5EF4-FFF2-40B4-BE49-F238E27FC236}">
              <a16:creationId xmlns:a16="http://schemas.microsoft.com/office/drawing/2014/main" id="{556D270C-3551-4816-83A2-0E9F01FBDCA2}"/>
            </a:ext>
          </a:extLst>
        </xdr:cNvPr>
        <xdr:cNvCxnSpPr/>
      </xdr:nvCxnSpPr>
      <xdr:spPr>
        <a:xfrm flipV="1">
          <a:off x="2908300" y="1020372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F0D8E6E8-1A6E-471A-9F3B-31CA28C12785}"/>
            </a:ext>
          </a:extLst>
        </xdr:cNvPr>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12D27AAD-5BAE-4A0F-BBB3-A5963746510D}"/>
            </a:ext>
          </a:extLst>
        </xdr:cNvPr>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42834</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EAD76ADF-B273-465C-B194-96CD00E13443}"/>
            </a:ext>
          </a:extLst>
        </xdr:cNvPr>
        <xdr:cNvSpPr txBox="1"/>
      </xdr:nvSpPr>
      <xdr:spPr>
        <a:xfrm>
          <a:off x="1816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130101</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AF3E11AA-14A4-4EB6-BFA3-6A89D1C327B0}"/>
            </a:ext>
          </a:extLst>
        </xdr:cNvPr>
        <xdr:cNvSpPr txBox="1"/>
      </xdr:nvSpPr>
      <xdr:spPr>
        <a:xfrm>
          <a:off x="35820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317C4F1D-ADCF-4330-8A29-010C2B663A1A}"/>
            </a:ext>
          </a:extLst>
        </xdr:cNvPr>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C609BD09-55DC-4894-9620-8B872BE37D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17CC242E-E761-4859-94CB-AFC684FAC5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5A6316A5-8C0B-4BE0-8C45-AA340E02C4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73BD38FD-D2AF-4806-8DC2-97B243F5A5B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5FC0C13C-3A3B-4B06-B02B-9F53FB25802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70D53DCB-EBAE-4968-9C2C-21D4E75A67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140D2BF0-6551-47C1-B40C-A4C27CFEDA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97C21EDD-930E-442A-9C6E-DF22C0A313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89C81BB7-337F-4B05-A538-03337A0AD3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1E876F75-A595-40EB-B06F-C341737EEC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9C8183D9-D2E8-41D5-AD50-FF7395186D8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a:extLst>
            <a:ext uri="{FF2B5EF4-FFF2-40B4-BE49-F238E27FC236}">
              <a16:creationId xmlns:a16="http://schemas.microsoft.com/office/drawing/2014/main" id="{A70AB92B-E12E-4726-9668-2BC9036CEE0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8CC26D90-586F-4250-A600-BBED1310FA2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a:extLst>
            <a:ext uri="{FF2B5EF4-FFF2-40B4-BE49-F238E27FC236}">
              <a16:creationId xmlns:a16="http://schemas.microsoft.com/office/drawing/2014/main" id="{5EEE0DEE-8930-460A-AD4B-D82BDCC48D4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E25529AC-466A-4E9C-9A21-BB81670CE94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a:extLst>
            <a:ext uri="{FF2B5EF4-FFF2-40B4-BE49-F238E27FC236}">
              <a16:creationId xmlns:a16="http://schemas.microsoft.com/office/drawing/2014/main" id="{679BD464-1C8B-43C4-9099-A86848C610D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437A9D79-2438-45D9-9BCD-96AD344EFE4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a:extLst>
            <a:ext uri="{FF2B5EF4-FFF2-40B4-BE49-F238E27FC236}">
              <a16:creationId xmlns:a16="http://schemas.microsoft.com/office/drawing/2014/main" id="{4CF2DD9B-B732-437F-B5F8-A9EC2338E69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CF726D5A-F188-49D9-941C-323FF097CE7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a:extLst>
            <a:ext uri="{FF2B5EF4-FFF2-40B4-BE49-F238E27FC236}">
              <a16:creationId xmlns:a16="http://schemas.microsoft.com/office/drawing/2014/main" id="{6E7A1508-3D77-4896-84D0-5045B92C75CF}"/>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56B48A59-B10C-4A06-A5C8-D8CC8D2FF8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a:extLst>
            <a:ext uri="{FF2B5EF4-FFF2-40B4-BE49-F238E27FC236}">
              <a16:creationId xmlns:a16="http://schemas.microsoft.com/office/drawing/2014/main" id="{054FF922-6D31-43EC-8AF9-5965D23BEAE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5F84D46D-6D17-4CD6-B3E8-67F5E0C895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03" name="直線コネクタ 202">
          <a:extLst>
            <a:ext uri="{FF2B5EF4-FFF2-40B4-BE49-F238E27FC236}">
              <a16:creationId xmlns:a16="http://schemas.microsoft.com/office/drawing/2014/main" id="{64FBC305-8111-49C2-AE09-817180469B0D}"/>
            </a:ext>
          </a:extLst>
        </xdr:cNvPr>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04" name="【橋りょう・トンネル】&#10;一人当たり有形固定資産（償却資産）額最小値テキスト">
          <a:extLst>
            <a:ext uri="{FF2B5EF4-FFF2-40B4-BE49-F238E27FC236}">
              <a16:creationId xmlns:a16="http://schemas.microsoft.com/office/drawing/2014/main" id="{F32DEE32-0F17-4D9A-A909-32307E7DDFE7}"/>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05" name="直線コネクタ 204">
          <a:extLst>
            <a:ext uri="{FF2B5EF4-FFF2-40B4-BE49-F238E27FC236}">
              <a16:creationId xmlns:a16="http://schemas.microsoft.com/office/drawing/2014/main" id="{A32918F5-3413-41AC-9743-75B2A3D1EB53}"/>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06" name="【橋りょう・トンネル】&#10;一人当たり有形固定資産（償却資産）額最大値テキスト">
          <a:extLst>
            <a:ext uri="{FF2B5EF4-FFF2-40B4-BE49-F238E27FC236}">
              <a16:creationId xmlns:a16="http://schemas.microsoft.com/office/drawing/2014/main" id="{ACCE2700-A82E-4E8D-82C5-E1453299D7E2}"/>
            </a:ext>
          </a:extLst>
        </xdr:cNvPr>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07" name="直線コネクタ 206">
          <a:extLst>
            <a:ext uri="{FF2B5EF4-FFF2-40B4-BE49-F238E27FC236}">
              <a16:creationId xmlns:a16="http://schemas.microsoft.com/office/drawing/2014/main" id="{618418F4-FD71-4405-8893-B5731A605D28}"/>
            </a:ext>
          </a:extLst>
        </xdr:cNvPr>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08" name="【橋りょう・トンネル】&#10;一人当たり有形固定資産（償却資産）額平均値テキスト">
          <a:extLst>
            <a:ext uri="{FF2B5EF4-FFF2-40B4-BE49-F238E27FC236}">
              <a16:creationId xmlns:a16="http://schemas.microsoft.com/office/drawing/2014/main" id="{9CF43F51-8872-4338-A1EB-9B9363E10317}"/>
            </a:ext>
          </a:extLst>
        </xdr:cNvPr>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9" name="フローチャート: 判断 208">
          <a:extLst>
            <a:ext uri="{FF2B5EF4-FFF2-40B4-BE49-F238E27FC236}">
              <a16:creationId xmlns:a16="http://schemas.microsoft.com/office/drawing/2014/main" id="{FA8439E5-EDA8-4DE9-A9E0-8AF6FF2133F5}"/>
            </a:ext>
          </a:extLst>
        </xdr:cNvPr>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0" name="フローチャート: 判断 209">
          <a:extLst>
            <a:ext uri="{FF2B5EF4-FFF2-40B4-BE49-F238E27FC236}">
              <a16:creationId xmlns:a16="http://schemas.microsoft.com/office/drawing/2014/main" id="{456C6897-16D7-4136-BF9E-55BF73F9D1E1}"/>
            </a:ext>
          </a:extLst>
        </xdr:cNvPr>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11" name="フローチャート: 判断 210">
          <a:extLst>
            <a:ext uri="{FF2B5EF4-FFF2-40B4-BE49-F238E27FC236}">
              <a16:creationId xmlns:a16="http://schemas.microsoft.com/office/drawing/2014/main" id="{3E32208B-1EB3-4512-A104-70ED92B6E2BB}"/>
            </a:ext>
          </a:extLst>
        </xdr:cNvPr>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96628</xdr:rowOff>
    </xdr:from>
    <xdr:to>
      <xdr:col>41</xdr:col>
      <xdr:colOff>101600</xdr:colOff>
      <xdr:row>61</xdr:row>
      <xdr:rowOff>26778</xdr:rowOff>
    </xdr:to>
    <xdr:sp macro="" textlink="">
      <xdr:nvSpPr>
        <xdr:cNvPr id="212" name="フローチャート: 判断 211">
          <a:extLst>
            <a:ext uri="{FF2B5EF4-FFF2-40B4-BE49-F238E27FC236}">
              <a16:creationId xmlns:a16="http://schemas.microsoft.com/office/drawing/2014/main" id="{6CA3CFD9-5E0C-41F9-803D-2CAD0625A643}"/>
            </a:ext>
          </a:extLst>
        </xdr:cNvPr>
        <xdr:cNvSpPr/>
      </xdr:nvSpPr>
      <xdr:spPr>
        <a:xfrm>
          <a:off x="7810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5BE5D725-2D14-44F4-88F4-2B1DF2FF3BA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AE77BF38-80C6-48B7-91AC-A81362329F2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8FADF1E8-F341-47C7-B996-070700D9AD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7C0EFA62-FDF9-49D0-A92A-C54F0C218D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4AB1FB54-F64C-4FA4-A661-F4CA564DC0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108999</xdr:rowOff>
    </xdr:from>
    <xdr:to>
      <xdr:col>55</xdr:col>
      <xdr:colOff>50800</xdr:colOff>
      <xdr:row>62</xdr:row>
      <xdr:rowOff>39149</xdr:rowOff>
    </xdr:to>
    <xdr:sp macro="" textlink="">
      <xdr:nvSpPr>
        <xdr:cNvPr id="218" name="楕円 217">
          <a:extLst>
            <a:ext uri="{FF2B5EF4-FFF2-40B4-BE49-F238E27FC236}">
              <a16:creationId xmlns:a16="http://schemas.microsoft.com/office/drawing/2014/main" id="{D919B220-9430-4C89-81E8-E18CC1C73D36}"/>
            </a:ext>
          </a:extLst>
        </xdr:cNvPr>
        <xdr:cNvSpPr/>
      </xdr:nvSpPr>
      <xdr:spPr>
        <a:xfrm>
          <a:off x="10426700" y="105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131876</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D53F9B34-4F97-4AA4-B095-FA0991DCA6A4}"/>
            </a:ext>
          </a:extLst>
        </xdr:cNvPr>
        <xdr:cNvSpPr txBox="1"/>
      </xdr:nvSpPr>
      <xdr:spPr>
        <a:xfrm>
          <a:off x="10515600" y="1041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118997</xdr:rowOff>
    </xdr:from>
    <xdr:to>
      <xdr:col>50</xdr:col>
      <xdr:colOff>165100</xdr:colOff>
      <xdr:row>62</xdr:row>
      <xdr:rowOff>49147</xdr:rowOff>
    </xdr:to>
    <xdr:sp macro="" textlink="">
      <xdr:nvSpPr>
        <xdr:cNvPr id="220" name="楕円 219">
          <a:extLst>
            <a:ext uri="{FF2B5EF4-FFF2-40B4-BE49-F238E27FC236}">
              <a16:creationId xmlns:a16="http://schemas.microsoft.com/office/drawing/2014/main" id="{34460E92-0D89-42BE-B0B0-F27E5F714B5C}"/>
            </a:ext>
          </a:extLst>
        </xdr:cNvPr>
        <xdr:cNvSpPr/>
      </xdr:nvSpPr>
      <xdr:spPr>
        <a:xfrm>
          <a:off x="9588500" y="1057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159799</xdr:rowOff>
    </xdr:from>
    <xdr:to>
      <xdr:col>55</xdr:col>
      <xdr:colOff>0</xdr:colOff>
      <xdr:row>61</xdr:row>
      <xdr:rowOff>169797</xdr:rowOff>
    </xdr:to>
    <xdr:cxnSp macro="">
      <xdr:nvCxnSpPr>
        <xdr:cNvPr id="221" name="直線コネクタ 220">
          <a:extLst>
            <a:ext uri="{FF2B5EF4-FFF2-40B4-BE49-F238E27FC236}">
              <a16:creationId xmlns:a16="http://schemas.microsoft.com/office/drawing/2014/main" id="{0752453C-EFCF-4462-B10E-C841E2655AA3}"/>
            </a:ext>
          </a:extLst>
        </xdr:cNvPr>
        <xdr:cNvCxnSpPr/>
      </xdr:nvCxnSpPr>
      <xdr:spPr>
        <a:xfrm flipV="1">
          <a:off x="9639300" y="10618249"/>
          <a:ext cx="8382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123549</xdr:rowOff>
    </xdr:from>
    <xdr:to>
      <xdr:col>46</xdr:col>
      <xdr:colOff>38100</xdr:colOff>
      <xdr:row>62</xdr:row>
      <xdr:rowOff>53699</xdr:rowOff>
    </xdr:to>
    <xdr:sp macro="" textlink="">
      <xdr:nvSpPr>
        <xdr:cNvPr id="222" name="楕円 221">
          <a:extLst>
            <a:ext uri="{FF2B5EF4-FFF2-40B4-BE49-F238E27FC236}">
              <a16:creationId xmlns:a16="http://schemas.microsoft.com/office/drawing/2014/main" id="{44ABCAB3-03BB-4B58-9E8C-7AE46BED5CF3}"/>
            </a:ext>
          </a:extLst>
        </xdr:cNvPr>
        <xdr:cNvSpPr/>
      </xdr:nvSpPr>
      <xdr:spPr>
        <a:xfrm>
          <a:off x="8699500" y="1058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169797</xdr:rowOff>
    </xdr:from>
    <xdr:to>
      <xdr:col>50</xdr:col>
      <xdr:colOff>114300</xdr:colOff>
      <xdr:row>62</xdr:row>
      <xdr:rowOff>2899</xdr:rowOff>
    </xdr:to>
    <xdr:cxnSp macro="">
      <xdr:nvCxnSpPr>
        <xdr:cNvPr id="223" name="直線コネクタ 222">
          <a:extLst>
            <a:ext uri="{FF2B5EF4-FFF2-40B4-BE49-F238E27FC236}">
              <a16:creationId xmlns:a16="http://schemas.microsoft.com/office/drawing/2014/main" id="{0CE4356E-2935-4CA0-ACA7-024D2A1DE5CB}"/>
            </a:ext>
          </a:extLst>
        </xdr:cNvPr>
        <xdr:cNvCxnSpPr/>
      </xdr:nvCxnSpPr>
      <xdr:spPr>
        <a:xfrm flipV="1">
          <a:off x="8750300" y="10628247"/>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24" name="n_1aveValue【橋りょう・トンネル】&#10;一人当たり有形固定資産（償却資産）額">
          <a:extLst>
            <a:ext uri="{FF2B5EF4-FFF2-40B4-BE49-F238E27FC236}">
              <a16:creationId xmlns:a16="http://schemas.microsoft.com/office/drawing/2014/main" id="{84A0B2FF-1AB3-4237-9725-868312E2D6A2}"/>
            </a:ext>
          </a:extLst>
        </xdr:cNvPr>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97130</xdr:rowOff>
    </xdr:from>
    <xdr:ext cx="534377" cy="259045"/>
    <xdr:sp macro="" textlink="">
      <xdr:nvSpPr>
        <xdr:cNvPr id="225" name="n_2aveValue【橋りょう・トンネル】&#10;一人当たり有形固定資産（償却資産）額">
          <a:extLst>
            <a:ext uri="{FF2B5EF4-FFF2-40B4-BE49-F238E27FC236}">
              <a16:creationId xmlns:a16="http://schemas.microsoft.com/office/drawing/2014/main" id="{08BC854B-3FA5-4E2B-92B7-6ADAAF1D591B}"/>
            </a:ext>
          </a:extLst>
        </xdr:cNvPr>
        <xdr:cNvSpPr txBox="1"/>
      </xdr:nvSpPr>
      <xdr:spPr>
        <a:xfrm>
          <a:off x="8483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43305</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96F454B6-4154-494F-8C3D-A7C3F9729F9B}"/>
            </a:ext>
          </a:extLst>
        </xdr:cNvPr>
        <xdr:cNvSpPr txBox="1"/>
      </xdr:nvSpPr>
      <xdr:spPr>
        <a:xfrm>
          <a:off x="7561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65674</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C794E975-BE2A-41F8-9BFD-E04604E18FFB}"/>
            </a:ext>
          </a:extLst>
        </xdr:cNvPr>
        <xdr:cNvSpPr txBox="1"/>
      </xdr:nvSpPr>
      <xdr:spPr>
        <a:xfrm>
          <a:off x="9327095" y="1035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70226</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E22DDD91-34C1-4336-9A45-E70AE056FC04}"/>
            </a:ext>
          </a:extLst>
        </xdr:cNvPr>
        <xdr:cNvSpPr txBox="1"/>
      </xdr:nvSpPr>
      <xdr:spPr>
        <a:xfrm>
          <a:off x="8450795" y="1035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E99CDA30-67D4-45C6-BC7B-092F0EA319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829A99E7-8BBF-449E-918A-5645F465AE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FE8D1DA7-2962-4CAC-801A-7739A695119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F68C48F0-7BEE-4636-A1DC-F180510F0F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444F186B-990D-460D-9BE1-3B0BD74667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71415807-3D79-424F-B999-EA3829C0FC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E15C04C8-F26F-4234-9D46-ED248311C7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24727E38-C160-4165-BECF-1C7FF76A2B1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491494B9-E906-42FD-9157-3C93BAC9685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8CA87709-8D9A-43CD-9E1D-CD78A34842A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1DE23A2D-3CDB-442E-AF64-AECE286C702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0B3BF658-4FC3-4E2E-A0AD-601F28FE449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07E5E30E-9C28-4B7C-B8A2-01288FA4FDE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7C0004AE-29B2-42A8-94C2-F9BA0EB397E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DB1C5CED-915F-48D3-B859-78FBD0503E7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4BD967BE-DF18-4A09-B4B7-E23B97AEFCC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AB9D322A-103C-430E-AA01-5CBC52A2854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C9E9E8DC-AD44-4B06-AA3F-1BF4B1C9DB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13C342DC-3C18-4CF6-8E8A-501263CA171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2C9106C6-80B3-4124-BC36-A13F33EA089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4B0B4B9E-33CE-4169-970F-8EF2D56FB01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DC443764-C271-40D0-9CD0-CE8DD57E591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F96AACA0-FB3E-43F9-901D-065BB551557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5EE8B2A6-1134-4CBA-8491-6CF6E82AE9A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53" name="直線コネクタ 252">
          <a:extLst>
            <a:ext uri="{FF2B5EF4-FFF2-40B4-BE49-F238E27FC236}">
              <a16:creationId xmlns:a16="http://schemas.microsoft.com/office/drawing/2014/main" id="{5927B2E2-32B9-4C55-90AA-2A187788B3D3}"/>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315914F0-A6F7-49B2-8D54-85BDDA5EE75A}"/>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55" name="直線コネクタ 254">
          <a:extLst>
            <a:ext uri="{FF2B5EF4-FFF2-40B4-BE49-F238E27FC236}">
              <a16:creationId xmlns:a16="http://schemas.microsoft.com/office/drawing/2014/main" id="{984C4B4D-DDAE-4EFB-94C6-965672BDF65A}"/>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84AEDFB-4F8E-4B06-8ED4-207CDFCA2816}"/>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7" name="直線コネクタ 256">
          <a:extLst>
            <a:ext uri="{FF2B5EF4-FFF2-40B4-BE49-F238E27FC236}">
              <a16:creationId xmlns:a16="http://schemas.microsoft.com/office/drawing/2014/main" id="{95FD2EE1-EE52-457C-BB89-810EF55FE287}"/>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1D6D8F26-438B-4C3B-8814-23D17E1E1585}"/>
            </a:ext>
          </a:extLst>
        </xdr:cNvPr>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59" name="フローチャート: 判断 258">
          <a:extLst>
            <a:ext uri="{FF2B5EF4-FFF2-40B4-BE49-F238E27FC236}">
              <a16:creationId xmlns:a16="http://schemas.microsoft.com/office/drawing/2014/main" id="{2E09D0F4-0E06-4EEE-9C8B-3FDE5095FA27}"/>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60" name="フローチャート: 判断 259">
          <a:extLst>
            <a:ext uri="{FF2B5EF4-FFF2-40B4-BE49-F238E27FC236}">
              <a16:creationId xmlns:a16="http://schemas.microsoft.com/office/drawing/2014/main" id="{B40A37A1-4E27-4AE9-895B-F84EFF3E336F}"/>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1" name="フローチャート: 判断 260">
          <a:extLst>
            <a:ext uri="{FF2B5EF4-FFF2-40B4-BE49-F238E27FC236}">
              <a16:creationId xmlns:a16="http://schemas.microsoft.com/office/drawing/2014/main" id="{4485BBCD-A159-415A-AE37-B46F029DA732}"/>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2" name="フローチャート: 判断 261">
          <a:extLst>
            <a:ext uri="{FF2B5EF4-FFF2-40B4-BE49-F238E27FC236}">
              <a16:creationId xmlns:a16="http://schemas.microsoft.com/office/drawing/2014/main" id="{3CFF33DB-AD9B-4AE6-894A-AE14CE149A7A}"/>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F5E62BC3-1F61-4DAB-B93F-18E50B2F3A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9EDD886D-6F77-45B7-8036-76689064BAB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AEF320DC-C61E-42E6-9292-9F62A2F3F0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CEC663D8-6337-4AAC-B488-F83C1949B96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F86BA9BD-619D-434C-AE24-107B442254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95886</xdr:rowOff>
    </xdr:from>
    <xdr:to>
      <xdr:col>24</xdr:col>
      <xdr:colOff>114300</xdr:colOff>
      <xdr:row>82</xdr:row>
      <xdr:rowOff>26036</xdr:rowOff>
    </xdr:to>
    <xdr:sp macro="" textlink="">
      <xdr:nvSpPr>
        <xdr:cNvPr id="268" name="楕円 267">
          <a:extLst>
            <a:ext uri="{FF2B5EF4-FFF2-40B4-BE49-F238E27FC236}">
              <a16:creationId xmlns:a16="http://schemas.microsoft.com/office/drawing/2014/main" id="{A633F3F8-3EEF-499D-8BAF-553FEE91377E}"/>
            </a:ext>
          </a:extLst>
        </xdr:cNvPr>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74313</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E5FCE9E1-612C-4987-8FC8-C1EC7EE17CB4}"/>
            </a:ext>
          </a:extLst>
        </xdr:cNvPr>
        <xdr:cNvSpPr txBox="1"/>
      </xdr:nvSpPr>
      <xdr:spPr>
        <a:xfrm>
          <a:off x="4673600"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270" name="楕円 269">
          <a:extLst>
            <a:ext uri="{FF2B5EF4-FFF2-40B4-BE49-F238E27FC236}">
              <a16:creationId xmlns:a16="http://schemas.microsoft.com/office/drawing/2014/main" id="{71772023-E197-444D-8C54-CB7F619BE747}"/>
            </a:ext>
          </a:extLst>
        </xdr:cNvPr>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82</xdr:row>
      <xdr:rowOff>13336</xdr:rowOff>
    </xdr:to>
    <xdr:cxnSp macro="">
      <xdr:nvCxnSpPr>
        <xdr:cNvPr id="271" name="直線コネクタ 270">
          <a:extLst>
            <a:ext uri="{FF2B5EF4-FFF2-40B4-BE49-F238E27FC236}">
              <a16:creationId xmlns:a16="http://schemas.microsoft.com/office/drawing/2014/main" id="{D4171C56-7411-4118-945D-5610DF7A9D04}"/>
            </a:ext>
          </a:extLst>
        </xdr:cNvPr>
        <xdr:cNvCxnSpPr/>
      </xdr:nvCxnSpPr>
      <xdr:spPr>
        <a:xfrm flipV="1">
          <a:off x="3797300" y="140341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272" name="楕円 271">
          <a:extLst>
            <a:ext uri="{FF2B5EF4-FFF2-40B4-BE49-F238E27FC236}">
              <a16:creationId xmlns:a16="http://schemas.microsoft.com/office/drawing/2014/main" id="{E6E3DA18-C9F3-48F8-AD0B-1E691123874F}"/>
            </a:ext>
          </a:extLst>
        </xdr:cNvPr>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13336</xdr:rowOff>
    </xdr:from>
    <xdr:to>
      <xdr:col>19</xdr:col>
      <xdr:colOff>177800</xdr:colOff>
      <xdr:row>82</xdr:row>
      <xdr:rowOff>24764</xdr:rowOff>
    </xdr:to>
    <xdr:cxnSp macro="">
      <xdr:nvCxnSpPr>
        <xdr:cNvPr id="273" name="直線コネクタ 272">
          <a:extLst>
            <a:ext uri="{FF2B5EF4-FFF2-40B4-BE49-F238E27FC236}">
              <a16:creationId xmlns:a16="http://schemas.microsoft.com/office/drawing/2014/main" id="{1CB2B74C-1D4F-4A91-BD9A-0CB786640D59}"/>
            </a:ext>
          </a:extLst>
        </xdr:cNvPr>
        <xdr:cNvCxnSpPr/>
      </xdr:nvCxnSpPr>
      <xdr:spPr>
        <a:xfrm flipV="1">
          <a:off x="2908300" y="140722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74" name="n_1aveValue【公営住宅】&#10;有形固定資産減価償却率">
          <a:extLst>
            <a:ext uri="{FF2B5EF4-FFF2-40B4-BE49-F238E27FC236}">
              <a16:creationId xmlns:a16="http://schemas.microsoft.com/office/drawing/2014/main" id="{B1D233A5-D865-4876-BC4F-C0465B60BE3E}"/>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5" name="n_2aveValue【公営住宅】&#10;有形固定資産減価償却率">
          <a:extLst>
            <a:ext uri="{FF2B5EF4-FFF2-40B4-BE49-F238E27FC236}">
              <a16:creationId xmlns:a16="http://schemas.microsoft.com/office/drawing/2014/main" id="{83595185-A5FA-4C38-AB84-8A86748AFF86}"/>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76" name="n_3aveValue【公営住宅】&#10;有形固定資産減価償却率">
          <a:extLst>
            <a:ext uri="{FF2B5EF4-FFF2-40B4-BE49-F238E27FC236}">
              <a16:creationId xmlns:a16="http://schemas.microsoft.com/office/drawing/2014/main" id="{35A033D8-1E34-440C-B796-FB2C9754D24D}"/>
            </a:ext>
          </a:extLst>
        </xdr:cNvPr>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55263</xdr:rowOff>
    </xdr:from>
    <xdr:ext cx="405111" cy="259045"/>
    <xdr:sp macro="" textlink="">
      <xdr:nvSpPr>
        <xdr:cNvPr id="277" name="n_1mainValue【公営住宅】&#10;有形固定資産減価償却率">
          <a:extLst>
            <a:ext uri="{FF2B5EF4-FFF2-40B4-BE49-F238E27FC236}">
              <a16:creationId xmlns:a16="http://schemas.microsoft.com/office/drawing/2014/main" id="{A8E86197-C182-4268-9A06-CACD9524E9EA}"/>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66691</xdr:rowOff>
    </xdr:from>
    <xdr:ext cx="405111" cy="259045"/>
    <xdr:sp macro="" textlink="">
      <xdr:nvSpPr>
        <xdr:cNvPr id="278" name="n_2mainValue【公営住宅】&#10;有形固定資産減価償却率">
          <a:extLst>
            <a:ext uri="{FF2B5EF4-FFF2-40B4-BE49-F238E27FC236}">
              <a16:creationId xmlns:a16="http://schemas.microsoft.com/office/drawing/2014/main" id="{4B60C7F9-127D-458E-8808-338FC148FCA7}"/>
            </a:ext>
          </a:extLst>
        </xdr:cNvPr>
        <xdr:cNvSpPr txBox="1"/>
      </xdr:nvSpPr>
      <xdr:spPr>
        <a:xfrm>
          <a:off x="2705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760E7D0E-99E7-4AF4-9A55-CC8160B57F9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A6AFBBFF-C204-4F87-A15B-72CB759BFEA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9B0469D1-6356-4AAD-A27F-942BAA722C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BE3B9804-8D36-4AE3-BCB0-A97E794913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5769F182-BA26-4C2F-8FC6-2C15F27555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23B32323-7883-40DD-B0A5-23EDFB7141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63DD7FBA-2EF5-44FB-BDE3-C1122F2172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E9CEFEC4-BEF2-46D4-BFC2-B4A8F588A7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571D21C9-9DF5-4634-AA3F-E38BE747258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DCAD9C50-D257-463E-8B75-9FD777C56B6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a:extLst>
            <a:ext uri="{FF2B5EF4-FFF2-40B4-BE49-F238E27FC236}">
              <a16:creationId xmlns:a16="http://schemas.microsoft.com/office/drawing/2014/main" id="{1C54CA8C-0D1E-4410-A165-44747D768D2E}"/>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a:extLst>
            <a:ext uri="{FF2B5EF4-FFF2-40B4-BE49-F238E27FC236}">
              <a16:creationId xmlns:a16="http://schemas.microsoft.com/office/drawing/2014/main" id="{F9CF2E39-7B3E-44D8-902F-8ED59026CB5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1F91DA6F-8337-450F-966F-8F5249AEB40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A3DFFB5A-BFF3-408E-A90F-E9EF6C4FB69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a:extLst>
            <a:ext uri="{FF2B5EF4-FFF2-40B4-BE49-F238E27FC236}">
              <a16:creationId xmlns:a16="http://schemas.microsoft.com/office/drawing/2014/main" id="{BB96F11B-13C0-4D6A-B7D7-EA3E660A0EE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a:extLst>
            <a:ext uri="{FF2B5EF4-FFF2-40B4-BE49-F238E27FC236}">
              <a16:creationId xmlns:a16="http://schemas.microsoft.com/office/drawing/2014/main" id="{8A488C69-EAE1-48BB-BD52-4231ABFF237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a16="http://schemas.microsoft.com/office/drawing/2014/main" id="{045A7D43-5806-42C4-8182-69898178D9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0ADBB396-30D2-4760-96F1-14B2C43B432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a:extLst>
            <a:ext uri="{FF2B5EF4-FFF2-40B4-BE49-F238E27FC236}">
              <a16:creationId xmlns:a16="http://schemas.microsoft.com/office/drawing/2014/main" id="{A01E4ECD-79AF-42CF-AFF8-C3849EB500B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98" name="直線コネクタ 297">
          <a:extLst>
            <a:ext uri="{FF2B5EF4-FFF2-40B4-BE49-F238E27FC236}">
              <a16:creationId xmlns:a16="http://schemas.microsoft.com/office/drawing/2014/main" id="{5F80050E-1BE2-45C7-8A52-9395D04D839F}"/>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99" name="【公営住宅】&#10;一人当たり面積最小値テキスト">
          <a:extLst>
            <a:ext uri="{FF2B5EF4-FFF2-40B4-BE49-F238E27FC236}">
              <a16:creationId xmlns:a16="http://schemas.microsoft.com/office/drawing/2014/main" id="{D3B9C0C7-4DE9-4E15-8E84-672F41808988}"/>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00" name="直線コネクタ 299">
          <a:extLst>
            <a:ext uri="{FF2B5EF4-FFF2-40B4-BE49-F238E27FC236}">
              <a16:creationId xmlns:a16="http://schemas.microsoft.com/office/drawing/2014/main" id="{A2D4D9DF-E5D4-4EB0-82C8-1D79E56884D5}"/>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01" name="【公営住宅】&#10;一人当たり面積最大値テキスト">
          <a:extLst>
            <a:ext uri="{FF2B5EF4-FFF2-40B4-BE49-F238E27FC236}">
              <a16:creationId xmlns:a16="http://schemas.microsoft.com/office/drawing/2014/main" id="{897A07C0-8E79-4A14-B314-3F4C34A43C91}"/>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02" name="直線コネクタ 301">
          <a:extLst>
            <a:ext uri="{FF2B5EF4-FFF2-40B4-BE49-F238E27FC236}">
              <a16:creationId xmlns:a16="http://schemas.microsoft.com/office/drawing/2014/main" id="{4F84E5F0-5C89-4815-BED4-8EDFAF993C35}"/>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03" name="【公営住宅】&#10;一人当たり面積平均値テキスト">
          <a:extLst>
            <a:ext uri="{FF2B5EF4-FFF2-40B4-BE49-F238E27FC236}">
              <a16:creationId xmlns:a16="http://schemas.microsoft.com/office/drawing/2014/main" id="{AC99C81F-76D0-4430-AD98-829E566663AC}"/>
            </a:ext>
          </a:extLst>
        </xdr:cNvPr>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04" name="フローチャート: 判断 303">
          <a:extLst>
            <a:ext uri="{FF2B5EF4-FFF2-40B4-BE49-F238E27FC236}">
              <a16:creationId xmlns:a16="http://schemas.microsoft.com/office/drawing/2014/main" id="{B386194A-73A6-4D7D-9B19-31154C0EFAE6}"/>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05" name="フローチャート: 判断 304">
          <a:extLst>
            <a:ext uri="{FF2B5EF4-FFF2-40B4-BE49-F238E27FC236}">
              <a16:creationId xmlns:a16="http://schemas.microsoft.com/office/drawing/2014/main" id="{29741064-4825-43AD-B4D6-0072F1C28055}"/>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06" name="フローチャート: 判断 305">
          <a:extLst>
            <a:ext uri="{FF2B5EF4-FFF2-40B4-BE49-F238E27FC236}">
              <a16:creationId xmlns:a16="http://schemas.microsoft.com/office/drawing/2014/main" id="{922ACC53-992A-44A4-B494-8FA3AAF4FA01}"/>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43307</xdr:rowOff>
    </xdr:from>
    <xdr:to>
      <xdr:col>41</xdr:col>
      <xdr:colOff>101600</xdr:colOff>
      <xdr:row>83</xdr:row>
      <xdr:rowOff>144907</xdr:rowOff>
    </xdr:to>
    <xdr:sp macro="" textlink="">
      <xdr:nvSpPr>
        <xdr:cNvPr id="307" name="フローチャート: 判断 306">
          <a:extLst>
            <a:ext uri="{FF2B5EF4-FFF2-40B4-BE49-F238E27FC236}">
              <a16:creationId xmlns:a16="http://schemas.microsoft.com/office/drawing/2014/main" id="{5F41F00C-2F75-4326-A513-E84FE7F52CA9}"/>
            </a:ext>
          </a:extLst>
        </xdr:cNvPr>
        <xdr:cNvSpPr/>
      </xdr:nvSpPr>
      <xdr:spPr>
        <a:xfrm>
          <a:off x="7810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F5BFC423-D541-4382-B91C-484145BADCE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D7A9B04D-B5A2-4667-B97C-7A2846342B3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9568FCEB-D2B9-409B-97E0-86691D6D08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9340CF22-25E3-4F35-97D6-2B1D8F9A2BE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98A0E14A-393E-43EF-8DAB-A1357856B3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xdr:rowOff>
    </xdr:from>
    <xdr:to>
      <xdr:col>55</xdr:col>
      <xdr:colOff>50800</xdr:colOff>
      <xdr:row>83</xdr:row>
      <xdr:rowOff>106045</xdr:rowOff>
    </xdr:to>
    <xdr:sp macro="" textlink="">
      <xdr:nvSpPr>
        <xdr:cNvPr id="313" name="楕円 312">
          <a:extLst>
            <a:ext uri="{FF2B5EF4-FFF2-40B4-BE49-F238E27FC236}">
              <a16:creationId xmlns:a16="http://schemas.microsoft.com/office/drawing/2014/main" id="{F15D3FA2-4329-4661-838C-B3C18C577B80}"/>
            </a:ext>
          </a:extLst>
        </xdr:cNvPr>
        <xdr:cNvSpPr/>
      </xdr:nvSpPr>
      <xdr:spPr>
        <a:xfrm>
          <a:off x="10426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27322</xdr:rowOff>
    </xdr:from>
    <xdr:ext cx="469744" cy="259045"/>
    <xdr:sp macro="" textlink="">
      <xdr:nvSpPr>
        <xdr:cNvPr id="314" name="【公営住宅】&#10;一人当たり面積該当値テキスト">
          <a:extLst>
            <a:ext uri="{FF2B5EF4-FFF2-40B4-BE49-F238E27FC236}">
              <a16:creationId xmlns:a16="http://schemas.microsoft.com/office/drawing/2014/main" id="{F9F6A74B-BA6F-4E50-BFDF-4D45AC6319A6}"/>
            </a:ext>
          </a:extLst>
        </xdr:cNvPr>
        <xdr:cNvSpPr txBox="1"/>
      </xdr:nvSpPr>
      <xdr:spPr>
        <a:xfrm>
          <a:off x="10515600"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7874</xdr:rowOff>
    </xdr:from>
    <xdr:to>
      <xdr:col>50</xdr:col>
      <xdr:colOff>165100</xdr:colOff>
      <xdr:row>83</xdr:row>
      <xdr:rowOff>109474</xdr:rowOff>
    </xdr:to>
    <xdr:sp macro="" textlink="">
      <xdr:nvSpPr>
        <xdr:cNvPr id="315" name="楕円 314">
          <a:extLst>
            <a:ext uri="{FF2B5EF4-FFF2-40B4-BE49-F238E27FC236}">
              <a16:creationId xmlns:a16="http://schemas.microsoft.com/office/drawing/2014/main" id="{4CC6E168-C6D8-42E2-AAB7-3C4262AB0B4E}"/>
            </a:ext>
          </a:extLst>
        </xdr:cNvPr>
        <xdr:cNvSpPr/>
      </xdr:nvSpPr>
      <xdr:spPr>
        <a:xfrm>
          <a:off x="9588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55245</xdr:rowOff>
    </xdr:from>
    <xdr:to>
      <xdr:col>55</xdr:col>
      <xdr:colOff>0</xdr:colOff>
      <xdr:row>83</xdr:row>
      <xdr:rowOff>58674</xdr:rowOff>
    </xdr:to>
    <xdr:cxnSp macro="">
      <xdr:nvCxnSpPr>
        <xdr:cNvPr id="316" name="直線コネクタ 315">
          <a:extLst>
            <a:ext uri="{FF2B5EF4-FFF2-40B4-BE49-F238E27FC236}">
              <a16:creationId xmlns:a16="http://schemas.microsoft.com/office/drawing/2014/main" id="{5566120C-E30C-42D5-86F4-C2A9B4954325}"/>
            </a:ext>
          </a:extLst>
        </xdr:cNvPr>
        <xdr:cNvCxnSpPr/>
      </xdr:nvCxnSpPr>
      <xdr:spPr>
        <a:xfrm flipV="1">
          <a:off x="9639300" y="1428559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xdr:rowOff>
    </xdr:from>
    <xdr:to>
      <xdr:col>46</xdr:col>
      <xdr:colOff>38100</xdr:colOff>
      <xdr:row>83</xdr:row>
      <xdr:rowOff>117475</xdr:rowOff>
    </xdr:to>
    <xdr:sp macro="" textlink="">
      <xdr:nvSpPr>
        <xdr:cNvPr id="317" name="楕円 316">
          <a:extLst>
            <a:ext uri="{FF2B5EF4-FFF2-40B4-BE49-F238E27FC236}">
              <a16:creationId xmlns:a16="http://schemas.microsoft.com/office/drawing/2014/main" id="{C7DD37F3-5943-4E44-A243-CEBFAB3E3A4E}"/>
            </a:ext>
          </a:extLst>
        </xdr:cNvPr>
        <xdr:cNvSpPr/>
      </xdr:nvSpPr>
      <xdr:spPr>
        <a:xfrm>
          <a:off x="8699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58674</xdr:rowOff>
    </xdr:from>
    <xdr:to>
      <xdr:col>50</xdr:col>
      <xdr:colOff>114300</xdr:colOff>
      <xdr:row>83</xdr:row>
      <xdr:rowOff>66675</xdr:rowOff>
    </xdr:to>
    <xdr:cxnSp macro="">
      <xdr:nvCxnSpPr>
        <xdr:cNvPr id="318" name="直線コネクタ 317">
          <a:extLst>
            <a:ext uri="{FF2B5EF4-FFF2-40B4-BE49-F238E27FC236}">
              <a16:creationId xmlns:a16="http://schemas.microsoft.com/office/drawing/2014/main" id="{7338A84B-CD6E-4BBD-A147-3AE99B883CAE}"/>
            </a:ext>
          </a:extLst>
        </xdr:cNvPr>
        <xdr:cNvCxnSpPr/>
      </xdr:nvCxnSpPr>
      <xdr:spPr>
        <a:xfrm flipV="1">
          <a:off x="8750300" y="1428902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19" name="n_1aveValue【公営住宅】&#10;一人当たり面積">
          <a:extLst>
            <a:ext uri="{FF2B5EF4-FFF2-40B4-BE49-F238E27FC236}">
              <a16:creationId xmlns:a16="http://schemas.microsoft.com/office/drawing/2014/main" id="{4357FA45-6ABF-4B50-B480-451468492C99}"/>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20" name="n_2aveValue【公営住宅】&#10;一人当たり面積">
          <a:extLst>
            <a:ext uri="{FF2B5EF4-FFF2-40B4-BE49-F238E27FC236}">
              <a16:creationId xmlns:a16="http://schemas.microsoft.com/office/drawing/2014/main" id="{22E83C43-D9F2-4272-AF05-81515B015A72}"/>
            </a:ext>
          </a:extLst>
        </xdr:cNvPr>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161434</xdr:rowOff>
    </xdr:from>
    <xdr:ext cx="469744" cy="259045"/>
    <xdr:sp macro="" textlink="">
      <xdr:nvSpPr>
        <xdr:cNvPr id="321" name="n_3aveValue【公営住宅】&#10;一人当たり面積">
          <a:extLst>
            <a:ext uri="{FF2B5EF4-FFF2-40B4-BE49-F238E27FC236}">
              <a16:creationId xmlns:a16="http://schemas.microsoft.com/office/drawing/2014/main" id="{4CFD52DB-C92B-48C0-B88D-B9D0A2D9800F}"/>
            </a:ext>
          </a:extLst>
        </xdr:cNvPr>
        <xdr:cNvSpPr txBox="1"/>
      </xdr:nvSpPr>
      <xdr:spPr>
        <a:xfrm>
          <a:off x="7626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100601</xdr:rowOff>
    </xdr:from>
    <xdr:ext cx="469744" cy="259045"/>
    <xdr:sp macro="" textlink="">
      <xdr:nvSpPr>
        <xdr:cNvPr id="322" name="n_1mainValue【公営住宅】&#10;一人当たり面積">
          <a:extLst>
            <a:ext uri="{FF2B5EF4-FFF2-40B4-BE49-F238E27FC236}">
              <a16:creationId xmlns:a16="http://schemas.microsoft.com/office/drawing/2014/main" id="{31B6173F-3D73-45EE-ABDB-82B1E758AE4C}"/>
            </a:ext>
          </a:extLst>
        </xdr:cNvPr>
        <xdr:cNvSpPr txBox="1"/>
      </xdr:nvSpPr>
      <xdr:spPr>
        <a:xfrm>
          <a:off x="9391727"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134002</xdr:rowOff>
    </xdr:from>
    <xdr:ext cx="469744" cy="259045"/>
    <xdr:sp macro="" textlink="">
      <xdr:nvSpPr>
        <xdr:cNvPr id="323" name="n_2mainValue【公営住宅】&#10;一人当たり面積">
          <a:extLst>
            <a:ext uri="{FF2B5EF4-FFF2-40B4-BE49-F238E27FC236}">
              <a16:creationId xmlns:a16="http://schemas.microsoft.com/office/drawing/2014/main" id="{DFF034E1-A65D-416A-A17E-D70CC8809CD0}"/>
            </a:ext>
          </a:extLst>
        </xdr:cNvPr>
        <xdr:cNvSpPr txBox="1"/>
      </xdr:nvSpPr>
      <xdr:spPr>
        <a:xfrm>
          <a:off x="85154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DFFFBB96-6B34-4B8D-85B1-2DF97D577ED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7B6FC1BC-26B8-4010-B3C6-1732EB1279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E6355A6E-32D0-463E-8474-77E80555AC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87BB4503-EA65-406C-939A-DA77FA95BF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06A30511-939F-4A28-924A-475C37A82A4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CFB60245-96FB-42F9-BE71-B0C05D1C4C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AC91A7D1-2F50-4601-9167-FCB0D1D479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355C88DD-F7EC-4C2B-85C2-5C1C740C471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a:extLst>
            <a:ext uri="{FF2B5EF4-FFF2-40B4-BE49-F238E27FC236}">
              <a16:creationId xmlns:a16="http://schemas.microsoft.com/office/drawing/2014/main" id="{F8858EAF-A7F3-416D-A637-B2539CF03F0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a:extLst>
            <a:ext uri="{FF2B5EF4-FFF2-40B4-BE49-F238E27FC236}">
              <a16:creationId xmlns:a16="http://schemas.microsoft.com/office/drawing/2014/main" id="{15D07607-C83C-454D-9F9B-4BCDEC04373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a:extLst>
            <a:ext uri="{FF2B5EF4-FFF2-40B4-BE49-F238E27FC236}">
              <a16:creationId xmlns:a16="http://schemas.microsoft.com/office/drawing/2014/main" id="{1C81AF47-5F78-4BCB-AD2D-8EDF8985CECF}"/>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5" name="直線コネクタ 334">
          <a:extLst>
            <a:ext uri="{FF2B5EF4-FFF2-40B4-BE49-F238E27FC236}">
              <a16:creationId xmlns:a16="http://schemas.microsoft.com/office/drawing/2014/main" id="{4BB9A0B8-8C12-4800-BEC1-AED36558E056}"/>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6" name="テキスト ボックス 335">
          <a:extLst>
            <a:ext uri="{FF2B5EF4-FFF2-40B4-BE49-F238E27FC236}">
              <a16:creationId xmlns:a16="http://schemas.microsoft.com/office/drawing/2014/main" id="{59A81BEA-FC30-403C-A33E-B0856A68D5AD}"/>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7" name="直線コネクタ 336">
          <a:extLst>
            <a:ext uri="{FF2B5EF4-FFF2-40B4-BE49-F238E27FC236}">
              <a16:creationId xmlns:a16="http://schemas.microsoft.com/office/drawing/2014/main" id="{3EFB117C-0712-49EE-9FC5-956746B2A7D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8" name="テキスト ボックス 337">
          <a:extLst>
            <a:ext uri="{FF2B5EF4-FFF2-40B4-BE49-F238E27FC236}">
              <a16:creationId xmlns:a16="http://schemas.microsoft.com/office/drawing/2014/main" id="{AB5A4E72-38EB-45FB-900C-DCFC90173981}"/>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9" name="直線コネクタ 338">
          <a:extLst>
            <a:ext uri="{FF2B5EF4-FFF2-40B4-BE49-F238E27FC236}">
              <a16:creationId xmlns:a16="http://schemas.microsoft.com/office/drawing/2014/main" id="{E65F64E5-0552-4AC4-815C-C202EC0A02D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0" name="テキスト ボックス 339">
          <a:extLst>
            <a:ext uri="{FF2B5EF4-FFF2-40B4-BE49-F238E27FC236}">
              <a16:creationId xmlns:a16="http://schemas.microsoft.com/office/drawing/2014/main" id="{417E5A03-3755-4004-8F72-22B491E2193A}"/>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1" name="直線コネクタ 340">
          <a:extLst>
            <a:ext uri="{FF2B5EF4-FFF2-40B4-BE49-F238E27FC236}">
              <a16:creationId xmlns:a16="http://schemas.microsoft.com/office/drawing/2014/main" id="{6A65AEBE-F32F-4A38-90B7-80F318291CF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2" name="テキスト ボックス 341">
          <a:extLst>
            <a:ext uri="{FF2B5EF4-FFF2-40B4-BE49-F238E27FC236}">
              <a16:creationId xmlns:a16="http://schemas.microsoft.com/office/drawing/2014/main" id="{FE3BD3EE-36B0-4538-ABE3-61F0B22D757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a:extLst>
            <a:ext uri="{FF2B5EF4-FFF2-40B4-BE49-F238E27FC236}">
              <a16:creationId xmlns:a16="http://schemas.microsoft.com/office/drawing/2014/main" id="{B4B86802-AC34-4C40-82EF-BFC87F2E094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id="{31E3F949-2404-4C25-9483-45F5339A92E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港湾・漁港】&#10;有形固定資産減価償却率グラフ枠">
          <a:extLst>
            <a:ext uri="{FF2B5EF4-FFF2-40B4-BE49-F238E27FC236}">
              <a16:creationId xmlns:a16="http://schemas.microsoft.com/office/drawing/2014/main" id="{A2B022BA-F8ED-4557-8C04-49AD2B8BC46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128778</xdr:rowOff>
    </xdr:to>
    <xdr:cxnSp macro="">
      <xdr:nvCxnSpPr>
        <xdr:cNvPr id="346" name="直線コネクタ 345">
          <a:extLst>
            <a:ext uri="{FF2B5EF4-FFF2-40B4-BE49-F238E27FC236}">
              <a16:creationId xmlns:a16="http://schemas.microsoft.com/office/drawing/2014/main" id="{5C7AC9D1-6CD3-4BD3-9432-192392FCBA34}"/>
            </a:ext>
          </a:extLst>
        </xdr:cNvPr>
        <xdr:cNvCxnSpPr/>
      </xdr:nvCxnSpPr>
      <xdr:spPr>
        <a:xfrm flipV="1">
          <a:off x="4634865" y="1720977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132605</xdr:rowOff>
    </xdr:from>
    <xdr:ext cx="405111" cy="259045"/>
    <xdr:sp macro="" textlink="">
      <xdr:nvSpPr>
        <xdr:cNvPr id="347" name="【港湾・漁港】&#10;有形固定資産減価償却率最小値テキスト">
          <a:extLst>
            <a:ext uri="{FF2B5EF4-FFF2-40B4-BE49-F238E27FC236}">
              <a16:creationId xmlns:a16="http://schemas.microsoft.com/office/drawing/2014/main" id="{FBB80121-EC8F-45AB-B56E-020C47E60665}"/>
            </a:ext>
          </a:extLst>
        </xdr:cNvPr>
        <xdr:cNvSpPr txBox="1"/>
      </xdr:nvSpPr>
      <xdr:spPr>
        <a:xfrm>
          <a:off x="4673600" y="186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128778</xdr:rowOff>
    </xdr:from>
    <xdr:to>
      <xdr:col>24</xdr:col>
      <xdr:colOff>152400</xdr:colOff>
      <xdr:row>108</xdr:row>
      <xdr:rowOff>128778</xdr:rowOff>
    </xdr:to>
    <xdr:cxnSp macro="">
      <xdr:nvCxnSpPr>
        <xdr:cNvPr id="348" name="直線コネクタ 347">
          <a:extLst>
            <a:ext uri="{FF2B5EF4-FFF2-40B4-BE49-F238E27FC236}">
              <a16:creationId xmlns:a16="http://schemas.microsoft.com/office/drawing/2014/main" id="{CE107056-83BC-465E-80E7-E273BF2B1995}"/>
            </a:ext>
          </a:extLst>
        </xdr:cNvPr>
        <xdr:cNvCxnSpPr/>
      </xdr:nvCxnSpPr>
      <xdr:spPr>
        <a:xfrm>
          <a:off x="4546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49" name="【港湾・漁港】&#10;有形固定資産減価償却率最大値テキスト">
          <a:extLst>
            <a:ext uri="{FF2B5EF4-FFF2-40B4-BE49-F238E27FC236}">
              <a16:creationId xmlns:a16="http://schemas.microsoft.com/office/drawing/2014/main" id="{7CE6104C-E003-43E4-B5B8-EE94DC1E65D8}"/>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50" name="直線コネクタ 349">
          <a:extLst>
            <a:ext uri="{FF2B5EF4-FFF2-40B4-BE49-F238E27FC236}">
              <a16:creationId xmlns:a16="http://schemas.microsoft.com/office/drawing/2014/main" id="{6E1D319E-53C2-484A-A888-3DF4C9C1ADEB}"/>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3827</xdr:rowOff>
    </xdr:from>
    <xdr:ext cx="405111" cy="259045"/>
    <xdr:sp macro="" textlink="">
      <xdr:nvSpPr>
        <xdr:cNvPr id="351" name="【港湾・漁港】&#10;有形固定資産減価償却率平均値テキスト">
          <a:extLst>
            <a:ext uri="{FF2B5EF4-FFF2-40B4-BE49-F238E27FC236}">
              <a16:creationId xmlns:a16="http://schemas.microsoft.com/office/drawing/2014/main" id="{FD9042F4-2ADE-4B4F-A65D-2C53E6363D63}"/>
            </a:ext>
          </a:extLst>
        </xdr:cNvPr>
        <xdr:cNvSpPr txBox="1"/>
      </xdr:nvSpPr>
      <xdr:spPr>
        <a:xfrm>
          <a:off x="4673600" y="1749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352" name="フローチャート: 判断 351">
          <a:extLst>
            <a:ext uri="{FF2B5EF4-FFF2-40B4-BE49-F238E27FC236}">
              <a16:creationId xmlns:a16="http://schemas.microsoft.com/office/drawing/2014/main" id="{97DE16AB-9BA7-420B-94AD-E5DB017DDA50}"/>
            </a:ext>
          </a:extLst>
        </xdr:cNvPr>
        <xdr:cNvSpPr/>
      </xdr:nvSpPr>
      <xdr:spPr>
        <a:xfrm>
          <a:off x="4584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93980</xdr:rowOff>
    </xdr:from>
    <xdr:to>
      <xdr:col>20</xdr:col>
      <xdr:colOff>38100</xdr:colOff>
      <xdr:row>103</xdr:row>
      <xdr:rowOff>24130</xdr:rowOff>
    </xdr:to>
    <xdr:sp macro="" textlink="">
      <xdr:nvSpPr>
        <xdr:cNvPr id="353" name="フローチャート: 判断 352">
          <a:extLst>
            <a:ext uri="{FF2B5EF4-FFF2-40B4-BE49-F238E27FC236}">
              <a16:creationId xmlns:a16="http://schemas.microsoft.com/office/drawing/2014/main" id="{CCC70757-77DA-4152-AC1F-045F65DA30C2}"/>
            </a:ext>
          </a:extLst>
        </xdr:cNvPr>
        <xdr:cNvSpPr/>
      </xdr:nvSpPr>
      <xdr:spPr>
        <a:xfrm>
          <a:off x="3746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151130</xdr:rowOff>
    </xdr:from>
    <xdr:to>
      <xdr:col>15</xdr:col>
      <xdr:colOff>101600</xdr:colOff>
      <xdr:row>103</xdr:row>
      <xdr:rowOff>81280</xdr:rowOff>
    </xdr:to>
    <xdr:sp macro="" textlink="">
      <xdr:nvSpPr>
        <xdr:cNvPr id="354" name="フローチャート: 判断 353">
          <a:extLst>
            <a:ext uri="{FF2B5EF4-FFF2-40B4-BE49-F238E27FC236}">
              <a16:creationId xmlns:a16="http://schemas.microsoft.com/office/drawing/2014/main" id="{E83B4857-BBD0-4F37-AEAF-94243ACCE327}"/>
            </a:ext>
          </a:extLst>
        </xdr:cNvPr>
        <xdr:cNvSpPr/>
      </xdr:nvSpPr>
      <xdr:spPr>
        <a:xfrm>
          <a:off x="2857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55118</xdr:rowOff>
    </xdr:from>
    <xdr:to>
      <xdr:col>10</xdr:col>
      <xdr:colOff>165100</xdr:colOff>
      <xdr:row>105</xdr:row>
      <xdr:rowOff>156718</xdr:rowOff>
    </xdr:to>
    <xdr:sp macro="" textlink="">
      <xdr:nvSpPr>
        <xdr:cNvPr id="355" name="フローチャート: 判断 354">
          <a:extLst>
            <a:ext uri="{FF2B5EF4-FFF2-40B4-BE49-F238E27FC236}">
              <a16:creationId xmlns:a16="http://schemas.microsoft.com/office/drawing/2014/main" id="{F28C2561-9FC7-4F21-919F-C6C234B34A2A}"/>
            </a:ext>
          </a:extLst>
        </xdr:cNvPr>
        <xdr:cNvSpPr/>
      </xdr:nvSpPr>
      <xdr:spPr>
        <a:xfrm>
          <a:off x="196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70FAE32B-C852-491C-A743-F9A9E92E715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F7D6C629-A129-46CB-93DD-BE571AC4B84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E1B0FA34-7D2E-4857-86BC-C207EB0AB23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FA61659E-142B-4D43-A2C6-0546A157453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EF53CD4F-F516-4926-8B3F-B82CB6AF487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48261</xdr:rowOff>
    </xdr:from>
    <xdr:to>
      <xdr:col>24</xdr:col>
      <xdr:colOff>114300</xdr:colOff>
      <xdr:row>101</xdr:row>
      <xdr:rowOff>149861</xdr:rowOff>
    </xdr:to>
    <xdr:sp macro="" textlink="">
      <xdr:nvSpPr>
        <xdr:cNvPr id="361" name="楕円 360">
          <a:extLst>
            <a:ext uri="{FF2B5EF4-FFF2-40B4-BE49-F238E27FC236}">
              <a16:creationId xmlns:a16="http://schemas.microsoft.com/office/drawing/2014/main" id="{49A275FB-B076-4DF8-9426-1B099E0EAD65}"/>
            </a:ext>
          </a:extLst>
        </xdr:cNvPr>
        <xdr:cNvSpPr/>
      </xdr:nvSpPr>
      <xdr:spPr>
        <a:xfrm>
          <a:off x="4584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71138</xdr:rowOff>
    </xdr:from>
    <xdr:ext cx="405111" cy="259045"/>
    <xdr:sp macro="" textlink="">
      <xdr:nvSpPr>
        <xdr:cNvPr id="362" name="【港湾・漁港】&#10;有形固定資産減価償却率該当値テキスト">
          <a:extLst>
            <a:ext uri="{FF2B5EF4-FFF2-40B4-BE49-F238E27FC236}">
              <a16:creationId xmlns:a16="http://schemas.microsoft.com/office/drawing/2014/main" id="{9DC83A4E-1AD1-4D8D-8E4E-62DEE7BC126B}"/>
            </a:ext>
          </a:extLst>
        </xdr:cNvPr>
        <xdr:cNvSpPr txBox="1"/>
      </xdr:nvSpPr>
      <xdr:spPr>
        <a:xfrm>
          <a:off x="46736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57404</xdr:rowOff>
    </xdr:from>
    <xdr:to>
      <xdr:col>20</xdr:col>
      <xdr:colOff>38100</xdr:colOff>
      <xdr:row>101</xdr:row>
      <xdr:rowOff>159004</xdr:rowOff>
    </xdr:to>
    <xdr:sp macro="" textlink="">
      <xdr:nvSpPr>
        <xdr:cNvPr id="363" name="楕円 362">
          <a:extLst>
            <a:ext uri="{FF2B5EF4-FFF2-40B4-BE49-F238E27FC236}">
              <a16:creationId xmlns:a16="http://schemas.microsoft.com/office/drawing/2014/main" id="{1D4AC298-7818-462B-B10E-4BDFAEC46E0B}"/>
            </a:ext>
          </a:extLst>
        </xdr:cNvPr>
        <xdr:cNvSpPr/>
      </xdr:nvSpPr>
      <xdr:spPr>
        <a:xfrm>
          <a:off x="3746500" y="17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99061</xdr:rowOff>
    </xdr:from>
    <xdr:to>
      <xdr:col>24</xdr:col>
      <xdr:colOff>63500</xdr:colOff>
      <xdr:row>101</xdr:row>
      <xdr:rowOff>108204</xdr:rowOff>
    </xdr:to>
    <xdr:cxnSp macro="">
      <xdr:nvCxnSpPr>
        <xdr:cNvPr id="364" name="直線コネクタ 363">
          <a:extLst>
            <a:ext uri="{FF2B5EF4-FFF2-40B4-BE49-F238E27FC236}">
              <a16:creationId xmlns:a16="http://schemas.microsoft.com/office/drawing/2014/main" id="{6C075DD5-BCEB-43FD-B604-8EABC1D8CD9A}"/>
            </a:ext>
          </a:extLst>
        </xdr:cNvPr>
        <xdr:cNvCxnSpPr/>
      </xdr:nvCxnSpPr>
      <xdr:spPr>
        <a:xfrm flipV="1">
          <a:off x="3797300" y="1741551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77978</xdr:rowOff>
    </xdr:from>
    <xdr:to>
      <xdr:col>15</xdr:col>
      <xdr:colOff>101600</xdr:colOff>
      <xdr:row>102</xdr:row>
      <xdr:rowOff>8128</xdr:rowOff>
    </xdr:to>
    <xdr:sp macro="" textlink="">
      <xdr:nvSpPr>
        <xdr:cNvPr id="365" name="楕円 364">
          <a:extLst>
            <a:ext uri="{FF2B5EF4-FFF2-40B4-BE49-F238E27FC236}">
              <a16:creationId xmlns:a16="http://schemas.microsoft.com/office/drawing/2014/main" id="{14208792-B3DB-43CA-A55F-016AB570139C}"/>
            </a:ext>
          </a:extLst>
        </xdr:cNvPr>
        <xdr:cNvSpPr/>
      </xdr:nvSpPr>
      <xdr:spPr>
        <a:xfrm>
          <a:off x="28575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108204</xdr:rowOff>
    </xdr:from>
    <xdr:to>
      <xdr:col>19</xdr:col>
      <xdr:colOff>177800</xdr:colOff>
      <xdr:row>101</xdr:row>
      <xdr:rowOff>128778</xdr:rowOff>
    </xdr:to>
    <xdr:cxnSp macro="">
      <xdr:nvCxnSpPr>
        <xdr:cNvPr id="366" name="直線コネクタ 365">
          <a:extLst>
            <a:ext uri="{FF2B5EF4-FFF2-40B4-BE49-F238E27FC236}">
              <a16:creationId xmlns:a16="http://schemas.microsoft.com/office/drawing/2014/main" id="{BDB255D5-DAE9-4822-ABC4-FB4CB55FA2AD}"/>
            </a:ext>
          </a:extLst>
        </xdr:cNvPr>
        <xdr:cNvCxnSpPr/>
      </xdr:nvCxnSpPr>
      <xdr:spPr>
        <a:xfrm flipV="1">
          <a:off x="2908300" y="174246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15257</xdr:rowOff>
    </xdr:from>
    <xdr:ext cx="405111" cy="259045"/>
    <xdr:sp macro="" textlink="">
      <xdr:nvSpPr>
        <xdr:cNvPr id="367" name="n_1aveValue【港湾・漁港】&#10;有形固定資産減価償却率">
          <a:extLst>
            <a:ext uri="{FF2B5EF4-FFF2-40B4-BE49-F238E27FC236}">
              <a16:creationId xmlns:a16="http://schemas.microsoft.com/office/drawing/2014/main" id="{FD77092F-E558-4616-A1DB-9309E9D068FF}"/>
            </a:ext>
          </a:extLst>
        </xdr:cNvPr>
        <xdr:cNvSpPr txBox="1"/>
      </xdr:nvSpPr>
      <xdr:spPr>
        <a:xfrm>
          <a:off x="35820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72407</xdr:rowOff>
    </xdr:from>
    <xdr:ext cx="405111" cy="259045"/>
    <xdr:sp macro="" textlink="">
      <xdr:nvSpPr>
        <xdr:cNvPr id="368" name="n_2aveValue【港湾・漁港】&#10;有形固定資産減価償却率">
          <a:extLst>
            <a:ext uri="{FF2B5EF4-FFF2-40B4-BE49-F238E27FC236}">
              <a16:creationId xmlns:a16="http://schemas.microsoft.com/office/drawing/2014/main" id="{875470EB-FDEA-49C0-8E60-6648861BEA27}"/>
            </a:ext>
          </a:extLst>
        </xdr:cNvPr>
        <xdr:cNvSpPr txBox="1"/>
      </xdr:nvSpPr>
      <xdr:spPr>
        <a:xfrm>
          <a:off x="27057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1795</xdr:rowOff>
    </xdr:from>
    <xdr:ext cx="405111" cy="259045"/>
    <xdr:sp macro="" textlink="">
      <xdr:nvSpPr>
        <xdr:cNvPr id="369" name="n_3aveValue【港湾・漁港】&#10;有形固定資産減価償却率">
          <a:extLst>
            <a:ext uri="{FF2B5EF4-FFF2-40B4-BE49-F238E27FC236}">
              <a16:creationId xmlns:a16="http://schemas.microsoft.com/office/drawing/2014/main" id="{7ABBAB13-D8D5-49F0-AD68-2C396FD582D1}"/>
            </a:ext>
          </a:extLst>
        </xdr:cNvPr>
        <xdr:cNvSpPr txBox="1"/>
      </xdr:nvSpPr>
      <xdr:spPr>
        <a:xfrm>
          <a:off x="18167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4081</xdr:rowOff>
    </xdr:from>
    <xdr:ext cx="405111" cy="259045"/>
    <xdr:sp macro="" textlink="">
      <xdr:nvSpPr>
        <xdr:cNvPr id="370" name="n_1mainValue【港湾・漁港】&#10;有形固定資産減価償却率">
          <a:extLst>
            <a:ext uri="{FF2B5EF4-FFF2-40B4-BE49-F238E27FC236}">
              <a16:creationId xmlns:a16="http://schemas.microsoft.com/office/drawing/2014/main" id="{5A7D4238-C918-4121-AADB-1B22BA3681AA}"/>
            </a:ext>
          </a:extLst>
        </xdr:cNvPr>
        <xdr:cNvSpPr txBox="1"/>
      </xdr:nvSpPr>
      <xdr:spPr>
        <a:xfrm>
          <a:off x="35820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24655</xdr:rowOff>
    </xdr:from>
    <xdr:ext cx="405111" cy="259045"/>
    <xdr:sp macro="" textlink="">
      <xdr:nvSpPr>
        <xdr:cNvPr id="371" name="n_2mainValue【港湾・漁港】&#10;有形固定資産減価償却率">
          <a:extLst>
            <a:ext uri="{FF2B5EF4-FFF2-40B4-BE49-F238E27FC236}">
              <a16:creationId xmlns:a16="http://schemas.microsoft.com/office/drawing/2014/main" id="{B50C45ED-6DE2-4B09-B61D-5C7EE8E579F0}"/>
            </a:ext>
          </a:extLst>
        </xdr:cNvPr>
        <xdr:cNvSpPr txBox="1"/>
      </xdr:nvSpPr>
      <xdr:spPr>
        <a:xfrm>
          <a:off x="2705744" y="1716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0E2CB8B8-C0FA-4C45-8A2F-7C81F595A16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4AD706EB-80E6-4C7F-B5B4-0C64D01F91A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0F0538FB-6D4F-463E-A941-2F5496617DA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EAB82564-FADD-4402-9C4A-5F2F0A8B56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92357A70-3832-4854-905A-584C33F21F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C842472B-AF14-41A0-8973-BF0F8F14A99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DE3BFB60-4E82-4551-92C2-D7C1D9E1DE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F42F33AD-B879-455E-BC8B-5FCCFB34FE4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a:extLst>
            <a:ext uri="{FF2B5EF4-FFF2-40B4-BE49-F238E27FC236}">
              <a16:creationId xmlns:a16="http://schemas.microsoft.com/office/drawing/2014/main" id="{30F4B9DD-0F56-4499-B601-BD1E01C7DF0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a:extLst>
            <a:ext uri="{FF2B5EF4-FFF2-40B4-BE49-F238E27FC236}">
              <a16:creationId xmlns:a16="http://schemas.microsoft.com/office/drawing/2014/main" id="{4ECEBD0E-F71C-43D4-A4C8-1250E4162B2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a:extLst>
            <a:ext uri="{FF2B5EF4-FFF2-40B4-BE49-F238E27FC236}">
              <a16:creationId xmlns:a16="http://schemas.microsoft.com/office/drawing/2014/main" id="{DD9994D6-7D98-44F0-9C1E-23413C0C915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3" name="テキスト ボックス 382">
          <a:extLst>
            <a:ext uri="{FF2B5EF4-FFF2-40B4-BE49-F238E27FC236}">
              <a16:creationId xmlns:a16="http://schemas.microsoft.com/office/drawing/2014/main" id="{43D92BBB-ACD3-4195-9686-657A4EC95B4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a:extLst>
            <a:ext uri="{FF2B5EF4-FFF2-40B4-BE49-F238E27FC236}">
              <a16:creationId xmlns:a16="http://schemas.microsoft.com/office/drawing/2014/main" id="{2ADCF9B5-AEC9-4DF9-A88F-758621BD66B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85" name="テキスト ボックス 384">
          <a:extLst>
            <a:ext uri="{FF2B5EF4-FFF2-40B4-BE49-F238E27FC236}">
              <a16:creationId xmlns:a16="http://schemas.microsoft.com/office/drawing/2014/main" id="{B47C2CA4-172A-471C-83FB-99A152D305EB}"/>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a:extLst>
            <a:ext uri="{FF2B5EF4-FFF2-40B4-BE49-F238E27FC236}">
              <a16:creationId xmlns:a16="http://schemas.microsoft.com/office/drawing/2014/main" id="{21469BA2-BAEE-471F-94AC-929E3533FE6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87" name="テキスト ボックス 386">
          <a:extLst>
            <a:ext uri="{FF2B5EF4-FFF2-40B4-BE49-F238E27FC236}">
              <a16:creationId xmlns:a16="http://schemas.microsoft.com/office/drawing/2014/main" id="{56687AD8-EF39-4674-BBC4-B227B43D66EF}"/>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a:extLst>
            <a:ext uri="{FF2B5EF4-FFF2-40B4-BE49-F238E27FC236}">
              <a16:creationId xmlns:a16="http://schemas.microsoft.com/office/drawing/2014/main" id="{517C99F4-7A39-4779-9E8F-96867B2F4C7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89" name="テキスト ボックス 388">
          <a:extLst>
            <a:ext uri="{FF2B5EF4-FFF2-40B4-BE49-F238E27FC236}">
              <a16:creationId xmlns:a16="http://schemas.microsoft.com/office/drawing/2014/main" id="{79415196-6A3A-4C2B-80B0-175239170AE9}"/>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a:extLst>
            <a:ext uri="{FF2B5EF4-FFF2-40B4-BE49-F238E27FC236}">
              <a16:creationId xmlns:a16="http://schemas.microsoft.com/office/drawing/2014/main" id="{ACEACB38-F6F8-49AA-AFDE-BE7D7EFBE4A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91" name="テキスト ボックス 390">
          <a:extLst>
            <a:ext uri="{FF2B5EF4-FFF2-40B4-BE49-F238E27FC236}">
              <a16:creationId xmlns:a16="http://schemas.microsoft.com/office/drawing/2014/main" id="{43DF7A50-0487-4DFC-8C9F-7AE20F83661C}"/>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a:extLst>
            <a:ext uri="{FF2B5EF4-FFF2-40B4-BE49-F238E27FC236}">
              <a16:creationId xmlns:a16="http://schemas.microsoft.com/office/drawing/2014/main" id="{277865FD-4AB0-4589-984A-A4769CF36AB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3" name="テキスト ボックス 392">
          <a:extLst>
            <a:ext uri="{FF2B5EF4-FFF2-40B4-BE49-F238E27FC236}">
              <a16:creationId xmlns:a16="http://schemas.microsoft.com/office/drawing/2014/main" id="{6850BB2F-7F87-4D8F-ABA3-98E06EC292CF}"/>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港湾・漁港】&#10;一人当たり有形固定資産（償却資産）額グラフ枠">
          <a:extLst>
            <a:ext uri="{FF2B5EF4-FFF2-40B4-BE49-F238E27FC236}">
              <a16:creationId xmlns:a16="http://schemas.microsoft.com/office/drawing/2014/main" id="{ADE3019A-ACCA-4B20-BBD8-EEEA1323C5D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160877</xdr:rowOff>
    </xdr:from>
    <xdr:to>
      <xdr:col>54</xdr:col>
      <xdr:colOff>189865</xdr:colOff>
      <xdr:row>108</xdr:row>
      <xdr:rowOff>96831</xdr:rowOff>
    </xdr:to>
    <xdr:cxnSp macro="">
      <xdr:nvCxnSpPr>
        <xdr:cNvPr id="395" name="直線コネクタ 394">
          <a:extLst>
            <a:ext uri="{FF2B5EF4-FFF2-40B4-BE49-F238E27FC236}">
              <a16:creationId xmlns:a16="http://schemas.microsoft.com/office/drawing/2014/main" id="{DFF8334E-4510-4B32-BD54-F1D8EE1BF8B9}"/>
            </a:ext>
          </a:extLst>
        </xdr:cNvPr>
        <xdr:cNvCxnSpPr/>
      </xdr:nvCxnSpPr>
      <xdr:spPr>
        <a:xfrm flipV="1">
          <a:off x="10476865" y="17134427"/>
          <a:ext cx="0" cy="14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100658</xdr:rowOff>
    </xdr:from>
    <xdr:ext cx="469744" cy="259045"/>
    <xdr:sp macro="" textlink="">
      <xdr:nvSpPr>
        <xdr:cNvPr id="396" name="【港湾・漁港】&#10;一人当たり有形固定資産（償却資産）額最小値テキスト">
          <a:extLst>
            <a:ext uri="{FF2B5EF4-FFF2-40B4-BE49-F238E27FC236}">
              <a16:creationId xmlns:a16="http://schemas.microsoft.com/office/drawing/2014/main" id="{61985D08-590F-4350-97A1-7244664D51DE}"/>
            </a:ext>
          </a:extLst>
        </xdr:cNvPr>
        <xdr:cNvSpPr txBox="1"/>
      </xdr:nvSpPr>
      <xdr:spPr>
        <a:xfrm>
          <a:off x="10515600" y="186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96831</xdr:rowOff>
    </xdr:from>
    <xdr:to>
      <xdr:col>55</xdr:col>
      <xdr:colOff>88900</xdr:colOff>
      <xdr:row>108</xdr:row>
      <xdr:rowOff>96831</xdr:rowOff>
    </xdr:to>
    <xdr:cxnSp macro="">
      <xdr:nvCxnSpPr>
        <xdr:cNvPr id="397" name="直線コネクタ 396">
          <a:extLst>
            <a:ext uri="{FF2B5EF4-FFF2-40B4-BE49-F238E27FC236}">
              <a16:creationId xmlns:a16="http://schemas.microsoft.com/office/drawing/2014/main" id="{06109AC3-BD1D-431F-9F6C-A99DCBF33936}"/>
            </a:ext>
          </a:extLst>
        </xdr:cNvPr>
        <xdr:cNvCxnSpPr/>
      </xdr:nvCxnSpPr>
      <xdr:spPr>
        <a:xfrm>
          <a:off x="10388600" y="1861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107554</xdr:rowOff>
    </xdr:from>
    <xdr:ext cx="534377" cy="259045"/>
    <xdr:sp macro="" textlink="">
      <xdr:nvSpPr>
        <xdr:cNvPr id="398" name="【港湾・漁港】&#10;一人当たり有形固定資産（償却資産）額最大値テキスト">
          <a:extLst>
            <a:ext uri="{FF2B5EF4-FFF2-40B4-BE49-F238E27FC236}">
              <a16:creationId xmlns:a16="http://schemas.microsoft.com/office/drawing/2014/main" id="{3FB2E0EA-322E-446F-9248-166C930B7E64}"/>
            </a:ext>
          </a:extLst>
        </xdr:cNvPr>
        <xdr:cNvSpPr txBox="1"/>
      </xdr:nvSpPr>
      <xdr:spPr>
        <a:xfrm>
          <a:off x="10515600" y="1690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160877</xdr:rowOff>
    </xdr:from>
    <xdr:to>
      <xdr:col>55</xdr:col>
      <xdr:colOff>88900</xdr:colOff>
      <xdr:row>99</xdr:row>
      <xdr:rowOff>160877</xdr:rowOff>
    </xdr:to>
    <xdr:cxnSp macro="">
      <xdr:nvCxnSpPr>
        <xdr:cNvPr id="399" name="直線コネクタ 398">
          <a:extLst>
            <a:ext uri="{FF2B5EF4-FFF2-40B4-BE49-F238E27FC236}">
              <a16:creationId xmlns:a16="http://schemas.microsoft.com/office/drawing/2014/main" id="{394527F5-AD3F-4579-AA76-9E9E3EFEFB92}"/>
            </a:ext>
          </a:extLst>
        </xdr:cNvPr>
        <xdr:cNvCxnSpPr/>
      </xdr:nvCxnSpPr>
      <xdr:spPr>
        <a:xfrm>
          <a:off x="10388600" y="1713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18629</xdr:rowOff>
    </xdr:from>
    <xdr:ext cx="534377" cy="259045"/>
    <xdr:sp macro="" textlink="">
      <xdr:nvSpPr>
        <xdr:cNvPr id="400" name="【港湾・漁港】&#10;一人当たり有形固定資産（償却資産）額平均値テキスト">
          <a:extLst>
            <a:ext uri="{FF2B5EF4-FFF2-40B4-BE49-F238E27FC236}">
              <a16:creationId xmlns:a16="http://schemas.microsoft.com/office/drawing/2014/main" id="{231FA752-1DE8-4761-AD45-A326D35D5E1B}"/>
            </a:ext>
          </a:extLst>
        </xdr:cNvPr>
        <xdr:cNvSpPr txBox="1"/>
      </xdr:nvSpPr>
      <xdr:spPr>
        <a:xfrm>
          <a:off x="10515600" y="1767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40202</xdr:rowOff>
    </xdr:from>
    <xdr:to>
      <xdr:col>55</xdr:col>
      <xdr:colOff>50800</xdr:colOff>
      <xdr:row>103</xdr:row>
      <xdr:rowOff>141802</xdr:rowOff>
    </xdr:to>
    <xdr:sp macro="" textlink="">
      <xdr:nvSpPr>
        <xdr:cNvPr id="401" name="フローチャート: 判断 400">
          <a:extLst>
            <a:ext uri="{FF2B5EF4-FFF2-40B4-BE49-F238E27FC236}">
              <a16:creationId xmlns:a16="http://schemas.microsoft.com/office/drawing/2014/main" id="{FC574812-2D14-4ED6-A0B0-C8B693B0CA7C}"/>
            </a:ext>
          </a:extLst>
        </xdr:cNvPr>
        <xdr:cNvSpPr/>
      </xdr:nvSpPr>
      <xdr:spPr>
        <a:xfrm>
          <a:off x="104267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148520</xdr:rowOff>
    </xdr:from>
    <xdr:to>
      <xdr:col>50</xdr:col>
      <xdr:colOff>165100</xdr:colOff>
      <xdr:row>104</xdr:row>
      <xdr:rowOff>78670</xdr:rowOff>
    </xdr:to>
    <xdr:sp macro="" textlink="">
      <xdr:nvSpPr>
        <xdr:cNvPr id="402" name="フローチャート: 判断 401">
          <a:extLst>
            <a:ext uri="{FF2B5EF4-FFF2-40B4-BE49-F238E27FC236}">
              <a16:creationId xmlns:a16="http://schemas.microsoft.com/office/drawing/2014/main" id="{23B1D89E-FF12-41BB-B3B9-E4AA76DF76DA}"/>
            </a:ext>
          </a:extLst>
        </xdr:cNvPr>
        <xdr:cNvSpPr/>
      </xdr:nvSpPr>
      <xdr:spPr>
        <a:xfrm>
          <a:off x="9588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149320</xdr:rowOff>
    </xdr:from>
    <xdr:to>
      <xdr:col>46</xdr:col>
      <xdr:colOff>38100</xdr:colOff>
      <xdr:row>103</xdr:row>
      <xdr:rowOff>79470</xdr:rowOff>
    </xdr:to>
    <xdr:sp macro="" textlink="">
      <xdr:nvSpPr>
        <xdr:cNvPr id="403" name="フローチャート: 判断 402">
          <a:extLst>
            <a:ext uri="{FF2B5EF4-FFF2-40B4-BE49-F238E27FC236}">
              <a16:creationId xmlns:a16="http://schemas.microsoft.com/office/drawing/2014/main" id="{86FD9500-B4AC-42AE-AAAE-5F2F7C9D1D3F}"/>
            </a:ext>
          </a:extLst>
        </xdr:cNvPr>
        <xdr:cNvSpPr/>
      </xdr:nvSpPr>
      <xdr:spPr>
        <a:xfrm>
          <a:off x="8699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50888</xdr:rowOff>
    </xdr:from>
    <xdr:to>
      <xdr:col>41</xdr:col>
      <xdr:colOff>101600</xdr:colOff>
      <xdr:row>106</xdr:row>
      <xdr:rowOff>152488</xdr:rowOff>
    </xdr:to>
    <xdr:sp macro="" textlink="">
      <xdr:nvSpPr>
        <xdr:cNvPr id="404" name="フローチャート: 判断 403">
          <a:extLst>
            <a:ext uri="{FF2B5EF4-FFF2-40B4-BE49-F238E27FC236}">
              <a16:creationId xmlns:a16="http://schemas.microsoft.com/office/drawing/2014/main" id="{48AF8FBA-4ABF-4EB7-846F-19A1B7AEB5A9}"/>
            </a:ext>
          </a:extLst>
        </xdr:cNvPr>
        <xdr:cNvSpPr/>
      </xdr:nvSpPr>
      <xdr:spPr>
        <a:xfrm>
          <a:off x="7810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B83E69D5-EDF7-42DE-8242-5B642786676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E9CACCF8-6D61-436A-B6C2-C699EA277DC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D66143DB-2ED0-4746-848E-0A5A843FC28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9ECDCB2F-B416-4546-A5FA-CB7F6AB072A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86D15A4F-FD29-4C0A-AC2E-BBE5F01A9EA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11685</xdr:rowOff>
    </xdr:from>
    <xdr:to>
      <xdr:col>55</xdr:col>
      <xdr:colOff>50800</xdr:colOff>
      <xdr:row>100</xdr:row>
      <xdr:rowOff>113285</xdr:rowOff>
    </xdr:to>
    <xdr:sp macro="" textlink="">
      <xdr:nvSpPr>
        <xdr:cNvPr id="410" name="楕円 409">
          <a:extLst>
            <a:ext uri="{FF2B5EF4-FFF2-40B4-BE49-F238E27FC236}">
              <a16:creationId xmlns:a16="http://schemas.microsoft.com/office/drawing/2014/main" id="{BEB01403-F989-4DDA-95A2-A6D5D5096CEA}"/>
            </a:ext>
          </a:extLst>
        </xdr:cNvPr>
        <xdr:cNvSpPr/>
      </xdr:nvSpPr>
      <xdr:spPr>
        <a:xfrm>
          <a:off x="10426700" y="17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98062</xdr:rowOff>
    </xdr:from>
    <xdr:ext cx="534377" cy="259045"/>
    <xdr:sp macro="" textlink="">
      <xdr:nvSpPr>
        <xdr:cNvPr id="411" name="【港湾・漁港】&#10;一人当たり有形固定資産（償却資産）額該当値テキスト">
          <a:extLst>
            <a:ext uri="{FF2B5EF4-FFF2-40B4-BE49-F238E27FC236}">
              <a16:creationId xmlns:a16="http://schemas.microsoft.com/office/drawing/2014/main" id="{239D76C9-493D-4353-B859-22202D89FFB2}"/>
            </a:ext>
          </a:extLst>
        </xdr:cNvPr>
        <xdr:cNvSpPr txBox="1"/>
      </xdr:nvSpPr>
      <xdr:spPr>
        <a:xfrm>
          <a:off x="10515600" y="1707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39269</xdr:rowOff>
    </xdr:from>
    <xdr:to>
      <xdr:col>50</xdr:col>
      <xdr:colOff>165100</xdr:colOff>
      <xdr:row>100</xdr:row>
      <xdr:rowOff>140869</xdr:rowOff>
    </xdr:to>
    <xdr:sp macro="" textlink="">
      <xdr:nvSpPr>
        <xdr:cNvPr id="412" name="楕円 411">
          <a:extLst>
            <a:ext uri="{FF2B5EF4-FFF2-40B4-BE49-F238E27FC236}">
              <a16:creationId xmlns:a16="http://schemas.microsoft.com/office/drawing/2014/main" id="{565AF1BB-5604-4A66-B2DB-0F37A5B0B552}"/>
            </a:ext>
          </a:extLst>
        </xdr:cNvPr>
        <xdr:cNvSpPr/>
      </xdr:nvSpPr>
      <xdr:spPr>
        <a:xfrm>
          <a:off x="9588500" y="171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62485</xdr:rowOff>
    </xdr:from>
    <xdr:to>
      <xdr:col>55</xdr:col>
      <xdr:colOff>0</xdr:colOff>
      <xdr:row>100</xdr:row>
      <xdr:rowOff>90069</xdr:rowOff>
    </xdr:to>
    <xdr:cxnSp macro="">
      <xdr:nvCxnSpPr>
        <xdr:cNvPr id="413" name="直線コネクタ 412">
          <a:extLst>
            <a:ext uri="{FF2B5EF4-FFF2-40B4-BE49-F238E27FC236}">
              <a16:creationId xmlns:a16="http://schemas.microsoft.com/office/drawing/2014/main" id="{8507B49F-CA27-40B2-9FEB-359FD8DEEE75}"/>
            </a:ext>
          </a:extLst>
        </xdr:cNvPr>
        <xdr:cNvCxnSpPr/>
      </xdr:nvCxnSpPr>
      <xdr:spPr>
        <a:xfrm flipV="1">
          <a:off x="9639300" y="17207485"/>
          <a:ext cx="8382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55194</xdr:rowOff>
    </xdr:from>
    <xdr:to>
      <xdr:col>46</xdr:col>
      <xdr:colOff>38100</xdr:colOff>
      <xdr:row>100</xdr:row>
      <xdr:rowOff>156794</xdr:rowOff>
    </xdr:to>
    <xdr:sp macro="" textlink="">
      <xdr:nvSpPr>
        <xdr:cNvPr id="414" name="楕円 413">
          <a:extLst>
            <a:ext uri="{FF2B5EF4-FFF2-40B4-BE49-F238E27FC236}">
              <a16:creationId xmlns:a16="http://schemas.microsoft.com/office/drawing/2014/main" id="{D1FE4270-3443-463B-95F2-F2E08050A3D6}"/>
            </a:ext>
          </a:extLst>
        </xdr:cNvPr>
        <xdr:cNvSpPr/>
      </xdr:nvSpPr>
      <xdr:spPr>
        <a:xfrm>
          <a:off x="8699500" y="172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90069</xdr:rowOff>
    </xdr:from>
    <xdr:to>
      <xdr:col>50</xdr:col>
      <xdr:colOff>114300</xdr:colOff>
      <xdr:row>100</xdr:row>
      <xdr:rowOff>105994</xdr:rowOff>
    </xdr:to>
    <xdr:cxnSp macro="">
      <xdr:nvCxnSpPr>
        <xdr:cNvPr id="415" name="直線コネクタ 414">
          <a:extLst>
            <a:ext uri="{FF2B5EF4-FFF2-40B4-BE49-F238E27FC236}">
              <a16:creationId xmlns:a16="http://schemas.microsoft.com/office/drawing/2014/main" id="{8F58B831-3E3B-48EA-87E1-FBE7A29AF8BB}"/>
            </a:ext>
          </a:extLst>
        </xdr:cNvPr>
        <xdr:cNvCxnSpPr/>
      </xdr:nvCxnSpPr>
      <xdr:spPr>
        <a:xfrm flipV="1">
          <a:off x="8750300" y="17235069"/>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69797</xdr:rowOff>
    </xdr:from>
    <xdr:ext cx="534377" cy="259045"/>
    <xdr:sp macro="" textlink="">
      <xdr:nvSpPr>
        <xdr:cNvPr id="416" name="n_1aveValue【港湾・漁港】&#10;一人当たり有形固定資産（償却資産）額">
          <a:extLst>
            <a:ext uri="{FF2B5EF4-FFF2-40B4-BE49-F238E27FC236}">
              <a16:creationId xmlns:a16="http://schemas.microsoft.com/office/drawing/2014/main" id="{80CA7F3C-B90C-415C-9914-D45A1FA0D08F}"/>
            </a:ext>
          </a:extLst>
        </xdr:cNvPr>
        <xdr:cNvSpPr txBox="1"/>
      </xdr:nvSpPr>
      <xdr:spPr>
        <a:xfrm>
          <a:off x="9359411" y="17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70597</xdr:rowOff>
    </xdr:from>
    <xdr:ext cx="534377" cy="259045"/>
    <xdr:sp macro="" textlink="">
      <xdr:nvSpPr>
        <xdr:cNvPr id="417" name="n_2aveValue【港湾・漁港】&#10;一人当たり有形固定資産（償却資産）額">
          <a:extLst>
            <a:ext uri="{FF2B5EF4-FFF2-40B4-BE49-F238E27FC236}">
              <a16:creationId xmlns:a16="http://schemas.microsoft.com/office/drawing/2014/main" id="{5E5C8D7A-0114-48DE-9311-3B19889F200C}"/>
            </a:ext>
          </a:extLst>
        </xdr:cNvPr>
        <xdr:cNvSpPr txBox="1"/>
      </xdr:nvSpPr>
      <xdr:spPr>
        <a:xfrm>
          <a:off x="8483111" y="177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169015</xdr:rowOff>
    </xdr:from>
    <xdr:ext cx="534377" cy="259045"/>
    <xdr:sp macro="" textlink="">
      <xdr:nvSpPr>
        <xdr:cNvPr id="418" name="n_3aveValue【港湾・漁港】&#10;一人当たり有形固定資産（償却資産）額">
          <a:extLst>
            <a:ext uri="{FF2B5EF4-FFF2-40B4-BE49-F238E27FC236}">
              <a16:creationId xmlns:a16="http://schemas.microsoft.com/office/drawing/2014/main" id="{83968B4F-DC6E-4A3E-B61F-0E32698D3D06}"/>
            </a:ext>
          </a:extLst>
        </xdr:cNvPr>
        <xdr:cNvSpPr txBox="1"/>
      </xdr:nvSpPr>
      <xdr:spPr>
        <a:xfrm>
          <a:off x="7594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98</xdr:row>
      <xdr:rowOff>157396</xdr:rowOff>
    </xdr:from>
    <xdr:ext cx="534377" cy="259045"/>
    <xdr:sp macro="" textlink="">
      <xdr:nvSpPr>
        <xdr:cNvPr id="419" name="n_1mainValue【港湾・漁港】&#10;一人当たり有形固定資産（償却資産）額">
          <a:extLst>
            <a:ext uri="{FF2B5EF4-FFF2-40B4-BE49-F238E27FC236}">
              <a16:creationId xmlns:a16="http://schemas.microsoft.com/office/drawing/2014/main" id="{ED43E06F-2577-4B4F-88E9-5AF6B8A1918A}"/>
            </a:ext>
          </a:extLst>
        </xdr:cNvPr>
        <xdr:cNvSpPr txBox="1"/>
      </xdr:nvSpPr>
      <xdr:spPr>
        <a:xfrm>
          <a:off x="9359411" y="169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1871</xdr:rowOff>
    </xdr:from>
    <xdr:ext cx="534377" cy="259045"/>
    <xdr:sp macro="" textlink="">
      <xdr:nvSpPr>
        <xdr:cNvPr id="420" name="n_2mainValue【港湾・漁港】&#10;一人当たり有形固定資産（償却資産）額">
          <a:extLst>
            <a:ext uri="{FF2B5EF4-FFF2-40B4-BE49-F238E27FC236}">
              <a16:creationId xmlns:a16="http://schemas.microsoft.com/office/drawing/2014/main" id="{4A66EBDB-C9B7-4B36-995C-539D566B0E13}"/>
            </a:ext>
          </a:extLst>
        </xdr:cNvPr>
        <xdr:cNvSpPr txBox="1"/>
      </xdr:nvSpPr>
      <xdr:spPr>
        <a:xfrm>
          <a:off x="8483111" y="169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a:extLst>
            <a:ext uri="{FF2B5EF4-FFF2-40B4-BE49-F238E27FC236}">
              <a16:creationId xmlns:a16="http://schemas.microsoft.com/office/drawing/2014/main" id="{E090F572-3641-482C-B59D-F8DCC02B25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a:extLst>
            <a:ext uri="{FF2B5EF4-FFF2-40B4-BE49-F238E27FC236}">
              <a16:creationId xmlns:a16="http://schemas.microsoft.com/office/drawing/2014/main" id="{2D884FB7-0ABF-4001-8041-7FC26E6DFD7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a:extLst>
            <a:ext uri="{FF2B5EF4-FFF2-40B4-BE49-F238E27FC236}">
              <a16:creationId xmlns:a16="http://schemas.microsoft.com/office/drawing/2014/main" id="{EF4B6CD4-ECCE-4229-8C3B-4C37146844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a:extLst>
            <a:ext uri="{FF2B5EF4-FFF2-40B4-BE49-F238E27FC236}">
              <a16:creationId xmlns:a16="http://schemas.microsoft.com/office/drawing/2014/main" id="{B1FFB1CF-194B-4372-8246-A081CE3992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a:extLst>
            <a:ext uri="{FF2B5EF4-FFF2-40B4-BE49-F238E27FC236}">
              <a16:creationId xmlns:a16="http://schemas.microsoft.com/office/drawing/2014/main" id="{7415C244-B6F4-416A-B66F-3B1256AC2F0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a:extLst>
            <a:ext uri="{FF2B5EF4-FFF2-40B4-BE49-F238E27FC236}">
              <a16:creationId xmlns:a16="http://schemas.microsoft.com/office/drawing/2014/main" id="{36109154-9D89-4660-A5FA-D7E5F76090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a:extLst>
            <a:ext uri="{FF2B5EF4-FFF2-40B4-BE49-F238E27FC236}">
              <a16:creationId xmlns:a16="http://schemas.microsoft.com/office/drawing/2014/main" id="{0485DBAC-FB64-4DA1-A22F-A9C6EDC027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a:extLst>
            <a:ext uri="{FF2B5EF4-FFF2-40B4-BE49-F238E27FC236}">
              <a16:creationId xmlns:a16="http://schemas.microsoft.com/office/drawing/2014/main" id="{E1034E2C-0A66-45C5-B221-E8DD79DDC0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a:extLst>
            <a:ext uri="{FF2B5EF4-FFF2-40B4-BE49-F238E27FC236}">
              <a16:creationId xmlns:a16="http://schemas.microsoft.com/office/drawing/2014/main" id="{C27A4911-5683-4D8F-B685-A2A68FA7E0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a:extLst>
            <a:ext uri="{FF2B5EF4-FFF2-40B4-BE49-F238E27FC236}">
              <a16:creationId xmlns:a16="http://schemas.microsoft.com/office/drawing/2014/main" id="{1098A878-673C-481D-9C9E-E40F7FDC81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a:extLst>
            <a:ext uri="{FF2B5EF4-FFF2-40B4-BE49-F238E27FC236}">
              <a16:creationId xmlns:a16="http://schemas.microsoft.com/office/drawing/2014/main" id="{91A00F31-2C80-480A-B873-52033D709DE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a:extLst>
            <a:ext uri="{FF2B5EF4-FFF2-40B4-BE49-F238E27FC236}">
              <a16:creationId xmlns:a16="http://schemas.microsoft.com/office/drawing/2014/main" id="{C573534C-7694-4948-BADE-583A79186AC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a:extLst>
            <a:ext uri="{FF2B5EF4-FFF2-40B4-BE49-F238E27FC236}">
              <a16:creationId xmlns:a16="http://schemas.microsoft.com/office/drawing/2014/main" id="{C85B1138-1387-4AED-88D0-D6CD1BDF1E1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a:extLst>
            <a:ext uri="{FF2B5EF4-FFF2-40B4-BE49-F238E27FC236}">
              <a16:creationId xmlns:a16="http://schemas.microsoft.com/office/drawing/2014/main" id="{4463B80E-B50B-429B-97C7-74DFB844679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a:extLst>
            <a:ext uri="{FF2B5EF4-FFF2-40B4-BE49-F238E27FC236}">
              <a16:creationId xmlns:a16="http://schemas.microsoft.com/office/drawing/2014/main" id="{7644326E-685D-41D3-9F49-D58B61F2CC0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a:extLst>
            <a:ext uri="{FF2B5EF4-FFF2-40B4-BE49-F238E27FC236}">
              <a16:creationId xmlns:a16="http://schemas.microsoft.com/office/drawing/2014/main" id="{6DB5A5DA-9865-4864-BC2D-3F3AC70D498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a:extLst>
            <a:ext uri="{FF2B5EF4-FFF2-40B4-BE49-F238E27FC236}">
              <a16:creationId xmlns:a16="http://schemas.microsoft.com/office/drawing/2014/main" id="{8C4DF829-BD5D-4B0D-B5C6-6A1D9791DB7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a:extLst>
            <a:ext uri="{FF2B5EF4-FFF2-40B4-BE49-F238E27FC236}">
              <a16:creationId xmlns:a16="http://schemas.microsoft.com/office/drawing/2014/main" id="{152E199D-DA25-48D1-B0EE-2CDB04CB352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a:extLst>
            <a:ext uri="{FF2B5EF4-FFF2-40B4-BE49-F238E27FC236}">
              <a16:creationId xmlns:a16="http://schemas.microsoft.com/office/drawing/2014/main" id="{EC5A1272-17F2-4E51-AB5A-27B44CD0E25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a:extLst>
            <a:ext uri="{FF2B5EF4-FFF2-40B4-BE49-F238E27FC236}">
              <a16:creationId xmlns:a16="http://schemas.microsoft.com/office/drawing/2014/main" id="{C09FB16F-7705-44BC-823F-C4C1B5A258B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a:extLst>
            <a:ext uri="{FF2B5EF4-FFF2-40B4-BE49-F238E27FC236}">
              <a16:creationId xmlns:a16="http://schemas.microsoft.com/office/drawing/2014/main" id="{798E00E9-2103-421D-B448-CC685DF4D591}"/>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E7179A0C-855B-4703-832A-110EF66A59B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EC674A5-59F9-43A7-B8EE-CC0ACB21325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認定こども園・幼稚園・保育所】&#10;有形固定資産減価償却率グラフ枠">
          <a:extLst>
            <a:ext uri="{FF2B5EF4-FFF2-40B4-BE49-F238E27FC236}">
              <a16:creationId xmlns:a16="http://schemas.microsoft.com/office/drawing/2014/main" id="{366E8643-D916-4DDF-B109-8DA2D4AC746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445" name="直線コネクタ 444">
          <a:extLst>
            <a:ext uri="{FF2B5EF4-FFF2-40B4-BE49-F238E27FC236}">
              <a16:creationId xmlns:a16="http://schemas.microsoft.com/office/drawing/2014/main" id="{EA7FCE9E-892A-4D0B-9A29-111979F3323F}"/>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446" name="【認定こども園・幼稚園・保育所】&#10;有形固定資産減価償却率最小値テキスト">
          <a:extLst>
            <a:ext uri="{FF2B5EF4-FFF2-40B4-BE49-F238E27FC236}">
              <a16:creationId xmlns:a16="http://schemas.microsoft.com/office/drawing/2014/main" id="{29254DC6-D416-4283-A800-773A019A0164}"/>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447" name="直線コネクタ 446">
          <a:extLst>
            <a:ext uri="{FF2B5EF4-FFF2-40B4-BE49-F238E27FC236}">
              <a16:creationId xmlns:a16="http://schemas.microsoft.com/office/drawing/2014/main" id="{B0F6A32C-1DA6-424B-AFC1-2AA7FFBE12BD}"/>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48" name="【認定こども園・幼稚園・保育所】&#10;有形固定資産減価償却率最大値テキスト">
          <a:extLst>
            <a:ext uri="{FF2B5EF4-FFF2-40B4-BE49-F238E27FC236}">
              <a16:creationId xmlns:a16="http://schemas.microsoft.com/office/drawing/2014/main" id="{ED61371A-6964-4ABA-A042-588D62C052C0}"/>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49" name="直線コネクタ 448">
          <a:extLst>
            <a:ext uri="{FF2B5EF4-FFF2-40B4-BE49-F238E27FC236}">
              <a16:creationId xmlns:a16="http://schemas.microsoft.com/office/drawing/2014/main" id="{F5DDAE6B-A39C-4A04-86DB-90A0D1702178}"/>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450" name="【認定こども園・幼稚園・保育所】&#10;有形固定資産減価償却率平均値テキスト">
          <a:extLst>
            <a:ext uri="{FF2B5EF4-FFF2-40B4-BE49-F238E27FC236}">
              <a16:creationId xmlns:a16="http://schemas.microsoft.com/office/drawing/2014/main" id="{1AA0E591-26BE-4304-B2D1-3AD8B02E5BA7}"/>
            </a:ext>
          </a:extLst>
        </xdr:cNvPr>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51" name="フローチャート: 判断 450">
          <a:extLst>
            <a:ext uri="{FF2B5EF4-FFF2-40B4-BE49-F238E27FC236}">
              <a16:creationId xmlns:a16="http://schemas.microsoft.com/office/drawing/2014/main" id="{453144D4-62F7-4140-90FE-7111237284A5}"/>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452" name="フローチャート: 判断 451">
          <a:extLst>
            <a:ext uri="{FF2B5EF4-FFF2-40B4-BE49-F238E27FC236}">
              <a16:creationId xmlns:a16="http://schemas.microsoft.com/office/drawing/2014/main" id="{B6258C3C-AAAE-4442-B4CC-DF7F445716E6}"/>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53" name="フローチャート: 判断 452">
          <a:extLst>
            <a:ext uri="{FF2B5EF4-FFF2-40B4-BE49-F238E27FC236}">
              <a16:creationId xmlns:a16="http://schemas.microsoft.com/office/drawing/2014/main" id="{7776DF3C-C71E-44BC-94B9-37B8B08A7D2F}"/>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54" name="フローチャート: 判断 453">
          <a:extLst>
            <a:ext uri="{FF2B5EF4-FFF2-40B4-BE49-F238E27FC236}">
              <a16:creationId xmlns:a16="http://schemas.microsoft.com/office/drawing/2014/main" id="{4F33ED75-E694-460F-B3F2-B600CCE58052}"/>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ABF78C76-7524-404D-A528-A0BC37D2EC3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8890117E-89BC-4C30-859C-129D477CDE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64582C8F-BFD9-4116-91BE-9FB4472F4A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35FE3859-A0A9-4D9A-81CD-2B78AA1C16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6FEF1E67-B265-495B-8A45-D2782D4DC4C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460" name="楕円 459">
          <a:extLst>
            <a:ext uri="{FF2B5EF4-FFF2-40B4-BE49-F238E27FC236}">
              <a16:creationId xmlns:a16="http://schemas.microsoft.com/office/drawing/2014/main" id="{18B5EA38-89C6-44DB-97A7-EB3DFA64D919}"/>
            </a:ext>
          </a:extLst>
        </xdr:cNvPr>
        <xdr:cNvSpPr/>
      </xdr:nvSpPr>
      <xdr:spPr>
        <a:xfrm>
          <a:off x="16268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110507</xdr:rowOff>
    </xdr:from>
    <xdr:ext cx="405111" cy="259045"/>
    <xdr:sp macro="" textlink="">
      <xdr:nvSpPr>
        <xdr:cNvPr id="461" name="【認定こども園・幼稚園・保育所】&#10;有形固定資産減価償却率該当値テキスト">
          <a:extLst>
            <a:ext uri="{FF2B5EF4-FFF2-40B4-BE49-F238E27FC236}">
              <a16:creationId xmlns:a16="http://schemas.microsoft.com/office/drawing/2014/main" id="{37BE03A8-76C8-4C2F-A458-C1F6755AD54B}"/>
            </a:ext>
          </a:extLst>
        </xdr:cNvPr>
        <xdr:cNvSpPr txBox="1"/>
      </xdr:nvSpPr>
      <xdr:spPr>
        <a:xfrm>
          <a:off x="16357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xdr:rowOff>
    </xdr:from>
    <xdr:to>
      <xdr:col>81</xdr:col>
      <xdr:colOff>101600</xdr:colOff>
      <xdr:row>39</xdr:row>
      <xdr:rowOff>111760</xdr:rowOff>
    </xdr:to>
    <xdr:sp macro="" textlink="">
      <xdr:nvSpPr>
        <xdr:cNvPr id="462" name="楕円 461">
          <a:extLst>
            <a:ext uri="{FF2B5EF4-FFF2-40B4-BE49-F238E27FC236}">
              <a16:creationId xmlns:a16="http://schemas.microsoft.com/office/drawing/2014/main" id="{79F288D1-8255-497E-AE58-7BEED4FF0B94}"/>
            </a:ext>
          </a:extLst>
        </xdr:cNvPr>
        <xdr:cNvSpPr/>
      </xdr:nvSpPr>
      <xdr:spPr>
        <a:xfrm>
          <a:off x="1543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xdr:rowOff>
    </xdr:from>
    <xdr:to>
      <xdr:col>85</xdr:col>
      <xdr:colOff>127000</xdr:colOff>
      <xdr:row>39</xdr:row>
      <xdr:rowOff>60960</xdr:rowOff>
    </xdr:to>
    <xdr:cxnSp macro="">
      <xdr:nvCxnSpPr>
        <xdr:cNvPr id="463" name="直線コネクタ 462">
          <a:extLst>
            <a:ext uri="{FF2B5EF4-FFF2-40B4-BE49-F238E27FC236}">
              <a16:creationId xmlns:a16="http://schemas.microsoft.com/office/drawing/2014/main" id="{D3D16A2A-A3A7-436E-95B0-FDD8EC38B5D0}"/>
            </a:ext>
          </a:extLst>
        </xdr:cNvPr>
        <xdr:cNvCxnSpPr/>
      </xdr:nvCxnSpPr>
      <xdr:spPr>
        <a:xfrm flipV="1">
          <a:off x="15481300" y="66979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464" name="楕円 463">
          <a:extLst>
            <a:ext uri="{FF2B5EF4-FFF2-40B4-BE49-F238E27FC236}">
              <a16:creationId xmlns:a16="http://schemas.microsoft.com/office/drawing/2014/main" id="{AF0AE08A-E08C-40C5-8394-3FB210FA0C26}"/>
            </a:ext>
          </a:extLst>
        </xdr:cNvPr>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60960</xdr:rowOff>
    </xdr:from>
    <xdr:to>
      <xdr:col>81</xdr:col>
      <xdr:colOff>50800</xdr:colOff>
      <xdr:row>39</xdr:row>
      <xdr:rowOff>110490</xdr:rowOff>
    </xdr:to>
    <xdr:cxnSp macro="">
      <xdr:nvCxnSpPr>
        <xdr:cNvPr id="465" name="直線コネクタ 464">
          <a:extLst>
            <a:ext uri="{FF2B5EF4-FFF2-40B4-BE49-F238E27FC236}">
              <a16:creationId xmlns:a16="http://schemas.microsoft.com/office/drawing/2014/main" id="{90630FBA-A6BD-4278-8C95-D9FB4231F1B8}"/>
            </a:ext>
          </a:extLst>
        </xdr:cNvPr>
        <xdr:cNvCxnSpPr/>
      </xdr:nvCxnSpPr>
      <xdr:spPr>
        <a:xfrm flipV="1">
          <a:off x="14592300" y="67475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466" name="n_1aveValue【認定こども園・幼稚園・保育所】&#10;有形固定資産減価償却率">
          <a:extLst>
            <a:ext uri="{FF2B5EF4-FFF2-40B4-BE49-F238E27FC236}">
              <a16:creationId xmlns:a16="http://schemas.microsoft.com/office/drawing/2014/main" id="{B1C462D3-F374-430A-8702-CA387FE9348F}"/>
            </a:ext>
          </a:extLst>
        </xdr:cNvPr>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467" name="n_2aveValue【認定こども園・幼稚園・保育所】&#10;有形固定資産減価償却率">
          <a:extLst>
            <a:ext uri="{FF2B5EF4-FFF2-40B4-BE49-F238E27FC236}">
              <a16:creationId xmlns:a16="http://schemas.microsoft.com/office/drawing/2014/main" id="{9D550C2E-6602-4CFE-858D-B6FBEF849C61}"/>
            </a:ext>
          </a:extLst>
        </xdr:cNvPr>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68" name="n_3aveValue【認定こども園・幼稚園・保育所】&#10;有形固定資産減価償却率">
          <a:extLst>
            <a:ext uri="{FF2B5EF4-FFF2-40B4-BE49-F238E27FC236}">
              <a16:creationId xmlns:a16="http://schemas.microsoft.com/office/drawing/2014/main" id="{EC8D97B7-A951-41C1-BC06-81051782603F}"/>
            </a:ext>
          </a:extLst>
        </xdr:cNvPr>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102887</xdr:rowOff>
    </xdr:from>
    <xdr:ext cx="405111" cy="259045"/>
    <xdr:sp macro="" textlink="">
      <xdr:nvSpPr>
        <xdr:cNvPr id="469" name="n_1mainValue【認定こども園・幼稚園・保育所】&#10;有形固定資産減価償却率">
          <a:extLst>
            <a:ext uri="{FF2B5EF4-FFF2-40B4-BE49-F238E27FC236}">
              <a16:creationId xmlns:a16="http://schemas.microsoft.com/office/drawing/2014/main" id="{36C4437A-C789-46F0-A360-112721BDFC37}"/>
            </a:ext>
          </a:extLst>
        </xdr:cNvPr>
        <xdr:cNvSpPr txBox="1"/>
      </xdr:nvSpPr>
      <xdr:spPr>
        <a:xfrm>
          <a:off x="152660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470" name="n_2mainValue【認定こども園・幼稚園・保育所】&#10;有形固定資産減価償却率">
          <a:extLst>
            <a:ext uri="{FF2B5EF4-FFF2-40B4-BE49-F238E27FC236}">
              <a16:creationId xmlns:a16="http://schemas.microsoft.com/office/drawing/2014/main" id="{5F318E83-DDB5-4507-B37A-6D26AFB4B187}"/>
            </a:ext>
          </a:extLst>
        </xdr:cNvPr>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AE113F9F-D60D-43D7-86E8-A39257273DD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8BF9C477-6B8C-46DD-A939-674D2F6C2A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0DB02067-09AB-496A-8CA4-82775B91F8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5605F3A4-5253-447B-A525-45AF9C4A29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9AB20300-12AA-4B40-ACD1-BFBAE957D0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BF5374AF-DCD8-4F21-BD0D-2E7AF5AA83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BDF32E11-A0A4-4560-A869-C5F3783D02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49DB039D-3F49-47EF-8702-EB2B4E63636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49EBF4FF-3076-4C84-92E5-E67CE416A65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3967A3E0-D21B-46FE-BD3D-C11C1D0A3C6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1" name="直線コネクタ 480">
          <a:extLst>
            <a:ext uri="{FF2B5EF4-FFF2-40B4-BE49-F238E27FC236}">
              <a16:creationId xmlns:a16="http://schemas.microsoft.com/office/drawing/2014/main" id="{C7711F27-2824-4ACA-B994-1B26A674648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2" name="テキスト ボックス 481">
          <a:extLst>
            <a:ext uri="{FF2B5EF4-FFF2-40B4-BE49-F238E27FC236}">
              <a16:creationId xmlns:a16="http://schemas.microsoft.com/office/drawing/2014/main" id="{DFB98479-FBFA-4EBA-8618-3D847CBFDC2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3" name="直線コネクタ 482">
          <a:extLst>
            <a:ext uri="{FF2B5EF4-FFF2-40B4-BE49-F238E27FC236}">
              <a16:creationId xmlns:a16="http://schemas.microsoft.com/office/drawing/2014/main" id="{28FC8253-3CED-4097-B32A-A4E01380400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4" name="テキスト ボックス 483">
          <a:extLst>
            <a:ext uri="{FF2B5EF4-FFF2-40B4-BE49-F238E27FC236}">
              <a16:creationId xmlns:a16="http://schemas.microsoft.com/office/drawing/2014/main" id="{5265940C-86D5-4774-9805-C62996AC81C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5" name="直線コネクタ 484">
          <a:extLst>
            <a:ext uri="{FF2B5EF4-FFF2-40B4-BE49-F238E27FC236}">
              <a16:creationId xmlns:a16="http://schemas.microsoft.com/office/drawing/2014/main" id="{7464C4BF-A96C-4D3D-B009-FEF13B33536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6" name="テキスト ボックス 485">
          <a:extLst>
            <a:ext uri="{FF2B5EF4-FFF2-40B4-BE49-F238E27FC236}">
              <a16:creationId xmlns:a16="http://schemas.microsoft.com/office/drawing/2014/main" id="{A0FE11EE-FB46-4A2B-B152-6CDB9C15B66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7" name="直線コネクタ 486">
          <a:extLst>
            <a:ext uri="{FF2B5EF4-FFF2-40B4-BE49-F238E27FC236}">
              <a16:creationId xmlns:a16="http://schemas.microsoft.com/office/drawing/2014/main" id="{A180BDE1-2F97-42C9-9765-23067BF97ED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8" name="テキスト ボックス 487">
          <a:extLst>
            <a:ext uri="{FF2B5EF4-FFF2-40B4-BE49-F238E27FC236}">
              <a16:creationId xmlns:a16="http://schemas.microsoft.com/office/drawing/2014/main" id="{6E39A2AE-FEA6-4A8C-8804-D91ADA63BED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9" name="直線コネクタ 488">
          <a:extLst>
            <a:ext uri="{FF2B5EF4-FFF2-40B4-BE49-F238E27FC236}">
              <a16:creationId xmlns:a16="http://schemas.microsoft.com/office/drawing/2014/main" id="{D0A9CD41-C1CA-4354-AA96-B16D5A5E4A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0" name="テキスト ボックス 489">
          <a:extLst>
            <a:ext uri="{FF2B5EF4-FFF2-40B4-BE49-F238E27FC236}">
              <a16:creationId xmlns:a16="http://schemas.microsoft.com/office/drawing/2014/main" id="{D4B2702C-4D18-416A-8381-A8C123E4637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1" name="【認定こども園・幼稚園・保育所】&#10;一人当たり面積グラフ枠">
          <a:extLst>
            <a:ext uri="{FF2B5EF4-FFF2-40B4-BE49-F238E27FC236}">
              <a16:creationId xmlns:a16="http://schemas.microsoft.com/office/drawing/2014/main" id="{E13B1F87-E60B-4F72-8251-B8805120EAD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92" name="直線コネクタ 491">
          <a:extLst>
            <a:ext uri="{FF2B5EF4-FFF2-40B4-BE49-F238E27FC236}">
              <a16:creationId xmlns:a16="http://schemas.microsoft.com/office/drawing/2014/main" id="{5E8EC259-A847-4858-B87B-5BBFCD904397}"/>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93" name="【認定こども園・幼稚園・保育所】&#10;一人当たり面積最小値テキスト">
          <a:extLst>
            <a:ext uri="{FF2B5EF4-FFF2-40B4-BE49-F238E27FC236}">
              <a16:creationId xmlns:a16="http://schemas.microsoft.com/office/drawing/2014/main" id="{924257C0-46E5-4A17-9257-06A951F15333}"/>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94" name="直線コネクタ 493">
          <a:extLst>
            <a:ext uri="{FF2B5EF4-FFF2-40B4-BE49-F238E27FC236}">
              <a16:creationId xmlns:a16="http://schemas.microsoft.com/office/drawing/2014/main" id="{EE53CB08-CF6F-445C-876B-6072FD5FA9F1}"/>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95" name="【認定こども園・幼稚園・保育所】&#10;一人当たり面積最大値テキスト">
          <a:extLst>
            <a:ext uri="{FF2B5EF4-FFF2-40B4-BE49-F238E27FC236}">
              <a16:creationId xmlns:a16="http://schemas.microsoft.com/office/drawing/2014/main" id="{F04F8A3B-EF25-4118-8C7F-DE1710A9FE65}"/>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96" name="直線コネクタ 495">
          <a:extLst>
            <a:ext uri="{FF2B5EF4-FFF2-40B4-BE49-F238E27FC236}">
              <a16:creationId xmlns:a16="http://schemas.microsoft.com/office/drawing/2014/main" id="{B558907D-AF5C-4FF1-993B-2A49807DCD46}"/>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97" name="【認定こども園・幼稚園・保育所】&#10;一人当たり面積平均値テキスト">
          <a:extLst>
            <a:ext uri="{FF2B5EF4-FFF2-40B4-BE49-F238E27FC236}">
              <a16:creationId xmlns:a16="http://schemas.microsoft.com/office/drawing/2014/main" id="{E3F60199-CC30-4A05-A086-CE9DC76E8639}"/>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98" name="フローチャート: 判断 497">
          <a:extLst>
            <a:ext uri="{FF2B5EF4-FFF2-40B4-BE49-F238E27FC236}">
              <a16:creationId xmlns:a16="http://schemas.microsoft.com/office/drawing/2014/main" id="{B783A751-0513-4958-A5FC-AB6A8074D068}"/>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99" name="フローチャート: 判断 498">
          <a:extLst>
            <a:ext uri="{FF2B5EF4-FFF2-40B4-BE49-F238E27FC236}">
              <a16:creationId xmlns:a16="http://schemas.microsoft.com/office/drawing/2014/main" id="{197E115D-557A-4968-9405-193AAB387CA3}"/>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00" name="フローチャート: 判断 499">
          <a:extLst>
            <a:ext uri="{FF2B5EF4-FFF2-40B4-BE49-F238E27FC236}">
              <a16:creationId xmlns:a16="http://schemas.microsoft.com/office/drawing/2014/main" id="{2B82EB26-F7F5-4186-9077-4734861FCD0F}"/>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501" name="フローチャート: 判断 500">
          <a:extLst>
            <a:ext uri="{FF2B5EF4-FFF2-40B4-BE49-F238E27FC236}">
              <a16:creationId xmlns:a16="http://schemas.microsoft.com/office/drawing/2014/main" id="{B4418304-319B-4453-8697-A94AC1F3B001}"/>
            </a:ext>
          </a:extLst>
        </xdr:cNvPr>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4D1171B9-9FD4-4487-A04A-DA18A7CB2AD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96E4E6DA-6B8C-42E4-81BA-450A4EBE5E2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52F88F71-6666-46C3-9BF0-F9C65B95D3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2503C47C-1878-482C-A091-48186127AEF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8D20A9F9-EDEF-4144-A302-AA6DE671C2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98552</xdr:rowOff>
    </xdr:from>
    <xdr:to>
      <xdr:col>116</xdr:col>
      <xdr:colOff>114300</xdr:colOff>
      <xdr:row>41</xdr:row>
      <xdr:rowOff>28702</xdr:rowOff>
    </xdr:to>
    <xdr:sp macro="" textlink="">
      <xdr:nvSpPr>
        <xdr:cNvPr id="507" name="楕円 506">
          <a:extLst>
            <a:ext uri="{FF2B5EF4-FFF2-40B4-BE49-F238E27FC236}">
              <a16:creationId xmlns:a16="http://schemas.microsoft.com/office/drawing/2014/main" id="{B1E63A10-1139-49D9-889C-F1EF489D5549}"/>
            </a:ext>
          </a:extLst>
        </xdr:cNvPr>
        <xdr:cNvSpPr/>
      </xdr:nvSpPr>
      <xdr:spPr>
        <a:xfrm>
          <a:off x="22110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76979</xdr:rowOff>
    </xdr:from>
    <xdr:ext cx="469744" cy="259045"/>
    <xdr:sp macro="" textlink="">
      <xdr:nvSpPr>
        <xdr:cNvPr id="508" name="【認定こども園・幼稚園・保育所】&#10;一人当たり面積該当値テキスト">
          <a:extLst>
            <a:ext uri="{FF2B5EF4-FFF2-40B4-BE49-F238E27FC236}">
              <a16:creationId xmlns:a16="http://schemas.microsoft.com/office/drawing/2014/main" id="{1DD01576-2A4B-4D8E-9D02-647F27B48CAA}"/>
            </a:ext>
          </a:extLst>
        </xdr:cNvPr>
        <xdr:cNvSpPr txBox="1"/>
      </xdr:nvSpPr>
      <xdr:spPr>
        <a:xfrm>
          <a:off x="22199600"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103124</xdr:rowOff>
    </xdr:from>
    <xdr:to>
      <xdr:col>112</xdr:col>
      <xdr:colOff>38100</xdr:colOff>
      <xdr:row>41</xdr:row>
      <xdr:rowOff>33274</xdr:rowOff>
    </xdr:to>
    <xdr:sp macro="" textlink="">
      <xdr:nvSpPr>
        <xdr:cNvPr id="509" name="楕円 508">
          <a:extLst>
            <a:ext uri="{FF2B5EF4-FFF2-40B4-BE49-F238E27FC236}">
              <a16:creationId xmlns:a16="http://schemas.microsoft.com/office/drawing/2014/main" id="{1B29E745-5E0B-4814-8888-A31A13251ECA}"/>
            </a:ext>
          </a:extLst>
        </xdr:cNvPr>
        <xdr:cNvSpPr/>
      </xdr:nvSpPr>
      <xdr:spPr>
        <a:xfrm>
          <a:off x="21272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149352</xdr:rowOff>
    </xdr:from>
    <xdr:to>
      <xdr:col>116</xdr:col>
      <xdr:colOff>63500</xdr:colOff>
      <xdr:row>40</xdr:row>
      <xdr:rowOff>153924</xdr:rowOff>
    </xdr:to>
    <xdr:cxnSp macro="">
      <xdr:nvCxnSpPr>
        <xdr:cNvPr id="510" name="直線コネクタ 509">
          <a:extLst>
            <a:ext uri="{FF2B5EF4-FFF2-40B4-BE49-F238E27FC236}">
              <a16:creationId xmlns:a16="http://schemas.microsoft.com/office/drawing/2014/main" id="{1C9225A1-86B7-4923-8BB2-5A029E264159}"/>
            </a:ext>
          </a:extLst>
        </xdr:cNvPr>
        <xdr:cNvCxnSpPr/>
      </xdr:nvCxnSpPr>
      <xdr:spPr>
        <a:xfrm flipV="1">
          <a:off x="21323300" y="700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103124</xdr:rowOff>
    </xdr:from>
    <xdr:to>
      <xdr:col>107</xdr:col>
      <xdr:colOff>101600</xdr:colOff>
      <xdr:row>41</xdr:row>
      <xdr:rowOff>33274</xdr:rowOff>
    </xdr:to>
    <xdr:sp macro="" textlink="">
      <xdr:nvSpPr>
        <xdr:cNvPr id="511" name="楕円 510">
          <a:extLst>
            <a:ext uri="{FF2B5EF4-FFF2-40B4-BE49-F238E27FC236}">
              <a16:creationId xmlns:a16="http://schemas.microsoft.com/office/drawing/2014/main" id="{7FA2206F-8D83-413C-B450-13679CAF8376}"/>
            </a:ext>
          </a:extLst>
        </xdr:cNvPr>
        <xdr:cNvSpPr/>
      </xdr:nvSpPr>
      <xdr:spPr>
        <a:xfrm>
          <a:off x="20383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153924</xdr:rowOff>
    </xdr:from>
    <xdr:to>
      <xdr:col>111</xdr:col>
      <xdr:colOff>177800</xdr:colOff>
      <xdr:row>40</xdr:row>
      <xdr:rowOff>153924</xdr:rowOff>
    </xdr:to>
    <xdr:cxnSp macro="">
      <xdr:nvCxnSpPr>
        <xdr:cNvPr id="512" name="直線コネクタ 511">
          <a:extLst>
            <a:ext uri="{FF2B5EF4-FFF2-40B4-BE49-F238E27FC236}">
              <a16:creationId xmlns:a16="http://schemas.microsoft.com/office/drawing/2014/main" id="{2E0E536B-E69B-415F-9AF9-DE558509CA98}"/>
            </a:ext>
          </a:extLst>
        </xdr:cNvPr>
        <xdr:cNvCxnSpPr/>
      </xdr:nvCxnSpPr>
      <xdr:spPr>
        <a:xfrm>
          <a:off x="20434300" y="701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513" name="n_1aveValue【認定こども園・幼稚園・保育所】&#10;一人当たり面積">
          <a:extLst>
            <a:ext uri="{FF2B5EF4-FFF2-40B4-BE49-F238E27FC236}">
              <a16:creationId xmlns:a16="http://schemas.microsoft.com/office/drawing/2014/main" id="{164ECE28-EA8E-4080-81DB-2E52E3DBECE5}"/>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14" name="n_2aveValue【認定こども園・幼稚園・保育所】&#10;一人当たり面積">
          <a:extLst>
            <a:ext uri="{FF2B5EF4-FFF2-40B4-BE49-F238E27FC236}">
              <a16:creationId xmlns:a16="http://schemas.microsoft.com/office/drawing/2014/main" id="{FF3FBE62-BE3A-4F03-9E21-EFDAEEF348FC}"/>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515" name="n_3aveValue【認定こども園・幼稚園・保育所】&#10;一人当たり面積">
          <a:extLst>
            <a:ext uri="{FF2B5EF4-FFF2-40B4-BE49-F238E27FC236}">
              <a16:creationId xmlns:a16="http://schemas.microsoft.com/office/drawing/2014/main" id="{021ECD1C-8DCB-4F75-B616-5C63C6CE3717}"/>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24401</xdr:rowOff>
    </xdr:from>
    <xdr:ext cx="469744" cy="259045"/>
    <xdr:sp macro="" textlink="">
      <xdr:nvSpPr>
        <xdr:cNvPr id="516" name="n_1mainValue【認定こども園・幼稚園・保育所】&#10;一人当たり面積">
          <a:extLst>
            <a:ext uri="{FF2B5EF4-FFF2-40B4-BE49-F238E27FC236}">
              <a16:creationId xmlns:a16="http://schemas.microsoft.com/office/drawing/2014/main" id="{3B4C335B-AE5D-4BD6-9316-2EECC336FFE7}"/>
            </a:ext>
          </a:extLst>
        </xdr:cNvPr>
        <xdr:cNvSpPr txBox="1"/>
      </xdr:nvSpPr>
      <xdr:spPr>
        <a:xfrm>
          <a:off x="210757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24401</xdr:rowOff>
    </xdr:from>
    <xdr:ext cx="469744" cy="259045"/>
    <xdr:sp macro="" textlink="">
      <xdr:nvSpPr>
        <xdr:cNvPr id="517" name="n_2mainValue【認定こども園・幼稚園・保育所】&#10;一人当たり面積">
          <a:extLst>
            <a:ext uri="{FF2B5EF4-FFF2-40B4-BE49-F238E27FC236}">
              <a16:creationId xmlns:a16="http://schemas.microsoft.com/office/drawing/2014/main" id="{7144B2BC-8FB8-41D8-A489-F6ECFB6B6357}"/>
            </a:ext>
          </a:extLst>
        </xdr:cNvPr>
        <xdr:cNvSpPr txBox="1"/>
      </xdr:nvSpPr>
      <xdr:spPr>
        <a:xfrm>
          <a:off x="20199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a:extLst>
            <a:ext uri="{FF2B5EF4-FFF2-40B4-BE49-F238E27FC236}">
              <a16:creationId xmlns:a16="http://schemas.microsoft.com/office/drawing/2014/main" id="{5C3A2FCB-266A-42C7-B3CE-40197E1E71B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a:extLst>
            <a:ext uri="{FF2B5EF4-FFF2-40B4-BE49-F238E27FC236}">
              <a16:creationId xmlns:a16="http://schemas.microsoft.com/office/drawing/2014/main" id="{83E68964-233C-4865-A98C-3717AAD722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a:extLst>
            <a:ext uri="{FF2B5EF4-FFF2-40B4-BE49-F238E27FC236}">
              <a16:creationId xmlns:a16="http://schemas.microsoft.com/office/drawing/2014/main" id="{09F9F9E8-2939-4EFB-8DD5-094150CF7F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a:extLst>
            <a:ext uri="{FF2B5EF4-FFF2-40B4-BE49-F238E27FC236}">
              <a16:creationId xmlns:a16="http://schemas.microsoft.com/office/drawing/2014/main" id="{E650A381-FB1D-4E2A-A398-080D87B5BF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a:extLst>
            <a:ext uri="{FF2B5EF4-FFF2-40B4-BE49-F238E27FC236}">
              <a16:creationId xmlns:a16="http://schemas.microsoft.com/office/drawing/2014/main" id="{821D2CD0-D442-448B-A245-D5DBA0E004F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a:extLst>
            <a:ext uri="{FF2B5EF4-FFF2-40B4-BE49-F238E27FC236}">
              <a16:creationId xmlns:a16="http://schemas.microsoft.com/office/drawing/2014/main" id="{3BACC1F8-2A62-4CAC-B3CE-BAF822262D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a:extLst>
            <a:ext uri="{FF2B5EF4-FFF2-40B4-BE49-F238E27FC236}">
              <a16:creationId xmlns:a16="http://schemas.microsoft.com/office/drawing/2014/main" id="{2A2DA772-8F8F-4EAF-BDE2-AE2AEF8B91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a:extLst>
            <a:ext uri="{FF2B5EF4-FFF2-40B4-BE49-F238E27FC236}">
              <a16:creationId xmlns:a16="http://schemas.microsoft.com/office/drawing/2014/main" id="{66223EB1-4415-4EC4-B030-7F053EB044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a:extLst>
            <a:ext uri="{FF2B5EF4-FFF2-40B4-BE49-F238E27FC236}">
              <a16:creationId xmlns:a16="http://schemas.microsoft.com/office/drawing/2014/main" id="{1B2B3B93-4ED8-4A9B-A925-C7978D761FC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a:extLst>
            <a:ext uri="{FF2B5EF4-FFF2-40B4-BE49-F238E27FC236}">
              <a16:creationId xmlns:a16="http://schemas.microsoft.com/office/drawing/2014/main" id="{00EA657D-4978-4059-B895-7DCD21FCB4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8" name="テキスト ボックス 527">
          <a:extLst>
            <a:ext uri="{FF2B5EF4-FFF2-40B4-BE49-F238E27FC236}">
              <a16:creationId xmlns:a16="http://schemas.microsoft.com/office/drawing/2014/main" id="{CD75505B-DD17-4EC3-AF32-EA24D8F128D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9" name="直線コネクタ 528">
          <a:extLst>
            <a:ext uri="{FF2B5EF4-FFF2-40B4-BE49-F238E27FC236}">
              <a16:creationId xmlns:a16="http://schemas.microsoft.com/office/drawing/2014/main" id="{9FB763BF-610F-4BC5-9B13-E1DCD3E31AD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0" name="テキスト ボックス 529">
          <a:extLst>
            <a:ext uri="{FF2B5EF4-FFF2-40B4-BE49-F238E27FC236}">
              <a16:creationId xmlns:a16="http://schemas.microsoft.com/office/drawing/2014/main" id="{B97FCABB-099E-451F-A238-C008916940A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1" name="直線コネクタ 530">
          <a:extLst>
            <a:ext uri="{FF2B5EF4-FFF2-40B4-BE49-F238E27FC236}">
              <a16:creationId xmlns:a16="http://schemas.microsoft.com/office/drawing/2014/main" id="{B6DAD7A5-4FEE-4728-A95B-4C65D7D8162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2" name="テキスト ボックス 531">
          <a:extLst>
            <a:ext uri="{FF2B5EF4-FFF2-40B4-BE49-F238E27FC236}">
              <a16:creationId xmlns:a16="http://schemas.microsoft.com/office/drawing/2014/main" id="{19D780DF-6AC4-4DB3-9192-28598A036C5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3" name="直線コネクタ 532">
          <a:extLst>
            <a:ext uri="{FF2B5EF4-FFF2-40B4-BE49-F238E27FC236}">
              <a16:creationId xmlns:a16="http://schemas.microsoft.com/office/drawing/2014/main" id="{72FB7DD4-5AEE-4E4F-B89B-C131FB7081B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4" name="テキスト ボックス 533">
          <a:extLst>
            <a:ext uri="{FF2B5EF4-FFF2-40B4-BE49-F238E27FC236}">
              <a16:creationId xmlns:a16="http://schemas.microsoft.com/office/drawing/2014/main" id="{35DB87A9-C54E-4ADF-A5CE-D5D1A78D2AA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5" name="直線コネクタ 534">
          <a:extLst>
            <a:ext uri="{FF2B5EF4-FFF2-40B4-BE49-F238E27FC236}">
              <a16:creationId xmlns:a16="http://schemas.microsoft.com/office/drawing/2014/main" id="{CBE48425-ED80-4079-870F-2D9E4EA4D6E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6" name="テキスト ボックス 535">
          <a:extLst>
            <a:ext uri="{FF2B5EF4-FFF2-40B4-BE49-F238E27FC236}">
              <a16:creationId xmlns:a16="http://schemas.microsoft.com/office/drawing/2014/main" id="{C9C56FAF-D8D9-401F-8C06-11142B7A757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7" name="直線コネクタ 536">
          <a:extLst>
            <a:ext uri="{FF2B5EF4-FFF2-40B4-BE49-F238E27FC236}">
              <a16:creationId xmlns:a16="http://schemas.microsoft.com/office/drawing/2014/main" id="{562347AF-23EA-4A89-B60E-586DEE102A3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8" name="テキスト ボックス 537">
          <a:extLst>
            <a:ext uri="{FF2B5EF4-FFF2-40B4-BE49-F238E27FC236}">
              <a16:creationId xmlns:a16="http://schemas.microsoft.com/office/drawing/2014/main" id="{AB904841-C1F0-4418-AC51-3C0CDF0B23D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a:extLst>
            <a:ext uri="{FF2B5EF4-FFF2-40B4-BE49-F238E27FC236}">
              <a16:creationId xmlns:a16="http://schemas.microsoft.com/office/drawing/2014/main" id="{C4DE58C6-2EE9-45EF-AFA2-E8D86634722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3E0E723B-0FC1-4DCD-BEF8-3B01D9499DC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学校施設】&#10;有形固定資産減価償却率グラフ枠">
          <a:extLst>
            <a:ext uri="{FF2B5EF4-FFF2-40B4-BE49-F238E27FC236}">
              <a16:creationId xmlns:a16="http://schemas.microsoft.com/office/drawing/2014/main" id="{D4818AA9-FFEA-4929-BFB8-F2A68888E84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542" name="直線コネクタ 541">
          <a:extLst>
            <a:ext uri="{FF2B5EF4-FFF2-40B4-BE49-F238E27FC236}">
              <a16:creationId xmlns:a16="http://schemas.microsoft.com/office/drawing/2014/main" id="{1A65053D-729E-4015-9CE0-1088E2CBBCB4}"/>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43" name="【学校施設】&#10;有形固定資産減価償却率最小値テキスト">
          <a:extLst>
            <a:ext uri="{FF2B5EF4-FFF2-40B4-BE49-F238E27FC236}">
              <a16:creationId xmlns:a16="http://schemas.microsoft.com/office/drawing/2014/main" id="{284F5561-EBE6-47B1-8D67-D9CE32B89DBA}"/>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44" name="直線コネクタ 543">
          <a:extLst>
            <a:ext uri="{FF2B5EF4-FFF2-40B4-BE49-F238E27FC236}">
              <a16:creationId xmlns:a16="http://schemas.microsoft.com/office/drawing/2014/main" id="{C891BE7F-8FD6-4B0C-B37B-867E0B185DB1}"/>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545" name="【学校施設】&#10;有形固定資産減価償却率最大値テキスト">
          <a:extLst>
            <a:ext uri="{FF2B5EF4-FFF2-40B4-BE49-F238E27FC236}">
              <a16:creationId xmlns:a16="http://schemas.microsoft.com/office/drawing/2014/main" id="{C24C0951-5D26-4DF0-BC29-830F7D31828B}"/>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546" name="直線コネクタ 545">
          <a:extLst>
            <a:ext uri="{FF2B5EF4-FFF2-40B4-BE49-F238E27FC236}">
              <a16:creationId xmlns:a16="http://schemas.microsoft.com/office/drawing/2014/main" id="{974675D8-065A-481D-9CAA-7122742D7119}"/>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547" name="【学校施設】&#10;有形固定資産減価償却率平均値テキスト">
          <a:extLst>
            <a:ext uri="{FF2B5EF4-FFF2-40B4-BE49-F238E27FC236}">
              <a16:creationId xmlns:a16="http://schemas.microsoft.com/office/drawing/2014/main" id="{5D779BC1-EAD1-479E-9810-A093F98106F1}"/>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48" name="フローチャート: 判断 547">
          <a:extLst>
            <a:ext uri="{FF2B5EF4-FFF2-40B4-BE49-F238E27FC236}">
              <a16:creationId xmlns:a16="http://schemas.microsoft.com/office/drawing/2014/main" id="{4046AE0A-8258-48A3-8542-9BE379588305}"/>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549" name="フローチャート: 判断 548">
          <a:extLst>
            <a:ext uri="{FF2B5EF4-FFF2-40B4-BE49-F238E27FC236}">
              <a16:creationId xmlns:a16="http://schemas.microsoft.com/office/drawing/2014/main" id="{19FE1AD6-E332-4317-B930-CFBCA9B4A79F}"/>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550" name="フローチャート: 判断 549">
          <a:extLst>
            <a:ext uri="{FF2B5EF4-FFF2-40B4-BE49-F238E27FC236}">
              <a16:creationId xmlns:a16="http://schemas.microsoft.com/office/drawing/2014/main" id="{B4FF79A7-911F-4350-9A72-359EF745C7EA}"/>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51" name="フローチャート: 判断 550">
          <a:extLst>
            <a:ext uri="{FF2B5EF4-FFF2-40B4-BE49-F238E27FC236}">
              <a16:creationId xmlns:a16="http://schemas.microsoft.com/office/drawing/2014/main" id="{D5B5203A-3646-439A-958C-5624413B5283}"/>
            </a:ext>
          </a:extLst>
        </xdr:cNvPr>
        <xdr:cNvSpPr/>
      </xdr:nvSpPr>
      <xdr:spPr>
        <a:xfrm>
          <a:off x="13652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1812003-9935-48D1-A4EF-9F57603FE0E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8A3F87EF-7576-4774-9043-179260CB540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B9CBFD5-C680-449C-AEF1-A4F62FEE19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9C20FC49-0BAD-418E-BDB7-1CAF49E9E6A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71C05D67-AF1E-4736-848B-D55FCB8F10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57" name="楕円 556">
          <a:extLst>
            <a:ext uri="{FF2B5EF4-FFF2-40B4-BE49-F238E27FC236}">
              <a16:creationId xmlns:a16="http://schemas.microsoft.com/office/drawing/2014/main" id="{91FB2BE0-0D8F-4283-971E-70AE99040CED}"/>
            </a:ext>
          </a:extLst>
        </xdr:cNvPr>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58" name="【学校施設】&#10;有形固定資産減価償却率該当値テキスト">
          <a:extLst>
            <a:ext uri="{FF2B5EF4-FFF2-40B4-BE49-F238E27FC236}">
              <a16:creationId xmlns:a16="http://schemas.microsoft.com/office/drawing/2014/main" id="{6556CDD3-C2D5-443D-95E8-A6093C82372B}"/>
            </a:ext>
          </a:extLst>
        </xdr:cNvPr>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59" name="楕円 558">
          <a:extLst>
            <a:ext uri="{FF2B5EF4-FFF2-40B4-BE49-F238E27FC236}">
              <a16:creationId xmlns:a16="http://schemas.microsoft.com/office/drawing/2014/main" id="{3F649D24-E6A1-47A1-869C-351595E9570C}"/>
            </a:ext>
          </a:extLst>
        </xdr:cNvPr>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22860</xdr:rowOff>
    </xdr:to>
    <xdr:cxnSp macro="">
      <xdr:nvCxnSpPr>
        <xdr:cNvPr id="560" name="直線コネクタ 559">
          <a:extLst>
            <a:ext uri="{FF2B5EF4-FFF2-40B4-BE49-F238E27FC236}">
              <a16:creationId xmlns:a16="http://schemas.microsoft.com/office/drawing/2014/main" id="{8EE78268-3689-4BEE-BA45-ACC819E79F07}"/>
            </a:ext>
          </a:extLst>
        </xdr:cNvPr>
        <xdr:cNvCxnSpPr/>
      </xdr:nvCxnSpPr>
      <xdr:spPr>
        <a:xfrm flipV="1">
          <a:off x="15481300" y="10607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29210</xdr:rowOff>
    </xdr:from>
    <xdr:to>
      <xdr:col>76</xdr:col>
      <xdr:colOff>165100</xdr:colOff>
      <xdr:row>62</xdr:row>
      <xdr:rowOff>130810</xdr:rowOff>
    </xdr:to>
    <xdr:sp macro="" textlink="">
      <xdr:nvSpPr>
        <xdr:cNvPr id="561" name="楕円 560">
          <a:extLst>
            <a:ext uri="{FF2B5EF4-FFF2-40B4-BE49-F238E27FC236}">
              <a16:creationId xmlns:a16="http://schemas.microsoft.com/office/drawing/2014/main" id="{1F35BA40-529B-4F4B-8B74-9D81A1B83342}"/>
            </a:ext>
          </a:extLst>
        </xdr:cNvPr>
        <xdr:cNvSpPr/>
      </xdr:nvSpPr>
      <xdr:spPr>
        <a:xfrm>
          <a:off x="1454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80010</xdr:rowOff>
    </xdr:to>
    <xdr:cxnSp macro="">
      <xdr:nvCxnSpPr>
        <xdr:cNvPr id="562" name="直線コネクタ 561">
          <a:extLst>
            <a:ext uri="{FF2B5EF4-FFF2-40B4-BE49-F238E27FC236}">
              <a16:creationId xmlns:a16="http://schemas.microsoft.com/office/drawing/2014/main" id="{BF54EF59-6789-4D83-9FC3-9A209CF282DB}"/>
            </a:ext>
          </a:extLst>
        </xdr:cNvPr>
        <xdr:cNvCxnSpPr/>
      </xdr:nvCxnSpPr>
      <xdr:spPr>
        <a:xfrm flipV="1">
          <a:off x="14592300" y="106527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563" name="n_1aveValue【学校施設】&#10;有形固定資産減価償却率">
          <a:extLst>
            <a:ext uri="{FF2B5EF4-FFF2-40B4-BE49-F238E27FC236}">
              <a16:creationId xmlns:a16="http://schemas.microsoft.com/office/drawing/2014/main" id="{D39D9D2E-BA33-4F2A-89CB-C58506D79FA3}"/>
            </a:ext>
          </a:extLst>
        </xdr:cNvPr>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564" name="n_2aveValue【学校施設】&#10;有形固定資産減価償却率">
          <a:extLst>
            <a:ext uri="{FF2B5EF4-FFF2-40B4-BE49-F238E27FC236}">
              <a16:creationId xmlns:a16="http://schemas.microsoft.com/office/drawing/2014/main" id="{D191FB30-4BD8-4BFB-BC32-225ABCF1CFEE}"/>
            </a:ext>
          </a:extLst>
        </xdr:cNvPr>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113047</xdr:rowOff>
    </xdr:from>
    <xdr:ext cx="405111" cy="259045"/>
    <xdr:sp macro="" textlink="">
      <xdr:nvSpPr>
        <xdr:cNvPr id="565" name="n_3aveValue【学校施設】&#10;有形固定資産減価償却率">
          <a:extLst>
            <a:ext uri="{FF2B5EF4-FFF2-40B4-BE49-F238E27FC236}">
              <a16:creationId xmlns:a16="http://schemas.microsoft.com/office/drawing/2014/main" id="{C748D13E-86B2-429A-8462-BEECA596B24B}"/>
            </a:ext>
          </a:extLst>
        </xdr:cNvPr>
        <xdr:cNvSpPr txBox="1"/>
      </xdr:nvSpPr>
      <xdr:spPr>
        <a:xfrm>
          <a:off x="13500744"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566" name="n_1mainValue【学校施設】&#10;有形固定資産減価償却率">
          <a:extLst>
            <a:ext uri="{FF2B5EF4-FFF2-40B4-BE49-F238E27FC236}">
              <a16:creationId xmlns:a16="http://schemas.microsoft.com/office/drawing/2014/main" id="{6030BFD7-88B2-4833-8C30-EF25E8ACCFE3}"/>
            </a:ext>
          </a:extLst>
        </xdr:cNvPr>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121937</xdr:rowOff>
    </xdr:from>
    <xdr:ext cx="405111" cy="259045"/>
    <xdr:sp macro="" textlink="">
      <xdr:nvSpPr>
        <xdr:cNvPr id="567" name="n_2mainValue【学校施設】&#10;有形固定資産減価償却率">
          <a:extLst>
            <a:ext uri="{FF2B5EF4-FFF2-40B4-BE49-F238E27FC236}">
              <a16:creationId xmlns:a16="http://schemas.microsoft.com/office/drawing/2014/main" id="{A4A7B5B0-6FEC-490B-8706-19E5C52F4C34}"/>
            </a:ext>
          </a:extLst>
        </xdr:cNvPr>
        <xdr:cNvSpPr txBox="1"/>
      </xdr:nvSpPr>
      <xdr:spPr>
        <a:xfrm>
          <a:off x="14389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85362C66-239A-4A0F-9A94-29E388A49F4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F88B3D00-05D9-4289-8E27-3A9FD1084FE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12349830-474E-4EE9-A05F-F4A994BFCAD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81975B38-FFEC-4AC1-9966-2770173A6C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F3D91163-43C9-4BD9-849B-8B2196A77C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3AAAC724-0BD5-42D7-B883-9863868360F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B81186BD-73EE-47B0-A9E0-53A16CA44E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740CB02B-1FF6-40CC-B465-8CC1C01B54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B44AFEF1-4441-43DF-B3F1-8A6530E5D2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D2D1CD0-8385-4AC1-AB61-08C5DE8B3D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27389C1-0B22-417D-917B-C78D304A8DF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996DCCC3-7258-4297-85D0-83C1DED728F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DEE1AF88-DEE4-4A1B-AFDA-292C45AA190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F53ECD6C-43AD-4ABF-A26A-EE3D2B97F73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ABCE220D-AFF5-426E-A2AE-C32A7346059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947E1995-7DFD-4B9F-BD0C-2F84D2CE076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889D5D69-9F82-4B97-BCB7-095543E9992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2CEF9297-9020-4D1E-A142-E48A3273EF0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473A1048-6CC9-48E0-B8C5-5F31B9C08D7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D3ADF1C5-E560-4B3F-ABCC-111CE93222B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8162E2DB-97FE-40C7-898F-86050C189D2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19EEEC6E-3E28-4AA7-9AEC-24543188A3A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0" name="テキスト ボックス 589">
          <a:extLst>
            <a:ext uri="{FF2B5EF4-FFF2-40B4-BE49-F238E27FC236}">
              <a16:creationId xmlns:a16="http://schemas.microsoft.com/office/drawing/2014/main" id="{87953C93-877E-46D3-95E6-0A8CF9850D6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183A3ABB-9293-4B34-A293-9AC474F05D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D8BAD250-11A3-42B9-9DB2-B769E350BC9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3330CA18-3DAE-4662-AD54-65AF41BB79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94" name="直線コネクタ 593">
          <a:extLst>
            <a:ext uri="{FF2B5EF4-FFF2-40B4-BE49-F238E27FC236}">
              <a16:creationId xmlns:a16="http://schemas.microsoft.com/office/drawing/2014/main" id="{B425B621-D33A-4345-9174-4D52C1630015}"/>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95" name="【学校施設】&#10;一人当たり面積最小値テキスト">
          <a:extLst>
            <a:ext uri="{FF2B5EF4-FFF2-40B4-BE49-F238E27FC236}">
              <a16:creationId xmlns:a16="http://schemas.microsoft.com/office/drawing/2014/main" id="{4F251A88-A1A1-4F61-9D2E-5AB77A9D5CE3}"/>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96" name="直線コネクタ 595">
          <a:extLst>
            <a:ext uri="{FF2B5EF4-FFF2-40B4-BE49-F238E27FC236}">
              <a16:creationId xmlns:a16="http://schemas.microsoft.com/office/drawing/2014/main" id="{76EE70F2-9BEE-4BD1-9900-D8FCB80EE33B}"/>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97" name="【学校施設】&#10;一人当たり面積最大値テキスト">
          <a:extLst>
            <a:ext uri="{FF2B5EF4-FFF2-40B4-BE49-F238E27FC236}">
              <a16:creationId xmlns:a16="http://schemas.microsoft.com/office/drawing/2014/main" id="{8D53A76A-96C0-40F0-A075-F71FC10A006E}"/>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98" name="直線コネクタ 597">
          <a:extLst>
            <a:ext uri="{FF2B5EF4-FFF2-40B4-BE49-F238E27FC236}">
              <a16:creationId xmlns:a16="http://schemas.microsoft.com/office/drawing/2014/main" id="{D5DEAADF-8151-453B-84DE-DF6EB438F9D0}"/>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99" name="【学校施設】&#10;一人当たり面積平均値テキスト">
          <a:extLst>
            <a:ext uri="{FF2B5EF4-FFF2-40B4-BE49-F238E27FC236}">
              <a16:creationId xmlns:a16="http://schemas.microsoft.com/office/drawing/2014/main" id="{0668AE81-2A60-4559-AAF2-18634E606EA6}"/>
            </a:ext>
          </a:extLst>
        </xdr:cNvPr>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600" name="フローチャート: 判断 599">
          <a:extLst>
            <a:ext uri="{FF2B5EF4-FFF2-40B4-BE49-F238E27FC236}">
              <a16:creationId xmlns:a16="http://schemas.microsoft.com/office/drawing/2014/main" id="{F0FEEA47-34B4-4CAC-8DD4-2DB0CD497FBE}"/>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601" name="フローチャート: 判断 600">
          <a:extLst>
            <a:ext uri="{FF2B5EF4-FFF2-40B4-BE49-F238E27FC236}">
              <a16:creationId xmlns:a16="http://schemas.microsoft.com/office/drawing/2014/main" id="{6B46BECE-B301-49A4-AEF0-21D41C231743}"/>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2" name="フローチャート: 判断 601">
          <a:extLst>
            <a:ext uri="{FF2B5EF4-FFF2-40B4-BE49-F238E27FC236}">
              <a16:creationId xmlns:a16="http://schemas.microsoft.com/office/drawing/2014/main" id="{0EB4EB4E-F19F-4FF6-A32B-7DCFBA3D85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107587</xdr:rowOff>
    </xdr:from>
    <xdr:to>
      <xdr:col>102</xdr:col>
      <xdr:colOff>165100</xdr:colOff>
      <xdr:row>60</xdr:row>
      <xdr:rowOff>37737</xdr:rowOff>
    </xdr:to>
    <xdr:sp macro="" textlink="">
      <xdr:nvSpPr>
        <xdr:cNvPr id="603" name="フローチャート: 判断 602">
          <a:extLst>
            <a:ext uri="{FF2B5EF4-FFF2-40B4-BE49-F238E27FC236}">
              <a16:creationId xmlns:a16="http://schemas.microsoft.com/office/drawing/2014/main" id="{725601D7-4897-4744-91A1-1D9EE41F2CEA}"/>
            </a:ext>
          </a:extLst>
        </xdr:cNvPr>
        <xdr:cNvSpPr/>
      </xdr:nvSpPr>
      <xdr:spPr>
        <a:xfrm>
          <a:off x="19494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3236861-DED6-4547-B58B-6785A51A49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0A416B5-C594-41EF-847D-92B9379308D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2C6D923-DD92-4853-B86D-B8DC665B22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0D211EB-3161-4072-9782-90EA9813BF5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17E6C21-7DAB-4546-ABB6-E78E87F2D76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14515</xdr:rowOff>
    </xdr:from>
    <xdr:to>
      <xdr:col>116</xdr:col>
      <xdr:colOff>114300</xdr:colOff>
      <xdr:row>58</xdr:row>
      <xdr:rowOff>116115</xdr:rowOff>
    </xdr:to>
    <xdr:sp macro="" textlink="">
      <xdr:nvSpPr>
        <xdr:cNvPr id="609" name="楕円 608">
          <a:extLst>
            <a:ext uri="{FF2B5EF4-FFF2-40B4-BE49-F238E27FC236}">
              <a16:creationId xmlns:a16="http://schemas.microsoft.com/office/drawing/2014/main" id="{0842F514-9711-4524-A606-5FFCAA326C3B}"/>
            </a:ext>
          </a:extLst>
        </xdr:cNvPr>
        <xdr:cNvSpPr/>
      </xdr:nvSpPr>
      <xdr:spPr>
        <a:xfrm>
          <a:off x="22110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37392</xdr:rowOff>
    </xdr:from>
    <xdr:ext cx="469744" cy="259045"/>
    <xdr:sp macro="" textlink="">
      <xdr:nvSpPr>
        <xdr:cNvPr id="610" name="【学校施設】&#10;一人当たり面積該当値テキスト">
          <a:extLst>
            <a:ext uri="{FF2B5EF4-FFF2-40B4-BE49-F238E27FC236}">
              <a16:creationId xmlns:a16="http://schemas.microsoft.com/office/drawing/2014/main" id="{B0FB842F-8B0C-4B55-A8AB-FCFD9823B7B4}"/>
            </a:ext>
          </a:extLst>
        </xdr:cNvPr>
        <xdr:cNvSpPr txBox="1"/>
      </xdr:nvSpPr>
      <xdr:spPr>
        <a:xfrm>
          <a:off x="22199600" y="98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28666</xdr:rowOff>
    </xdr:from>
    <xdr:to>
      <xdr:col>112</xdr:col>
      <xdr:colOff>38100</xdr:colOff>
      <xdr:row>58</xdr:row>
      <xdr:rowOff>130266</xdr:rowOff>
    </xdr:to>
    <xdr:sp macro="" textlink="">
      <xdr:nvSpPr>
        <xdr:cNvPr id="611" name="楕円 610">
          <a:extLst>
            <a:ext uri="{FF2B5EF4-FFF2-40B4-BE49-F238E27FC236}">
              <a16:creationId xmlns:a16="http://schemas.microsoft.com/office/drawing/2014/main" id="{31275572-E5B9-44C2-807A-8EB76A245F47}"/>
            </a:ext>
          </a:extLst>
        </xdr:cNvPr>
        <xdr:cNvSpPr/>
      </xdr:nvSpPr>
      <xdr:spPr>
        <a:xfrm>
          <a:off x="21272500" y="99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65315</xdr:rowOff>
    </xdr:from>
    <xdr:to>
      <xdr:col>116</xdr:col>
      <xdr:colOff>63500</xdr:colOff>
      <xdr:row>58</xdr:row>
      <xdr:rowOff>79466</xdr:rowOff>
    </xdr:to>
    <xdr:cxnSp macro="">
      <xdr:nvCxnSpPr>
        <xdr:cNvPr id="612" name="直線コネクタ 611">
          <a:extLst>
            <a:ext uri="{FF2B5EF4-FFF2-40B4-BE49-F238E27FC236}">
              <a16:creationId xmlns:a16="http://schemas.microsoft.com/office/drawing/2014/main" id="{1644D077-3E88-4A8A-8A43-325A32AE4202}"/>
            </a:ext>
          </a:extLst>
        </xdr:cNvPr>
        <xdr:cNvCxnSpPr/>
      </xdr:nvCxnSpPr>
      <xdr:spPr>
        <a:xfrm flipV="1">
          <a:off x="21323300" y="10009415"/>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44994</xdr:rowOff>
    </xdr:from>
    <xdr:to>
      <xdr:col>107</xdr:col>
      <xdr:colOff>101600</xdr:colOff>
      <xdr:row>58</xdr:row>
      <xdr:rowOff>146594</xdr:rowOff>
    </xdr:to>
    <xdr:sp macro="" textlink="">
      <xdr:nvSpPr>
        <xdr:cNvPr id="613" name="楕円 612">
          <a:extLst>
            <a:ext uri="{FF2B5EF4-FFF2-40B4-BE49-F238E27FC236}">
              <a16:creationId xmlns:a16="http://schemas.microsoft.com/office/drawing/2014/main" id="{C162AABE-5622-4B48-88DE-FEAF32307B4C}"/>
            </a:ext>
          </a:extLst>
        </xdr:cNvPr>
        <xdr:cNvSpPr/>
      </xdr:nvSpPr>
      <xdr:spPr>
        <a:xfrm>
          <a:off x="20383500" y="99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79466</xdr:rowOff>
    </xdr:from>
    <xdr:to>
      <xdr:col>111</xdr:col>
      <xdr:colOff>177800</xdr:colOff>
      <xdr:row>58</xdr:row>
      <xdr:rowOff>95794</xdr:rowOff>
    </xdr:to>
    <xdr:cxnSp macro="">
      <xdr:nvCxnSpPr>
        <xdr:cNvPr id="614" name="直線コネクタ 613">
          <a:extLst>
            <a:ext uri="{FF2B5EF4-FFF2-40B4-BE49-F238E27FC236}">
              <a16:creationId xmlns:a16="http://schemas.microsoft.com/office/drawing/2014/main" id="{24A97A5D-F87A-49F8-87CE-3559E38264BC}"/>
            </a:ext>
          </a:extLst>
        </xdr:cNvPr>
        <xdr:cNvCxnSpPr/>
      </xdr:nvCxnSpPr>
      <xdr:spPr>
        <a:xfrm flipV="1">
          <a:off x="20434300" y="100235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38117</xdr:rowOff>
    </xdr:from>
    <xdr:ext cx="469744" cy="259045"/>
    <xdr:sp macro="" textlink="">
      <xdr:nvSpPr>
        <xdr:cNvPr id="615" name="n_1aveValue【学校施設】&#10;一人当たり面積">
          <a:extLst>
            <a:ext uri="{FF2B5EF4-FFF2-40B4-BE49-F238E27FC236}">
              <a16:creationId xmlns:a16="http://schemas.microsoft.com/office/drawing/2014/main" id="{54DF6EF8-731D-4C11-856A-6DF9FCB29E7C}"/>
            </a:ext>
          </a:extLst>
        </xdr:cNvPr>
        <xdr:cNvSpPr txBox="1"/>
      </xdr:nvSpPr>
      <xdr:spPr>
        <a:xfrm>
          <a:off x="210757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16" name="n_2aveValue【学校施設】&#10;一人当たり面積">
          <a:extLst>
            <a:ext uri="{FF2B5EF4-FFF2-40B4-BE49-F238E27FC236}">
              <a16:creationId xmlns:a16="http://schemas.microsoft.com/office/drawing/2014/main" id="{DBC67ECB-F4BB-4A76-A4C7-1641315467E9}"/>
            </a:ext>
          </a:extLst>
        </xdr:cNvPr>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54264</xdr:rowOff>
    </xdr:from>
    <xdr:ext cx="469744" cy="259045"/>
    <xdr:sp macro="" textlink="">
      <xdr:nvSpPr>
        <xdr:cNvPr id="617" name="n_3aveValue【学校施設】&#10;一人当たり面積">
          <a:extLst>
            <a:ext uri="{FF2B5EF4-FFF2-40B4-BE49-F238E27FC236}">
              <a16:creationId xmlns:a16="http://schemas.microsoft.com/office/drawing/2014/main" id="{AE88994D-4D90-4E01-AB96-916E4E16DB3E}"/>
            </a:ext>
          </a:extLst>
        </xdr:cNvPr>
        <xdr:cNvSpPr txBox="1"/>
      </xdr:nvSpPr>
      <xdr:spPr>
        <a:xfrm>
          <a:off x="19310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146793</xdr:rowOff>
    </xdr:from>
    <xdr:ext cx="469744" cy="259045"/>
    <xdr:sp macro="" textlink="">
      <xdr:nvSpPr>
        <xdr:cNvPr id="618" name="n_1mainValue【学校施設】&#10;一人当たり面積">
          <a:extLst>
            <a:ext uri="{FF2B5EF4-FFF2-40B4-BE49-F238E27FC236}">
              <a16:creationId xmlns:a16="http://schemas.microsoft.com/office/drawing/2014/main" id="{905F95D9-0491-4A76-B78C-B97B7782A8C5}"/>
            </a:ext>
          </a:extLst>
        </xdr:cNvPr>
        <xdr:cNvSpPr txBox="1"/>
      </xdr:nvSpPr>
      <xdr:spPr>
        <a:xfrm>
          <a:off x="21075727" y="974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163121</xdr:rowOff>
    </xdr:from>
    <xdr:ext cx="469744" cy="259045"/>
    <xdr:sp macro="" textlink="">
      <xdr:nvSpPr>
        <xdr:cNvPr id="619" name="n_2mainValue【学校施設】&#10;一人当たり面積">
          <a:extLst>
            <a:ext uri="{FF2B5EF4-FFF2-40B4-BE49-F238E27FC236}">
              <a16:creationId xmlns:a16="http://schemas.microsoft.com/office/drawing/2014/main" id="{0D794143-189C-427C-A50D-44CD17C6BABD}"/>
            </a:ext>
          </a:extLst>
        </xdr:cNvPr>
        <xdr:cNvSpPr txBox="1"/>
      </xdr:nvSpPr>
      <xdr:spPr>
        <a:xfrm>
          <a:off x="20199427" y="976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687E6D0D-D7F3-46B8-B526-B38C90BD1A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9520BFC4-B3DB-4DA7-AED4-621C2C215F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B989C16A-92EB-4669-89A9-C8789772EC1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8A988051-1E5B-4FB1-B511-D9DA0D8CFF7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8A3A9BE2-7621-4DD5-88F7-86AC982150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44953234-6B55-4F97-B26D-8710FE5024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9CE01E36-3BA9-41DA-8FF7-8730B454C2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674C3657-0480-4316-8D1D-14D1BFD50F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84F6D859-3F47-4B49-80F7-00663E50BA7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3BCEB890-29C3-4203-A354-7D851A4B5DF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499E678E-7992-48DC-8C4B-C3CD5F019C3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1" name="テキスト ボックス 630">
          <a:extLst>
            <a:ext uri="{FF2B5EF4-FFF2-40B4-BE49-F238E27FC236}">
              <a16:creationId xmlns:a16="http://schemas.microsoft.com/office/drawing/2014/main" id="{4D5E970F-4146-4DA5-B38E-885A7501C61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892F3D62-AF62-41CD-89C2-C90990074C4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15014B84-C8E3-439B-AA92-9715A9AFB3B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8ADF3C3F-141F-4D23-8544-33B4B1F55C6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E003C39B-F3CE-42C1-9576-43713A3715A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4DBEF476-1697-4F2C-B838-B2CCD868DFD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C6D2C393-AE75-470A-831B-3559A31FF7E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C50F0213-4DC6-4471-8DCE-390A07E39CB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C60972EF-72B4-4D66-969C-99A21315639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62F2B03F-4C8C-48A9-866B-C0B85F409A1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1" name="テキスト ボックス 640">
          <a:extLst>
            <a:ext uri="{FF2B5EF4-FFF2-40B4-BE49-F238E27FC236}">
              <a16:creationId xmlns:a16="http://schemas.microsoft.com/office/drawing/2014/main" id="{B91016D4-C784-426B-B95E-101353D467C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FAAE36EA-AC53-4EBD-9E02-C8024A98F4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9E310F7E-2DA6-44A7-99C2-163FA25FFE5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621F766C-72F8-48F9-B4BD-783F232F4DE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645" name="直線コネクタ 644">
          <a:extLst>
            <a:ext uri="{FF2B5EF4-FFF2-40B4-BE49-F238E27FC236}">
              <a16:creationId xmlns:a16="http://schemas.microsoft.com/office/drawing/2014/main" id="{A9E5DFA6-B88D-41E8-AEA0-6F760F55C979}"/>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46" name="【児童館】&#10;有形固定資産減価償却率最小値テキスト">
          <a:extLst>
            <a:ext uri="{FF2B5EF4-FFF2-40B4-BE49-F238E27FC236}">
              <a16:creationId xmlns:a16="http://schemas.microsoft.com/office/drawing/2014/main" id="{439CB881-FD15-4063-8E19-D0E4E849DB36}"/>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47" name="直線コネクタ 646">
          <a:extLst>
            <a:ext uri="{FF2B5EF4-FFF2-40B4-BE49-F238E27FC236}">
              <a16:creationId xmlns:a16="http://schemas.microsoft.com/office/drawing/2014/main" id="{2E73D61B-8927-413D-8C72-8A986239FF14}"/>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8" name="【児童館】&#10;有形固定資産減価償却率最大値テキスト">
          <a:extLst>
            <a:ext uri="{FF2B5EF4-FFF2-40B4-BE49-F238E27FC236}">
              <a16:creationId xmlns:a16="http://schemas.microsoft.com/office/drawing/2014/main" id="{E3185F0B-B13C-4D49-8AF6-1A0BE014A45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9" name="直線コネクタ 648">
          <a:extLst>
            <a:ext uri="{FF2B5EF4-FFF2-40B4-BE49-F238E27FC236}">
              <a16:creationId xmlns:a16="http://schemas.microsoft.com/office/drawing/2014/main" id="{B301BECB-50B0-47E6-BAC3-7C82C933E4C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650" name="【児童館】&#10;有形固定資産減価償却率平均値テキスト">
          <a:extLst>
            <a:ext uri="{FF2B5EF4-FFF2-40B4-BE49-F238E27FC236}">
              <a16:creationId xmlns:a16="http://schemas.microsoft.com/office/drawing/2014/main" id="{FBC64718-99E8-40ED-8214-AFB02764932C}"/>
            </a:ext>
          </a:extLst>
        </xdr:cNvPr>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51" name="フローチャート: 判断 650">
          <a:extLst>
            <a:ext uri="{FF2B5EF4-FFF2-40B4-BE49-F238E27FC236}">
              <a16:creationId xmlns:a16="http://schemas.microsoft.com/office/drawing/2014/main" id="{0C961C5E-EC65-4AAD-9CB2-A6E3D4D95883}"/>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52" name="フローチャート: 判断 651">
          <a:extLst>
            <a:ext uri="{FF2B5EF4-FFF2-40B4-BE49-F238E27FC236}">
              <a16:creationId xmlns:a16="http://schemas.microsoft.com/office/drawing/2014/main" id="{B6D98A90-CCEC-4F76-BBF5-C1AC13665B14}"/>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53" name="フローチャート: 判断 652">
          <a:extLst>
            <a:ext uri="{FF2B5EF4-FFF2-40B4-BE49-F238E27FC236}">
              <a16:creationId xmlns:a16="http://schemas.microsoft.com/office/drawing/2014/main" id="{14DD9ADF-22D2-465B-A049-E6E0D63605C3}"/>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140788</xdr:rowOff>
    </xdr:from>
    <xdr:to>
      <xdr:col>72</xdr:col>
      <xdr:colOff>38100</xdr:colOff>
      <xdr:row>82</xdr:row>
      <xdr:rowOff>70938</xdr:rowOff>
    </xdr:to>
    <xdr:sp macro="" textlink="">
      <xdr:nvSpPr>
        <xdr:cNvPr id="654" name="フローチャート: 判断 653">
          <a:extLst>
            <a:ext uri="{FF2B5EF4-FFF2-40B4-BE49-F238E27FC236}">
              <a16:creationId xmlns:a16="http://schemas.microsoft.com/office/drawing/2014/main" id="{14B59E93-58A4-4614-8764-602719C3547B}"/>
            </a:ext>
          </a:extLst>
        </xdr:cNvPr>
        <xdr:cNvSpPr/>
      </xdr:nvSpPr>
      <xdr:spPr>
        <a:xfrm>
          <a:off x="13652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029981A-B7AB-4FD0-A72F-5A596F0DEE8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7BB3393-B753-4C30-93EF-EAFB9AEDB52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D9E0D9D5-7D71-4898-98D9-DF2D515C93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5D8B571-DE36-4672-B35A-877436903C1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8ACBCD9-ADB3-47FD-84DD-9BFB256919B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88537</xdr:rowOff>
    </xdr:from>
    <xdr:to>
      <xdr:col>85</xdr:col>
      <xdr:colOff>177800</xdr:colOff>
      <xdr:row>80</xdr:row>
      <xdr:rowOff>18687</xdr:rowOff>
    </xdr:to>
    <xdr:sp macro="" textlink="">
      <xdr:nvSpPr>
        <xdr:cNvPr id="660" name="楕円 659">
          <a:extLst>
            <a:ext uri="{FF2B5EF4-FFF2-40B4-BE49-F238E27FC236}">
              <a16:creationId xmlns:a16="http://schemas.microsoft.com/office/drawing/2014/main" id="{B03C1EF2-29E3-4291-8437-DB58A1AFD66C}"/>
            </a:ext>
          </a:extLst>
        </xdr:cNvPr>
        <xdr:cNvSpPr/>
      </xdr:nvSpPr>
      <xdr:spPr>
        <a:xfrm>
          <a:off x="162687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111414</xdr:rowOff>
    </xdr:from>
    <xdr:ext cx="405111" cy="259045"/>
    <xdr:sp macro="" textlink="">
      <xdr:nvSpPr>
        <xdr:cNvPr id="661" name="【児童館】&#10;有形固定資産減価償却率該当値テキスト">
          <a:extLst>
            <a:ext uri="{FF2B5EF4-FFF2-40B4-BE49-F238E27FC236}">
              <a16:creationId xmlns:a16="http://schemas.microsoft.com/office/drawing/2014/main" id="{751F07B9-FCA6-4585-878C-00EA88A1A483}"/>
            </a:ext>
          </a:extLst>
        </xdr:cNvPr>
        <xdr:cNvSpPr txBox="1"/>
      </xdr:nvSpPr>
      <xdr:spPr>
        <a:xfrm>
          <a:off x="16357600" y="1348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137523</xdr:rowOff>
    </xdr:from>
    <xdr:to>
      <xdr:col>81</xdr:col>
      <xdr:colOff>101600</xdr:colOff>
      <xdr:row>80</xdr:row>
      <xdr:rowOff>67673</xdr:rowOff>
    </xdr:to>
    <xdr:sp macro="" textlink="">
      <xdr:nvSpPr>
        <xdr:cNvPr id="662" name="楕円 661">
          <a:extLst>
            <a:ext uri="{FF2B5EF4-FFF2-40B4-BE49-F238E27FC236}">
              <a16:creationId xmlns:a16="http://schemas.microsoft.com/office/drawing/2014/main" id="{B20471EA-0792-4D0E-B98A-C20AAD33331C}"/>
            </a:ext>
          </a:extLst>
        </xdr:cNvPr>
        <xdr:cNvSpPr/>
      </xdr:nvSpPr>
      <xdr:spPr>
        <a:xfrm>
          <a:off x="15430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139337</xdr:rowOff>
    </xdr:from>
    <xdr:to>
      <xdr:col>85</xdr:col>
      <xdr:colOff>127000</xdr:colOff>
      <xdr:row>80</xdr:row>
      <xdr:rowOff>16873</xdr:rowOff>
    </xdr:to>
    <xdr:cxnSp macro="">
      <xdr:nvCxnSpPr>
        <xdr:cNvPr id="663" name="直線コネクタ 662">
          <a:extLst>
            <a:ext uri="{FF2B5EF4-FFF2-40B4-BE49-F238E27FC236}">
              <a16:creationId xmlns:a16="http://schemas.microsoft.com/office/drawing/2014/main" id="{A2080CC0-70AD-494D-B4A8-A1E7BF749745}"/>
            </a:ext>
          </a:extLst>
        </xdr:cNvPr>
        <xdr:cNvCxnSpPr/>
      </xdr:nvCxnSpPr>
      <xdr:spPr>
        <a:xfrm flipV="1">
          <a:off x="15481300" y="1368388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xdr:rowOff>
    </xdr:from>
    <xdr:to>
      <xdr:col>76</xdr:col>
      <xdr:colOff>165100</xdr:colOff>
      <xdr:row>80</xdr:row>
      <xdr:rowOff>116658</xdr:rowOff>
    </xdr:to>
    <xdr:sp macro="" textlink="">
      <xdr:nvSpPr>
        <xdr:cNvPr id="664" name="楕円 663">
          <a:extLst>
            <a:ext uri="{FF2B5EF4-FFF2-40B4-BE49-F238E27FC236}">
              <a16:creationId xmlns:a16="http://schemas.microsoft.com/office/drawing/2014/main" id="{C6600591-BF4C-4360-A41D-D0F321C2B164}"/>
            </a:ext>
          </a:extLst>
        </xdr:cNvPr>
        <xdr:cNvSpPr/>
      </xdr:nvSpPr>
      <xdr:spPr>
        <a:xfrm>
          <a:off x="14541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16873</xdr:rowOff>
    </xdr:from>
    <xdr:to>
      <xdr:col>81</xdr:col>
      <xdr:colOff>50800</xdr:colOff>
      <xdr:row>80</xdr:row>
      <xdr:rowOff>65858</xdr:rowOff>
    </xdr:to>
    <xdr:cxnSp macro="">
      <xdr:nvCxnSpPr>
        <xdr:cNvPr id="665" name="直線コネクタ 664">
          <a:extLst>
            <a:ext uri="{FF2B5EF4-FFF2-40B4-BE49-F238E27FC236}">
              <a16:creationId xmlns:a16="http://schemas.microsoft.com/office/drawing/2014/main" id="{41923A4A-424D-4A74-B42F-7BBFC7BECC71}"/>
            </a:ext>
          </a:extLst>
        </xdr:cNvPr>
        <xdr:cNvCxnSpPr/>
      </xdr:nvCxnSpPr>
      <xdr:spPr>
        <a:xfrm flipV="1">
          <a:off x="14592300" y="137328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66" name="n_1aveValue【児童館】&#10;有形固定資産減価償却率">
          <a:extLst>
            <a:ext uri="{FF2B5EF4-FFF2-40B4-BE49-F238E27FC236}">
              <a16:creationId xmlns:a16="http://schemas.microsoft.com/office/drawing/2014/main" id="{3BE71F0D-9E9D-4ED1-80F3-AF0FCC8658AC}"/>
            </a:ext>
          </a:extLst>
        </xdr:cNvPr>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67" name="n_2aveValue【児童館】&#10;有形固定資産減価償却率">
          <a:extLst>
            <a:ext uri="{FF2B5EF4-FFF2-40B4-BE49-F238E27FC236}">
              <a16:creationId xmlns:a16="http://schemas.microsoft.com/office/drawing/2014/main" id="{7F7A3F56-309B-410B-B254-1DA098E64725}"/>
            </a:ext>
          </a:extLst>
        </xdr:cNvPr>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87465</xdr:rowOff>
    </xdr:from>
    <xdr:ext cx="405111" cy="259045"/>
    <xdr:sp macro="" textlink="">
      <xdr:nvSpPr>
        <xdr:cNvPr id="668" name="n_3aveValue【児童館】&#10;有形固定資産減価償却率">
          <a:extLst>
            <a:ext uri="{FF2B5EF4-FFF2-40B4-BE49-F238E27FC236}">
              <a16:creationId xmlns:a16="http://schemas.microsoft.com/office/drawing/2014/main" id="{83C8EA7C-E5CE-49DB-860B-B2F4B5F0ED5B}"/>
            </a:ext>
          </a:extLst>
        </xdr:cNvPr>
        <xdr:cNvSpPr txBox="1"/>
      </xdr:nvSpPr>
      <xdr:spPr>
        <a:xfrm>
          <a:off x="13500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84200</xdr:rowOff>
    </xdr:from>
    <xdr:ext cx="405111" cy="259045"/>
    <xdr:sp macro="" textlink="">
      <xdr:nvSpPr>
        <xdr:cNvPr id="669" name="n_1mainValue【児童館】&#10;有形固定資産減価償却率">
          <a:extLst>
            <a:ext uri="{FF2B5EF4-FFF2-40B4-BE49-F238E27FC236}">
              <a16:creationId xmlns:a16="http://schemas.microsoft.com/office/drawing/2014/main" id="{A9DF2439-1EE9-40B1-AC9C-1BB48D048F1A}"/>
            </a:ext>
          </a:extLst>
        </xdr:cNvPr>
        <xdr:cNvSpPr txBox="1"/>
      </xdr:nvSpPr>
      <xdr:spPr>
        <a:xfrm>
          <a:off x="152660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133185</xdr:rowOff>
    </xdr:from>
    <xdr:ext cx="405111" cy="259045"/>
    <xdr:sp macro="" textlink="">
      <xdr:nvSpPr>
        <xdr:cNvPr id="670" name="n_2mainValue【児童館】&#10;有形固定資産減価償却率">
          <a:extLst>
            <a:ext uri="{FF2B5EF4-FFF2-40B4-BE49-F238E27FC236}">
              <a16:creationId xmlns:a16="http://schemas.microsoft.com/office/drawing/2014/main" id="{C0B4554B-D39B-4FC4-888C-FA9B47169D7A}"/>
            </a:ext>
          </a:extLst>
        </xdr:cNvPr>
        <xdr:cNvSpPr txBox="1"/>
      </xdr:nvSpPr>
      <xdr:spPr>
        <a:xfrm>
          <a:off x="14389744"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8ABA9D9B-C3F3-4E70-8CB6-9DEEDBCACE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21326C02-8992-47F3-AEB7-C7E4D58E98F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12FDD348-5033-4D1A-A1AA-938901476D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5C754555-9CAE-4753-B49E-EAFC597B0E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685296E8-6F08-4377-8688-D61A9A6A48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1ADC868F-D6FE-4377-A9FE-0D79EE639AD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C62D324F-5713-4C92-8FDD-438772BD63A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947687AD-7CB8-4230-B4E7-02918E28EC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F6758A8A-30A6-43AC-94B6-961BD88CB78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A695EC95-C428-449F-8635-809C22F9B8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1D7AD259-EA4F-45AE-B3E6-8E93224932A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2FA47420-70A6-4EBD-BE91-0AA02ECC2E3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1D4C50AD-B0B1-4014-B1E5-D8668B09988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7EA74978-2450-4AB7-ADA8-36BA420335A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7B245C44-475A-4D34-94FC-AE65CCF4CDC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41909366-00C0-43D6-9110-29BBF91BAD7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4B117D05-D7F7-4B27-89AA-C9BEF06896A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706F75DE-9C8D-492A-A17E-16FDA486970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268513E1-5579-42C7-B077-A2AD6835E36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5D0CF7B0-A550-4C47-B8CC-C425782BD3C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36981572-BF05-4FD3-9F65-4988663892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ED7379CE-8028-4263-809A-73330A4D76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a:extLst>
            <a:ext uri="{FF2B5EF4-FFF2-40B4-BE49-F238E27FC236}">
              <a16:creationId xmlns:a16="http://schemas.microsoft.com/office/drawing/2014/main" id="{D961B47D-AD3C-4AA2-A41D-738C65DD2C5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94" name="直線コネクタ 693">
          <a:extLst>
            <a:ext uri="{FF2B5EF4-FFF2-40B4-BE49-F238E27FC236}">
              <a16:creationId xmlns:a16="http://schemas.microsoft.com/office/drawing/2014/main" id="{608B3867-BD30-4EA8-8BAF-67AF1CD446ED}"/>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95" name="【児童館】&#10;一人当たり面積最小値テキスト">
          <a:extLst>
            <a:ext uri="{FF2B5EF4-FFF2-40B4-BE49-F238E27FC236}">
              <a16:creationId xmlns:a16="http://schemas.microsoft.com/office/drawing/2014/main" id="{65B4C976-491B-40AC-B860-2D7A22E33464}"/>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6" name="直線コネクタ 695">
          <a:extLst>
            <a:ext uri="{FF2B5EF4-FFF2-40B4-BE49-F238E27FC236}">
              <a16:creationId xmlns:a16="http://schemas.microsoft.com/office/drawing/2014/main" id="{CD9C5A75-05F4-4A3F-8558-E931B79389AE}"/>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7" name="【児童館】&#10;一人当たり面積最大値テキスト">
          <a:extLst>
            <a:ext uri="{FF2B5EF4-FFF2-40B4-BE49-F238E27FC236}">
              <a16:creationId xmlns:a16="http://schemas.microsoft.com/office/drawing/2014/main" id="{35E431B5-1C74-47DC-9FC3-9BA9ABE083DD}"/>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8" name="直線コネクタ 697">
          <a:extLst>
            <a:ext uri="{FF2B5EF4-FFF2-40B4-BE49-F238E27FC236}">
              <a16:creationId xmlns:a16="http://schemas.microsoft.com/office/drawing/2014/main" id="{1C6759AD-1606-48BD-96EE-C4A90B5272B1}"/>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99" name="【児童館】&#10;一人当たり面積平均値テキスト">
          <a:extLst>
            <a:ext uri="{FF2B5EF4-FFF2-40B4-BE49-F238E27FC236}">
              <a16:creationId xmlns:a16="http://schemas.microsoft.com/office/drawing/2014/main" id="{518DB29A-1B49-4FC7-BF84-2566DA1DCE9C}"/>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0" name="フローチャート: 判断 699">
          <a:extLst>
            <a:ext uri="{FF2B5EF4-FFF2-40B4-BE49-F238E27FC236}">
              <a16:creationId xmlns:a16="http://schemas.microsoft.com/office/drawing/2014/main" id="{2E19BF0C-9D52-47DD-9888-285C6BFB839F}"/>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701" name="フローチャート: 判断 700">
          <a:extLst>
            <a:ext uri="{FF2B5EF4-FFF2-40B4-BE49-F238E27FC236}">
              <a16:creationId xmlns:a16="http://schemas.microsoft.com/office/drawing/2014/main" id="{4C512DF0-60C8-455C-8494-B99D804AA40A}"/>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2" name="フローチャート: 判断 701">
          <a:extLst>
            <a:ext uri="{FF2B5EF4-FFF2-40B4-BE49-F238E27FC236}">
              <a16:creationId xmlns:a16="http://schemas.microsoft.com/office/drawing/2014/main" id="{1780CBDE-E79E-4EB3-BA9B-1B8FB2583EF7}"/>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703" name="フローチャート: 判断 702">
          <a:extLst>
            <a:ext uri="{FF2B5EF4-FFF2-40B4-BE49-F238E27FC236}">
              <a16:creationId xmlns:a16="http://schemas.microsoft.com/office/drawing/2014/main" id="{7CC0CFD3-06A3-48E6-9A87-1BC072B92A92}"/>
            </a:ext>
          </a:extLst>
        </xdr:cNvPr>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11E93B4D-E314-4E6D-B398-86987CB253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A57A0447-29DB-4005-BA16-6C2684DE7A7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7AF78F56-5C74-4E2B-A7CE-CBEEA222EB9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DB29D4B9-EB55-45E5-B682-E8E197E40F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C861917A-A8AA-450A-BC72-EB78A644B3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09" name="楕円 708">
          <a:extLst>
            <a:ext uri="{FF2B5EF4-FFF2-40B4-BE49-F238E27FC236}">
              <a16:creationId xmlns:a16="http://schemas.microsoft.com/office/drawing/2014/main" id="{B4E42C46-798A-40B3-9D48-C5E237B5B13F}"/>
            </a:ext>
          </a:extLst>
        </xdr:cNvPr>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10" name="【児童館】&#10;一人当たり面積該当値テキスト">
          <a:extLst>
            <a:ext uri="{FF2B5EF4-FFF2-40B4-BE49-F238E27FC236}">
              <a16:creationId xmlns:a16="http://schemas.microsoft.com/office/drawing/2014/main" id="{5991A3BF-5516-4B02-B98B-5865D447F593}"/>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11" name="楕円 710">
          <a:extLst>
            <a:ext uri="{FF2B5EF4-FFF2-40B4-BE49-F238E27FC236}">
              <a16:creationId xmlns:a16="http://schemas.microsoft.com/office/drawing/2014/main" id="{AF94812D-3C91-40C1-B5D6-658F43729D68}"/>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12" name="直線コネクタ 711">
          <a:extLst>
            <a:ext uri="{FF2B5EF4-FFF2-40B4-BE49-F238E27FC236}">
              <a16:creationId xmlns:a16="http://schemas.microsoft.com/office/drawing/2014/main" id="{41B41043-457A-4EDC-93AB-F3BCCE66BEE5}"/>
            </a:ext>
          </a:extLst>
        </xdr:cNvPr>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13" name="楕円 712">
          <a:extLst>
            <a:ext uri="{FF2B5EF4-FFF2-40B4-BE49-F238E27FC236}">
              <a16:creationId xmlns:a16="http://schemas.microsoft.com/office/drawing/2014/main" id="{056936B2-6BC3-4587-97C6-F527F819E735}"/>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14" name="直線コネクタ 713">
          <a:extLst>
            <a:ext uri="{FF2B5EF4-FFF2-40B4-BE49-F238E27FC236}">
              <a16:creationId xmlns:a16="http://schemas.microsoft.com/office/drawing/2014/main" id="{C4F169F1-D5FA-4FA1-BB67-47DE1AD8D253}"/>
            </a:ext>
          </a:extLst>
        </xdr:cNvPr>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715" name="n_1aveValue【児童館】&#10;一人当たり面積">
          <a:extLst>
            <a:ext uri="{FF2B5EF4-FFF2-40B4-BE49-F238E27FC236}">
              <a16:creationId xmlns:a16="http://schemas.microsoft.com/office/drawing/2014/main" id="{9BB51812-F1E8-43FA-B899-1E63B354B954}"/>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16" name="n_2aveValue【児童館】&#10;一人当たり面積">
          <a:extLst>
            <a:ext uri="{FF2B5EF4-FFF2-40B4-BE49-F238E27FC236}">
              <a16:creationId xmlns:a16="http://schemas.microsoft.com/office/drawing/2014/main" id="{1A6D93EC-B829-4C3F-BF6C-46FC223D1676}"/>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717" name="n_3aveValue【児童館】&#10;一人当たり面積">
          <a:extLst>
            <a:ext uri="{FF2B5EF4-FFF2-40B4-BE49-F238E27FC236}">
              <a16:creationId xmlns:a16="http://schemas.microsoft.com/office/drawing/2014/main" id="{B55E86F6-859E-48EB-9999-DF6383B5C5D1}"/>
            </a:ext>
          </a:extLst>
        </xdr:cNvPr>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18" name="n_1mainValue【児童館】&#10;一人当たり面積">
          <a:extLst>
            <a:ext uri="{FF2B5EF4-FFF2-40B4-BE49-F238E27FC236}">
              <a16:creationId xmlns:a16="http://schemas.microsoft.com/office/drawing/2014/main" id="{A41BB56B-EE3C-47BC-B265-8814CEB10DA5}"/>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19" name="n_2mainValue【児童館】&#10;一人当たり面積">
          <a:extLst>
            <a:ext uri="{FF2B5EF4-FFF2-40B4-BE49-F238E27FC236}">
              <a16:creationId xmlns:a16="http://schemas.microsoft.com/office/drawing/2014/main" id="{5A395436-CACE-49A0-B02E-01F991A555BD}"/>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37E5A807-2175-4DF9-86D8-A99724B27C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46D26535-BF6D-453A-A56D-4E9727983E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79BE7D0B-D909-4603-863B-61846AEF3A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B00EBEE0-6034-4033-9491-D505F4B28CE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BD40AC72-60F1-4A9A-BA15-59AA4262352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6CC500C7-A6DD-4A2C-A695-C68B7076E5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37DB7D8E-6B88-4FFC-83EA-160174888F2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7E90996E-B9E5-438F-948E-076F48C160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7A17D379-1263-45CA-BB15-40F9B63E6F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102D6206-236F-4404-85B7-7097BE5587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0" name="テキスト ボックス 729">
          <a:extLst>
            <a:ext uri="{FF2B5EF4-FFF2-40B4-BE49-F238E27FC236}">
              <a16:creationId xmlns:a16="http://schemas.microsoft.com/office/drawing/2014/main" id="{C4E80DCC-F8CB-45BD-AD3D-D6DFAB94DD4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1" name="直線コネクタ 730">
          <a:extLst>
            <a:ext uri="{FF2B5EF4-FFF2-40B4-BE49-F238E27FC236}">
              <a16:creationId xmlns:a16="http://schemas.microsoft.com/office/drawing/2014/main" id="{18A99901-0919-4C41-8DC5-E7B51A5DAFC1}"/>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2" name="テキスト ボックス 731">
          <a:extLst>
            <a:ext uri="{FF2B5EF4-FFF2-40B4-BE49-F238E27FC236}">
              <a16:creationId xmlns:a16="http://schemas.microsoft.com/office/drawing/2014/main" id="{C1BD74E9-04B6-4A9D-8E44-0185772E4DD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3" name="直線コネクタ 732">
          <a:extLst>
            <a:ext uri="{FF2B5EF4-FFF2-40B4-BE49-F238E27FC236}">
              <a16:creationId xmlns:a16="http://schemas.microsoft.com/office/drawing/2014/main" id="{297C3D82-FA44-4075-A36D-EDCE436A688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4" name="テキスト ボックス 733">
          <a:extLst>
            <a:ext uri="{FF2B5EF4-FFF2-40B4-BE49-F238E27FC236}">
              <a16:creationId xmlns:a16="http://schemas.microsoft.com/office/drawing/2014/main" id="{71071D47-03B1-4033-8C49-9FD7A014D97C}"/>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5" name="直線コネクタ 734">
          <a:extLst>
            <a:ext uri="{FF2B5EF4-FFF2-40B4-BE49-F238E27FC236}">
              <a16:creationId xmlns:a16="http://schemas.microsoft.com/office/drawing/2014/main" id="{8E0F6523-A74B-43CD-AA5E-A44754864DA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6" name="テキスト ボックス 735">
          <a:extLst>
            <a:ext uri="{FF2B5EF4-FFF2-40B4-BE49-F238E27FC236}">
              <a16:creationId xmlns:a16="http://schemas.microsoft.com/office/drawing/2014/main" id="{704D55E7-47E5-4736-9A5B-03C00158BF1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7" name="直線コネクタ 736">
          <a:extLst>
            <a:ext uri="{FF2B5EF4-FFF2-40B4-BE49-F238E27FC236}">
              <a16:creationId xmlns:a16="http://schemas.microsoft.com/office/drawing/2014/main" id="{4ED022B9-4D1A-4B76-9A7E-7E0145C2320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8" name="テキスト ボックス 737">
          <a:extLst>
            <a:ext uri="{FF2B5EF4-FFF2-40B4-BE49-F238E27FC236}">
              <a16:creationId xmlns:a16="http://schemas.microsoft.com/office/drawing/2014/main" id="{A4054E7D-D1BA-4301-9039-3D61216D892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27355C54-B11D-425A-B207-8820A6C9B39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a:extLst>
            <a:ext uri="{FF2B5EF4-FFF2-40B4-BE49-F238E27FC236}">
              <a16:creationId xmlns:a16="http://schemas.microsoft.com/office/drawing/2014/main" id="{6F19F06E-67F7-446A-9A58-88F911D8DB5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a:extLst>
            <a:ext uri="{FF2B5EF4-FFF2-40B4-BE49-F238E27FC236}">
              <a16:creationId xmlns:a16="http://schemas.microsoft.com/office/drawing/2014/main" id="{79397C6E-E1A4-41A6-BC88-2F7FC1CD0A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742" name="直線コネクタ 741">
          <a:extLst>
            <a:ext uri="{FF2B5EF4-FFF2-40B4-BE49-F238E27FC236}">
              <a16:creationId xmlns:a16="http://schemas.microsoft.com/office/drawing/2014/main" id="{C84A6C9B-C3F5-4170-AEB6-A287C46F4C56}"/>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743" name="【公民館】&#10;有形固定資産減価償却率最小値テキスト">
          <a:extLst>
            <a:ext uri="{FF2B5EF4-FFF2-40B4-BE49-F238E27FC236}">
              <a16:creationId xmlns:a16="http://schemas.microsoft.com/office/drawing/2014/main" id="{BC866F75-BA02-4B9E-9BA8-40DA5B8021F1}"/>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744" name="直線コネクタ 743">
          <a:extLst>
            <a:ext uri="{FF2B5EF4-FFF2-40B4-BE49-F238E27FC236}">
              <a16:creationId xmlns:a16="http://schemas.microsoft.com/office/drawing/2014/main" id="{E84B7E45-2ABF-46DE-AD53-1B992067B863}"/>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45" name="【公民館】&#10;有形固定資産減価償却率最大値テキスト">
          <a:extLst>
            <a:ext uri="{FF2B5EF4-FFF2-40B4-BE49-F238E27FC236}">
              <a16:creationId xmlns:a16="http://schemas.microsoft.com/office/drawing/2014/main" id="{6AA8959A-D514-4D1B-A3B0-B475BB748469}"/>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46" name="直線コネクタ 745">
          <a:extLst>
            <a:ext uri="{FF2B5EF4-FFF2-40B4-BE49-F238E27FC236}">
              <a16:creationId xmlns:a16="http://schemas.microsoft.com/office/drawing/2014/main" id="{2D83CCB0-2AE4-4EA6-AACF-D656B45942C7}"/>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47" name="【公民館】&#10;有形固定資産減価償却率平均値テキスト">
          <a:extLst>
            <a:ext uri="{FF2B5EF4-FFF2-40B4-BE49-F238E27FC236}">
              <a16:creationId xmlns:a16="http://schemas.microsoft.com/office/drawing/2014/main" id="{FFFC9177-4948-4DC4-8B3A-8EB09B97AFB9}"/>
            </a:ext>
          </a:extLst>
        </xdr:cNvPr>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48" name="フローチャート: 判断 747">
          <a:extLst>
            <a:ext uri="{FF2B5EF4-FFF2-40B4-BE49-F238E27FC236}">
              <a16:creationId xmlns:a16="http://schemas.microsoft.com/office/drawing/2014/main" id="{C662893F-6B61-48B3-8B9A-94DF9B8146DD}"/>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49" name="フローチャート: 判断 748">
          <a:extLst>
            <a:ext uri="{FF2B5EF4-FFF2-40B4-BE49-F238E27FC236}">
              <a16:creationId xmlns:a16="http://schemas.microsoft.com/office/drawing/2014/main" id="{FF50BC17-C5A5-414D-B55F-318D39690B03}"/>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50" name="フローチャート: 判断 749">
          <a:extLst>
            <a:ext uri="{FF2B5EF4-FFF2-40B4-BE49-F238E27FC236}">
              <a16:creationId xmlns:a16="http://schemas.microsoft.com/office/drawing/2014/main" id="{A73EFE88-DDAE-43F0-9E17-0C0066B3CDFD}"/>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51" name="フローチャート: 判断 750">
          <a:extLst>
            <a:ext uri="{FF2B5EF4-FFF2-40B4-BE49-F238E27FC236}">
              <a16:creationId xmlns:a16="http://schemas.microsoft.com/office/drawing/2014/main" id="{835FA8C3-7D40-41DD-B5B5-A4436B888950}"/>
            </a:ext>
          </a:extLst>
        </xdr:cNvPr>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1A1155F8-BC4A-4051-A032-C2918CEE391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6FACE299-1ED2-4E2A-9E79-682C25B900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870EAC53-7131-42F3-8367-112AE69EBD1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D3F7F046-AF78-49D5-B596-B067536783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98319A1D-2D4A-400E-90D1-9D75AC0A24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128270</xdr:rowOff>
    </xdr:from>
    <xdr:to>
      <xdr:col>85</xdr:col>
      <xdr:colOff>177800</xdr:colOff>
      <xdr:row>100</xdr:row>
      <xdr:rowOff>58420</xdr:rowOff>
    </xdr:to>
    <xdr:sp macro="" textlink="">
      <xdr:nvSpPr>
        <xdr:cNvPr id="757" name="楕円 756">
          <a:extLst>
            <a:ext uri="{FF2B5EF4-FFF2-40B4-BE49-F238E27FC236}">
              <a16:creationId xmlns:a16="http://schemas.microsoft.com/office/drawing/2014/main" id="{A23BB999-6012-495B-8096-CAB8F260EFAC}"/>
            </a:ext>
          </a:extLst>
        </xdr:cNvPr>
        <xdr:cNvSpPr/>
      </xdr:nvSpPr>
      <xdr:spPr>
        <a:xfrm>
          <a:off x="16268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43197</xdr:rowOff>
    </xdr:from>
    <xdr:ext cx="405111" cy="259045"/>
    <xdr:sp macro="" textlink="">
      <xdr:nvSpPr>
        <xdr:cNvPr id="758" name="【公民館】&#10;有形固定資産減価償却率該当値テキスト">
          <a:extLst>
            <a:ext uri="{FF2B5EF4-FFF2-40B4-BE49-F238E27FC236}">
              <a16:creationId xmlns:a16="http://schemas.microsoft.com/office/drawing/2014/main" id="{58E36B1B-9939-4DB8-9E62-0AA0378F1B74}"/>
            </a:ext>
          </a:extLst>
        </xdr:cNvPr>
        <xdr:cNvSpPr txBox="1"/>
      </xdr:nvSpPr>
      <xdr:spPr>
        <a:xfrm>
          <a:off x="16357600" y="1701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4826</xdr:rowOff>
    </xdr:from>
    <xdr:to>
      <xdr:col>81</xdr:col>
      <xdr:colOff>101600</xdr:colOff>
      <xdr:row>100</xdr:row>
      <xdr:rowOff>106426</xdr:rowOff>
    </xdr:to>
    <xdr:sp macro="" textlink="">
      <xdr:nvSpPr>
        <xdr:cNvPr id="759" name="楕円 758">
          <a:extLst>
            <a:ext uri="{FF2B5EF4-FFF2-40B4-BE49-F238E27FC236}">
              <a16:creationId xmlns:a16="http://schemas.microsoft.com/office/drawing/2014/main" id="{B6DDEF78-C4B7-42AE-BAC2-83BF1F8DA6D7}"/>
            </a:ext>
          </a:extLst>
        </xdr:cNvPr>
        <xdr:cNvSpPr/>
      </xdr:nvSpPr>
      <xdr:spPr>
        <a:xfrm>
          <a:off x="15430500" y="1714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xdr:rowOff>
    </xdr:from>
    <xdr:to>
      <xdr:col>85</xdr:col>
      <xdr:colOff>127000</xdr:colOff>
      <xdr:row>100</xdr:row>
      <xdr:rowOff>55626</xdr:rowOff>
    </xdr:to>
    <xdr:cxnSp macro="">
      <xdr:nvCxnSpPr>
        <xdr:cNvPr id="760" name="直線コネクタ 759">
          <a:extLst>
            <a:ext uri="{FF2B5EF4-FFF2-40B4-BE49-F238E27FC236}">
              <a16:creationId xmlns:a16="http://schemas.microsoft.com/office/drawing/2014/main" id="{506EB08A-C9FC-4CAE-A065-30BE5285EFD5}"/>
            </a:ext>
          </a:extLst>
        </xdr:cNvPr>
        <xdr:cNvCxnSpPr/>
      </xdr:nvCxnSpPr>
      <xdr:spPr>
        <a:xfrm flipV="1">
          <a:off x="15481300" y="1715262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50546</xdr:rowOff>
    </xdr:from>
    <xdr:to>
      <xdr:col>76</xdr:col>
      <xdr:colOff>165100</xdr:colOff>
      <xdr:row>100</xdr:row>
      <xdr:rowOff>152146</xdr:rowOff>
    </xdr:to>
    <xdr:sp macro="" textlink="">
      <xdr:nvSpPr>
        <xdr:cNvPr id="761" name="楕円 760">
          <a:extLst>
            <a:ext uri="{FF2B5EF4-FFF2-40B4-BE49-F238E27FC236}">
              <a16:creationId xmlns:a16="http://schemas.microsoft.com/office/drawing/2014/main" id="{50FB986B-206B-4E4F-ABB7-E01C65B3BBF0}"/>
            </a:ext>
          </a:extLst>
        </xdr:cNvPr>
        <xdr:cNvSpPr/>
      </xdr:nvSpPr>
      <xdr:spPr>
        <a:xfrm>
          <a:off x="14541500" y="171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55626</xdr:rowOff>
    </xdr:from>
    <xdr:to>
      <xdr:col>81</xdr:col>
      <xdr:colOff>50800</xdr:colOff>
      <xdr:row>100</xdr:row>
      <xdr:rowOff>101346</xdr:rowOff>
    </xdr:to>
    <xdr:cxnSp macro="">
      <xdr:nvCxnSpPr>
        <xdr:cNvPr id="762" name="直線コネクタ 761">
          <a:extLst>
            <a:ext uri="{FF2B5EF4-FFF2-40B4-BE49-F238E27FC236}">
              <a16:creationId xmlns:a16="http://schemas.microsoft.com/office/drawing/2014/main" id="{03697BD6-72CF-4FAA-A9F5-F8CABCA4DB91}"/>
            </a:ext>
          </a:extLst>
        </xdr:cNvPr>
        <xdr:cNvCxnSpPr/>
      </xdr:nvCxnSpPr>
      <xdr:spPr>
        <a:xfrm flipV="1">
          <a:off x="14592300" y="17200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63" name="n_1aveValue【公民館】&#10;有形固定資産減価償却率">
          <a:extLst>
            <a:ext uri="{FF2B5EF4-FFF2-40B4-BE49-F238E27FC236}">
              <a16:creationId xmlns:a16="http://schemas.microsoft.com/office/drawing/2014/main" id="{06E2B53C-EE2E-437D-922A-7888893EEF28}"/>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764" name="n_2aveValue【公民館】&#10;有形固定資産減価償却率">
          <a:extLst>
            <a:ext uri="{FF2B5EF4-FFF2-40B4-BE49-F238E27FC236}">
              <a16:creationId xmlns:a16="http://schemas.microsoft.com/office/drawing/2014/main" id="{B9597DD3-D108-46C8-9E64-23D6EA021403}"/>
            </a:ext>
          </a:extLst>
        </xdr:cNvPr>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765" name="n_3aveValue【公民館】&#10;有形固定資産減価償却率">
          <a:extLst>
            <a:ext uri="{FF2B5EF4-FFF2-40B4-BE49-F238E27FC236}">
              <a16:creationId xmlns:a16="http://schemas.microsoft.com/office/drawing/2014/main" id="{59D7DCBB-F639-4FF2-847E-08FF55DB8B0F}"/>
            </a:ext>
          </a:extLst>
        </xdr:cNvPr>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122953</xdr:rowOff>
    </xdr:from>
    <xdr:ext cx="405111" cy="259045"/>
    <xdr:sp macro="" textlink="">
      <xdr:nvSpPr>
        <xdr:cNvPr id="766" name="n_1mainValue【公民館】&#10;有形固定資産減価償却率">
          <a:extLst>
            <a:ext uri="{FF2B5EF4-FFF2-40B4-BE49-F238E27FC236}">
              <a16:creationId xmlns:a16="http://schemas.microsoft.com/office/drawing/2014/main" id="{226240F8-E7C2-4919-9511-F1D172AA2AF0}"/>
            </a:ext>
          </a:extLst>
        </xdr:cNvPr>
        <xdr:cNvSpPr txBox="1"/>
      </xdr:nvSpPr>
      <xdr:spPr>
        <a:xfrm>
          <a:off x="15266044" y="1692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168673</xdr:rowOff>
    </xdr:from>
    <xdr:ext cx="405111" cy="259045"/>
    <xdr:sp macro="" textlink="">
      <xdr:nvSpPr>
        <xdr:cNvPr id="767" name="n_2mainValue【公民館】&#10;有形固定資産減価償却率">
          <a:extLst>
            <a:ext uri="{FF2B5EF4-FFF2-40B4-BE49-F238E27FC236}">
              <a16:creationId xmlns:a16="http://schemas.microsoft.com/office/drawing/2014/main" id="{EA9F3063-58A1-481C-A373-2BEF23FE0F09}"/>
            </a:ext>
          </a:extLst>
        </xdr:cNvPr>
        <xdr:cNvSpPr txBox="1"/>
      </xdr:nvSpPr>
      <xdr:spPr>
        <a:xfrm>
          <a:off x="14389744" y="1697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a:extLst>
            <a:ext uri="{FF2B5EF4-FFF2-40B4-BE49-F238E27FC236}">
              <a16:creationId xmlns:a16="http://schemas.microsoft.com/office/drawing/2014/main" id="{FC20338B-8A9C-4409-8AEA-EA90B673295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a:extLst>
            <a:ext uri="{FF2B5EF4-FFF2-40B4-BE49-F238E27FC236}">
              <a16:creationId xmlns:a16="http://schemas.microsoft.com/office/drawing/2014/main" id="{60F0C643-BC82-4356-B28B-7F4E3ACA6E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a:extLst>
            <a:ext uri="{FF2B5EF4-FFF2-40B4-BE49-F238E27FC236}">
              <a16:creationId xmlns:a16="http://schemas.microsoft.com/office/drawing/2014/main" id="{5AC1A4AD-C3E7-41D7-8191-92A5D32174C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a:extLst>
            <a:ext uri="{FF2B5EF4-FFF2-40B4-BE49-F238E27FC236}">
              <a16:creationId xmlns:a16="http://schemas.microsoft.com/office/drawing/2014/main" id="{D2F85D3F-B792-4B07-A967-C0F013E543E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a:extLst>
            <a:ext uri="{FF2B5EF4-FFF2-40B4-BE49-F238E27FC236}">
              <a16:creationId xmlns:a16="http://schemas.microsoft.com/office/drawing/2014/main" id="{09552098-2B3F-46BB-96E0-685EDFE92C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a:extLst>
            <a:ext uri="{FF2B5EF4-FFF2-40B4-BE49-F238E27FC236}">
              <a16:creationId xmlns:a16="http://schemas.microsoft.com/office/drawing/2014/main" id="{A357DF0C-9C1C-4925-A1FF-A86125BC23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a:extLst>
            <a:ext uri="{FF2B5EF4-FFF2-40B4-BE49-F238E27FC236}">
              <a16:creationId xmlns:a16="http://schemas.microsoft.com/office/drawing/2014/main" id="{F985A079-9BBB-44E8-8972-A446FC34BC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a:extLst>
            <a:ext uri="{FF2B5EF4-FFF2-40B4-BE49-F238E27FC236}">
              <a16:creationId xmlns:a16="http://schemas.microsoft.com/office/drawing/2014/main" id="{4C3593E8-E5BB-4DC4-8D4F-BD8A71B7FD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a:extLst>
            <a:ext uri="{FF2B5EF4-FFF2-40B4-BE49-F238E27FC236}">
              <a16:creationId xmlns:a16="http://schemas.microsoft.com/office/drawing/2014/main" id="{DB52DF19-13FA-46FE-9415-85A315BC39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a:extLst>
            <a:ext uri="{FF2B5EF4-FFF2-40B4-BE49-F238E27FC236}">
              <a16:creationId xmlns:a16="http://schemas.microsoft.com/office/drawing/2014/main" id="{4642A796-EEC0-4008-96B0-F62C75760D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a:extLst>
            <a:ext uri="{FF2B5EF4-FFF2-40B4-BE49-F238E27FC236}">
              <a16:creationId xmlns:a16="http://schemas.microsoft.com/office/drawing/2014/main" id="{668D9F54-6221-4A84-81C0-10365237346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a:extLst>
            <a:ext uri="{FF2B5EF4-FFF2-40B4-BE49-F238E27FC236}">
              <a16:creationId xmlns:a16="http://schemas.microsoft.com/office/drawing/2014/main" id="{D3E954E5-2B63-4841-BD6C-C45F25C2DD1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a:extLst>
            <a:ext uri="{FF2B5EF4-FFF2-40B4-BE49-F238E27FC236}">
              <a16:creationId xmlns:a16="http://schemas.microsoft.com/office/drawing/2014/main" id="{7EA642C3-446F-415D-AF28-BBCFB6C8E49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a:extLst>
            <a:ext uri="{FF2B5EF4-FFF2-40B4-BE49-F238E27FC236}">
              <a16:creationId xmlns:a16="http://schemas.microsoft.com/office/drawing/2014/main" id="{092EEAD8-8D8D-4080-9E22-887FC9D89DE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a:extLst>
            <a:ext uri="{FF2B5EF4-FFF2-40B4-BE49-F238E27FC236}">
              <a16:creationId xmlns:a16="http://schemas.microsoft.com/office/drawing/2014/main" id="{5C151F51-35AC-4471-88A4-C4E6F4AAD93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a:extLst>
            <a:ext uri="{FF2B5EF4-FFF2-40B4-BE49-F238E27FC236}">
              <a16:creationId xmlns:a16="http://schemas.microsoft.com/office/drawing/2014/main" id="{4C96E94A-F733-4AE2-B15F-1AE1A0F9C83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a:extLst>
            <a:ext uri="{FF2B5EF4-FFF2-40B4-BE49-F238E27FC236}">
              <a16:creationId xmlns:a16="http://schemas.microsoft.com/office/drawing/2014/main" id="{BB8AB4DA-28C6-41F4-B7BC-50C55FCFBC5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a:extLst>
            <a:ext uri="{FF2B5EF4-FFF2-40B4-BE49-F238E27FC236}">
              <a16:creationId xmlns:a16="http://schemas.microsoft.com/office/drawing/2014/main" id="{5AF6B841-BB14-4C68-BFAE-7159829EC0C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a:extLst>
            <a:ext uri="{FF2B5EF4-FFF2-40B4-BE49-F238E27FC236}">
              <a16:creationId xmlns:a16="http://schemas.microsoft.com/office/drawing/2014/main" id="{5DEA5A1A-EF65-422C-854B-C36DDB6B0D3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a:extLst>
            <a:ext uri="{FF2B5EF4-FFF2-40B4-BE49-F238E27FC236}">
              <a16:creationId xmlns:a16="http://schemas.microsoft.com/office/drawing/2014/main" id="{9710FF19-35CB-42AB-844C-3DFE626FA87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a:extLst>
            <a:ext uri="{FF2B5EF4-FFF2-40B4-BE49-F238E27FC236}">
              <a16:creationId xmlns:a16="http://schemas.microsoft.com/office/drawing/2014/main" id="{8303146D-16F6-4BD3-A52D-FA103199643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8B435E1B-A50C-4FAD-A7A9-42369B3601C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公民館】&#10;一人当たり面積グラフ枠">
          <a:extLst>
            <a:ext uri="{FF2B5EF4-FFF2-40B4-BE49-F238E27FC236}">
              <a16:creationId xmlns:a16="http://schemas.microsoft.com/office/drawing/2014/main" id="{EDBAA284-2042-4DCB-B381-B175F82B981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91" name="直線コネクタ 790">
          <a:extLst>
            <a:ext uri="{FF2B5EF4-FFF2-40B4-BE49-F238E27FC236}">
              <a16:creationId xmlns:a16="http://schemas.microsoft.com/office/drawing/2014/main" id="{6EB76D49-8F3B-4518-81D9-352C42DEA360}"/>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92" name="【公民館】&#10;一人当たり面積最小値テキスト">
          <a:extLst>
            <a:ext uri="{FF2B5EF4-FFF2-40B4-BE49-F238E27FC236}">
              <a16:creationId xmlns:a16="http://schemas.microsoft.com/office/drawing/2014/main" id="{E672D699-BE1C-41F5-B3B6-C2B7F3ADFAF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93" name="直線コネクタ 792">
          <a:extLst>
            <a:ext uri="{FF2B5EF4-FFF2-40B4-BE49-F238E27FC236}">
              <a16:creationId xmlns:a16="http://schemas.microsoft.com/office/drawing/2014/main" id="{57374CCC-0173-48CF-96E1-AA4B78737CA8}"/>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94" name="【公民館】&#10;一人当たり面積最大値テキスト">
          <a:extLst>
            <a:ext uri="{FF2B5EF4-FFF2-40B4-BE49-F238E27FC236}">
              <a16:creationId xmlns:a16="http://schemas.microsoft.com/office/drawing/2014/main" id="{8196683F-C153-45DF-B2DE-ABD680AB1282}"/>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95" name="直線コネクタ 794">
          <a:extLst>
            <a:ext uri="{FF2B5EF4-FFF2-40B4-BE49-F238E27FC236}">
              <a16:creationId xmlns:a16="http://schemas.microsoft.com/office/drawing/2014/main" id="{CF0938D4-083D-4E4A-926B-4DFCC1A47229}"/>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96" name="【公民館】&#10;一人当たり面積平均値テキスト">
          <a:extLst>
            <a:ext uri="{FF2B5EF4-FFF2-40B4-BE49-F238E27FC236}">
              <a16:creationId xmlns:a16="http://schemas.microsoft.com/office/drawing/2014/main" id="{778A1E25-8BA2-4D25-A454-891CDB45B50D}"/>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7" name="フローチャート: 判断 796">
          <a:extLst>
            <a:ext uri="{FF2B5EF4-FFF2-40B4-BE49-F238E27FC236}">
              <a16:creationId xmlns:a16="http://schemas.microsoft.com/office/drawing/2014/main" id="{B92C6EBF-11AD-4CBA-B0FF-E79A14D85AF3}"/>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98" name="フローチャート: 判断 797">
          <a:extLst>
            <a:ext uri="{FF2B5EF4-FFF2-40B4-BE49-F238E27FC236}">
              <a16:creationId xmlns:a16="http://schemas.microsoft.com/office/drawing/2014/main" id="{7A44496E-7924-4C16-AF92-16DD79F16ECD}"/>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99" name="フローチャート: 判断 798">
          <a:extLst>
            <a:ext uri="{FF2B5EF4-FFF2-40B4-BE49-F238E27FC236}">
              <a16:creationId xmlns:a16="http://schemas.microsoft.com/office/drawing/2014/main" id="{D71F8AC2-15C6-4529-A2AA-4ED08BE60C98}"/>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800" name="フローチャート: 判断 799">
          <a:extLst>
            <a:ext uri="{FF2B5EF4-FFF2-40B4-BE49-F238E27FC236}">
              <a16:creationId xmlns:a16="http://schemas.microsoft.com/office/drawing/2014/main" id="{E76AA2C8-6CEA-42AC-84E0-599202250CD1}"/>
            </a:ext>
          </a:extLst>
        </xdr:cNvPr>
        <xdr:cNvSpPr/>
      </xdr:nvSpPr>
      <xdr:spPr>
        <a:xfrm>
          <a:off x="19494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34EC073C-207C-48B3-AD56-A108640716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E42FBA3D-4891-4FD9-9594-D110F64775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518CF412-86ED-4526-B16B-276B2B9B1D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69FF6E9D-29FF-4AA9-A2AC-DC0A42734D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6432F6DD-8267-4C48-9224-044ED80BE6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06" name="楕円 805">
          <a:extLst>
            <a:ext uri="{FF2B5EF4-FFF2-40B4-BE49-F238E27FC236}">
              <a16:creationId xmlns:a16="http://schemas.microsoft.com/office/drawing/2014/main" id="{77D6B95B-3880-4392-B697-974E9140AFCF}"/>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807" name="【公民館】&#10;一人当たり面積該当値テキスト">
          <a:extLst>
            <a:ext uri="{FF2B5EF4-FFF2-40B4-BE49-F238E27FC236}">
              <a16:creationId xmlns:a16="http://schemas.microsoft.com/office/drawing/2014/main" id="{1F15CB7E-D0F0-4979-893B-BC657D7FEEA4}"/>
            </a:ext>
          </a:extLst>
        </xdr:cNvPr>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55880</xdr:rowOff>
    </xdr:from>
    <xdr:to>
      <xdr:col>112</xdr:col>
      <xdr:colOff>38100</xdr:colOff>
      <xdr:row>106</xdr:row>
      <xdr:rowOff>157480</xdr:rowOff>
    </xdr:to>
    <xdr:sp macro="" textlink="">
      <xdr:nvSpPr>
        <xdr:cNvPr id="808" name="楕円 807">
          <a:extLst>
            <a:ext uri="{FF2B5EF4-FFF2-40B4-BE49-F238E27FC236}">
              <a16:creationId xmlns:a16="http://schemas.microsoft.com/office/drawing/2014/main" id="{30F28883-E8A0-44B4-BDD2-4C4A5E1D07B0}"/>
            </a:ext>
          </a:extLst>
        </xdr:cNvPr>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106680</xdr:rowOff>
    </xdr:to>
    <xdr:cxnSp macro="">
      <xdr:nvCxnSpPr>
        <xdr:cNvPr id="809" name="直線コネクタ 808">
          <a:extLst>
            <a:ext uri="{FF2B5EF4-FFF2-40B4-BE49-F238E27FC236}">
              <a16:creationId xmlns:a16="http://schemas.microsoft.com/office/drawing/2014/main" id="{694390D6-0557-415F-A421-380A388935E6}"/>
            </a:ext>
          </a:extLst>
        </xdr:cNvPr>
        <xdr:cNvCxnSpPr/>
      </xdr:nvCxnSpPr>
      <xdr:spPr>
        <a:xfrm flipV="1">
          <a:off x="21323300" y="18272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10" name="楕円 809">
          <a:extLst>
            <a:ext uri="{FF2B5EF4-FFF2-40B4-BE49-F238E27FC236}">
              <a16:creationId xmlns:a16="http://schemas.microsoft.com/office/drawing/2014/main" id="{333D7C8A-39E7-4638-B30F-2CB5B25A62FF}"/>
            </a:ext>
          </a:extLst>
        </xdr:cNvPr>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106680</xdr:rowOff>
    </xdr:from>
    <xdr:to>
      <xdr:col>111</xdr:col>
      <xdr:colOff>177800</xdr:colOff>
      <xdr:row>106</xdr:row>
      <xdr:rowOff>106680</xdr:rowOff>
    </xdr:to>
    <xdr:cxnSp macro="">
      <xdr:nvCxnSpPr>
        <xdr:cNvPr id="811" name="直線コネクタ 810">
          <a:extLst>
            <a:ext uri="{FF2B5EF4-FFF2-40B4-BE49-F238E27FC236}">
              <a16:creationId xmlns:a16="http://schemas.microsoft.com/office/drawing/2014/main" id="{39A37CAA-6D59-40E4-AE6C-BDA74EF09342}"/>
            </a:ext>
          </a:extLst>
        </xdr:cNvPr>
        <xdr:cNvCxnSpPr/>
      </xdr:nvCxnSpPr>
      <xdr:spPr>
        <a:xfrm>
          <a:off x="20434300" y="1828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812" name="n_1aveValue【公民館】&#10;一人当たり面積">
          <a:extLst>
            <a:ext uri="{FF2B5EF4-FFF2-40B4-BE49-F238E27FC236}">
              <a16:creationId xmlns:a16="http://schemas.microsoft.com/office/drawing/2014/main" id="{676FFF02-E562-4EB2-9523-81B7F0EF6140}"/>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13" name="n_2aveValue【公民館】&#10;一人当たり面積">
          <a:extLst>
            <a:ext uri="{FF2B5EF4-FFF2-40B4-BE49-F238E27FC236}">
              <a16:creationId xmlns:a16="http://schemas.microsoft.com/office/drawing/2014/main" id="{C729935C-10D2-40DF-B99E-1712B6A96D5B}"/>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814" name="n_3aveValue【公民館】&#10;一人当たり面積">
          <a:extLst>
            <a:ext uri="{FF2B5EF4-FFF2-40B4-BE49-F238E27FC236}">
              <a16:creationId xmlns:a16="http://schemas.microsoft.com/office/drawing/2014/main" id="{15027909-870D-487C-84EC-44276C9608A2}"/>
            </a:ext>
          </a:extLst>
        </xdr:cNvPr>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148607</xdr:rowOff>
    </xdr:from>
    <xdr:ext cx="469744" cy="259045"/>
    <xdr:sp macro="" textlink="">
      <xdr:nvSpPr>
        <xdr:cNvPr id="815" name="n_1mainValue【公民館】&#10;一人当たり面積">
          <a:extLst>
            <a:ext uri="{FF2B5EF4-FFF2-40B4-BE49-F238E27FC236}">
              <a16:creationId xmlns:a16="http://schemas.microsoft.com/office/drawing/2014/main" id="{29FB7123-14C6-4F9C-8867-959AEC5DA967}"/>
            </a:ext>
          </a:extLst>
        </xdr:cNvPr>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816" name="n_2mainValue【公民館】&#10;一人当たり面積">
          <a:extLst>
            <a:ext uri="{FF2B5EF4-FFF2-40B4-BE49-F238E27FC236}">
              <a16:creationId xmlns:a16="http://schemas.microsoft.com/office/drawing/2014/main" id="{9989C2B7-54FB-46EE-B765-683CE3F42F66}"/>
            </a:ext>
          </a:extLst>
        </xdr:cNvPr>
        <xdr:cNvSpPr txBox="1"/>
      </xdr:nvSpPr>
      <xdr:spPr>
        <a:xfrm>
          <a:off x="20199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FE41F069-8848-4451-B465-95E28A0EB4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52914665-ADB2-47D4-8630-8B44A47B58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43838025-DAF7-4B27-8BF4-DE1ED9A2CB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施設類型別の有形固定資産減価償却率は</a:t>
          </a:r>
          <a:r>
            <a:rPr kumimoji="1" lang="ja-JP" altLang="en-US" sz="1100">
              <a:solidFill>
                <a:schemeClr val="dk1"/>
              </a:solidFill>
              <a:effectLst/>
              <a:latin typeface="+mn-lt"/>
              <a:ea typeface="+mn-ea"/>
              <a:cs typeface="+mn-cs"/>
            </a:rPr>
            <a:t>、体育館・プールや消防施設では類似団体平均を下回り、公民館や児童館では類似団体平均を上回る結果となっている。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有形固定資産減価償却率は約６０％で</a:t>
          </a:r>
          <a:r>
            <a:rPr kumimoji="1" lang="ja-JP" altLang="ja-JP" sz="1100">
              <a:solidFill>
                <a:schemeClr val="dk1"/>
              </a:solidFill>
              <a:effectLst/>
              <a:latin typeface="+mn-lt"/>
              <a:ea typeface="+mn-ea"/>
              <a:cs typeface="+mn-cs"/>
            </a:rPr>
            <a:t>保有資産の償却（老朽化）が進んでいる状況であ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今後は、施設の更新や維持補修などを含めた老朽化対策について詳細な分析を行い、総合的な施設管理に取り組む必要がある。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E7083C-6661-4C21-BB59-4B488C3008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107DAE-FA0B-4267-A123-1A182EBB6E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D4BF58-856A-4AC8-BB3B-2ADF96D46E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F63EE9-B66F-4B23-B0BB-0DB859BE9B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4883699-F995-4DA7-9DC6-7CF71B5A09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E5C7D9-49C9-4DF9-92BE-2F9DCC88F6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9A92B7-BAAE-4E99-8D75-074FA5953DE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E66293-AC5F-43DF-A7E6-F92AC9DBF4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6AF280-D2EB-4FC7-8493-436A6DA6A0C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A69365-C907-45B0-828B-6950FC7B61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137,383
136,381
341.79
68,377,796
66,969,750
791,740
34,860,887
55,819,872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7BCF89-CA3C-46E8-BE52-4D9215EDFBA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561639-2B5D-4D1D-982D-27346CD8F8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DAE99D-C65E-497C-966C-E7762AF7D6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8BFA2D-AF44-455F-83EC-523D443537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5E4000-C4C4-4575-91B1-916E22DA07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2F0944B-C79B-400A-A4AE-1E797325285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3C7283-FC1A-4D1A-8477-5579B70D59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535C11-C3B0-4735-996C-03A0DE06E3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F91BBF-920E-45DF-8F57-D2F97FE712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75C4F7-C09A-4914-9952-CDB12E8381A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8F413C-8CE4-4704-82CA-1CCB54D263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B4C0940-E34B-4534-B17C-724DDEAB32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3541FF-45FE-457F-9B4C-4E47A4FCC0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4CFFA7C-3FC1-4F13-B11E-F65694F3B01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FDA0A6-025C-4135-BD7C-7F8147E0DE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695D386-3E3F-4765-A144-42F0EF9F85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7503BA-490F-463F-AC48-D7AE9B0C72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AEB87FB-794C-4CE5-AB99-23B30B6178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49568C-6048-4F8D-AEA6-A4A7005C50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3E252BF-E17A-46D2-A940-7E61DCD1130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D062864-3133-4D99-AF20-3643EEBE59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EFCEFEC-06F1-4F55-A45B-9B1762E8159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AC7FC0C-3270-423F-806F-F4DE7CCD5A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3158862-FAD0-4717-875F-D5B8557371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9A5F1D4-9865-44E9-B90F-AA6849AC3F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842342F-2640-4215-8493-D7D1A04ECF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10712D2-D523-4A17-ACCA-90D1F80E1CA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B052CFA-547B-4CC1-89BE-583958446C8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E9258E3-27DA-4C39-97AE-38038A54336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90992ED-90CC-4881-98DF-D096012D5B3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70182E7-68D8-494F-A199-3114C7D1F25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5C58D6A-05EF-4433-A020-9CCA83C930E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E718004-02D8-4F2E-9A3E-318DF1F231C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90FDB31-2990-4393-825A-312DFD2B1FB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6137460-49E4-457E-A478-EDD6F20489C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7D695AA-3C2F-463A-BD1B-1396B3F4841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D04EFA5-3BF0-4B42-A0E8-16C4894E4CD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B9CF9F3-7D7E-4387-8176-6D97C90ED4D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416034E-D2B7-4D76-BD27-8E97D14EAC6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3443C75-A345-4C63-9EF5-92ECF806801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5C0201E-FEB0-4C37-898B-EC669A56DB9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8DA895B-1C82-49A3-93A4-EBD25F99933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6E66619-B7C1-4736-B9C0-2CA2FBD12C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9F2B969-3029-4EAC-815D-DF59DF4967C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41C9D9E-E4C8-4685-AAB2-1F5A3B80E11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a16="http://schemas.microsoft.com/office/drawing/2014/main" id="{0C54A0E8-C6C5-49D9-BF86-95E7196618D7}"/>
            </a:ext>
          </a:extLst>
        </xdr:cNvPr>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a16="http://schemas.microsoft.com/office/drawing/2014/main" id="{333266EE-A162-4523-9955-804010A2CB89}"/>
            </a:ext>
          </a:extLst>
        </xdr:cNvPr>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a16="http://schemas.microsoft.com/office/drawing/2014/main" id="{448C520A-C35C-4D86-B9CF-D6D3877FA3CB}"/>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a16="http://schemas.microsoft.com/office/drawing/2014/main" id="{5629D987-6D57-435A-8935-30127B5EF782}"/>
            </a:ext>
          </a:extLst>
        </xdr:cNvPr>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a16="http://schemas.microsoft.com/office/drawing/2014/main" id="{7D55C0ED-961A-4501-B953-4961131709DA}"/>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a:extLst>
            <a:ext uri="{FF2B5EF4-FFF2-40B4-BE49-F238E27FC236}">
              <a16:creationId xmlns:a16="http://schemas.microsoft.com/office/drawing/2014/main" id="{8DFF2977-F9D3-4099-AE4E-3438C99207DF}"/>
            </a:ext>
          </a:extLst>
        </xdr:cNvPr>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a16="http://schemas.microsoft.com/office/drawing/2014/main" id="{61C48B5A-9846-4E2F-A85F-3B89DCEFF5A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937B9A9D-4FDE-4B81-8AAB-4560ACF1B103}"/>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a:extLst>
            <a:ext uri="{FF2B5EF4-FFF2-40B4-BE49-F238E27FC236}">
              <a16:creationId xmlns:a16="http://schemas.microsoft.com/office/drawing/2014/main" id="{6C58D6CC-0019-4834-9EFB-C27052F7DC72}"/>
            </a:ext>
          </a:extLst>
        </xdr:cNvPr>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152763</xdr:rowOff>
    </xdr:from>
    <xdr:to>
      <xdr:col>10</xdr:col>
      <xdr:colOff>165100</xdr:colOff>
      <xdr:row>39</xdr:row>
      <xdr:rowOff>82913</xdr:rowOff>
    </xdr:to>
    <xdr:sp macro="" textlink="">
      <xdr:nvSpPr>
        <xdr:cNvPr id="66" name="フローチャート: 判断 65">
          <a:extLst>
            <a:ext uri="{FF2B5EF4-FFF2-40B4-BE49-F238E27FC236}">
              <a16:creationId xmlns:a16="http://schemas.microsoft.com/office/drawing/2014/main" id="{163CB878-C873-49FB-8E01-BE2C26263765}"/>
            </a:ext>
          </a:extLst>
        </xdr:cNvPr>
        <xdr:cNvSpPr/>
      </xdr:nvSpPr>
      <xdr:spPr>
        <a:xfrm>
          <a:off x="1968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7EE156F-3E93-4D9C-ADEB-75A8BEA6B1F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5A4AC6-C745-4369-8528-A12AAB8FC9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37F3E23-08D7-40AC-90AC-15C6535CC46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81D0DF8-AC1A-4550-B54F-A2AA0D5A350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58D29F4-F26A-45DD-8B62-88167115FAC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2" name="楕円 71">
          <a:extLst>
            <a:ext uri="{FF2B5EF4-FFF2-40B4-BE49-F238E27FC236}">
              <a16:creationId xmlns:a16="http://schemas.microsoft.com/office/drawing/2014/main" id="{675E7417-36B8-44A9-B909-7BC7F3C8CA5D}"/>
            </a:ext>
          </a:extLst>
        </xdr:cNvPr>
        <xdr:cNvSpPr/>
      </xdr:nvSpPr>
      <xdr:spPr>
        <a:xfrm>
          <a:off x="45847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136089</xdr:rowOff>
    </xdr:from>
    <xdr:ext cx="405111" cy="259045"/>
    <xdr:sp macro="" textlink="">
      <xdr:nvSpPr>
        <xdr:cNvPr id="73" name="【図書館】&#10;有形固定資産減価償却率該当値テキスト">
          <a:extLst>
            <a:ext uri="{FF2B5EF4-FFF2-40B4-BE49-F238E27FC236}">
              <a16:creationId xmlns:a16="http://schemas.microsoft.com/office/drawing/2014/main" id="{A2B5BB81-1815-4419-B0B0-73897A270526}"/>
            </a:ext>
          </a:extLst>
        </xdr:cNvPr>
        <xdr:cNvSpPr txBox="1"/>
      </xdr:nvSpPr>
      <xdr:spPr>
        <a:xfrm>
          <a:off x="4673600"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4" name="楕円 73">
          <a:extLst>
            <a:ext uri="{FF2B5EF4-FFF2-40B4-BE49-F238E27FC236}">
              <a16:creationId xmlns:a16="http://schemas.microsoft.com/office/drawing/2014/main" id="{7C5CEC3C-2254-4B19-86E9-08DDBD179ED4}"/>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37012</xdr:rowOff>
    </xdr:from>
    <xdr:to>
      <xdr:col>24</xdr:col>
      <xdr:colOff>63500</xdr:colOff>
      <xdr:row>38</xdr:row>
      <xdr:rowOff>76200</xdr:rowOff>
    </xdr:to>
    <xdr:cxnSp macro="">
      <xdr:nvCxnSpPr>
        <xdr:cNvPr id="75" name="直線コネクタ 74">
          <a:extLst>
            <a:ext uri="{FF2B5EF4-FFF2-40B4-BE49-F238E27FC236}">
              <a16:creationId xmlns:a16="http://schemas.microsoft.com/office/drawing/2014/main" id="{3A0BC264-0F08-4F0B-9978-B66983F9F606}"/>
            </a:ext>
          </a:extLst>
        </xdr:cNvPr>
        <xdr:cNvCxnSpPr/>
      </xdr:nvCxnSpPr>
      <xdr:spPr>
        <a:xfrm flipV="1">
          <a:off x="3797300" y="65521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6" name="楕円 75">
          <a:extLst>
            <a:ext uri="{FF2B5EF4-FFF2-40B4-BE49-F238E27FC236}">
              <a16:creationId xmlns:a16="http://schemas.microsoft.com/office/drawing/2014/main" id="{CEE280E5-3958-4800-BEA2-BC2EB70A7F62}"/>
            </a:ext>
          </a:extLst>
        </xdr:cNvPr>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115388</xdr:rowOff>
    </xdr:to>
    <xdr:cxnSp macro="">
      <xdr:nvCxnSpPr>
        <xdr:cNvPr id="77" name="直線コネクタ 76">
          <a:extLst>
            <a:ext uri="{FF2B5EF4-FFF2-40B4-BE49-F238E27FC236}">
              <a16:creationId xmlns:a16="http://schemas.microsoft.com/office/drawing/2014/main" id="{3F0CF002-4955-43CA-8897-C99EBD04913C}"/>
            </a:ext>
          </a:extLst>
        </xdr:cNvPr>
        <xdr:cNvCxnSpPr/>
      </xdr:nvCxnSpPr>
      <xdr:spPr>
        <a:xfrm flipV="1">
          <a:off x="2908300" y="65913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8" name="n_1aveValue【図書館】&#10;有形固定資産減価償却率">
          <a:extLst>
            <a:ext uri="{FF2B5EF4-FFF2-40B4-BE49-F238E27FC236}">
              <a16:creationId xmlns:a16="http://schemas.microsoft.com/office/drawing/2014/main" id="{4EC15EC7-1CF9-4CE6-ADD9-C75F69D8CD8B}"/>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79" name="n_2aveValue【図書館】&#10;有形固定資産減価償却率">
          <a:extLst>
            <a:ext uri="{FF2B5EF4-FFF2-40B4-BE49-F238E27FC236}">
              <a16:creationId xmlns:a16="http://schemas.microsoft.com/office/drawing/2014/main" id="{99BAE6EE-FE4E-4607-AD3C-18141F5F0946}"/>
            </a:ext>
          </a:extLst>
        </xdr:cNvPr>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99440</xdr:rowOff>
    </xdr:from>
    <xdr:ext cx="405111" cy="259045"/>
    <xdr:sp macro="" textlink="">
      <xdr:nvSpPr>
        <xdr:cNvPr id="80" name="n_3aveValue【図書館】&#10;有形固定資産減価償却率">
          <a:extLst>
            <a:ext uri="{FF2B5EF4-FFF2-40B4-BE49-F238E27FC236}">
              <a16:creationId xmlns:a16="http://schemas.microsoft.com/office/drawing/2014/main" id="{DC8B7EDC-45A3-409B-8C27-FDFF9F0D5020}"/>
            </a:ext>
          </a:extLst>
        </xdr:cNvPr>
        <xdr:cNvSpPr txBox="1"/>
      </xdr:nvSpPr>
      <xdr:spPr>
        <a:xfrm>
          <a:off x="1816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1" name="n_1mainValue【図書館】&#10;有形固定資産減価償却率">
          <a:extLst>
            <a:ext uri="{FF2B5EF4-FFF2-40B4-BE49-F238E27FC236}">
              <a16:creationId xmlns:a16="http://schemas.microsoft.com/office/drawing/2014/main" id="{5333C23C-CBE5-41E5-8D29-F35EC13473CB}"/>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157315</xdr:rowOff>
    </xdr:from>
    <xdr:ext cx="405111" cy="259045"/>
    <xdr:sp macro="" textlink="">
      <xdr:nvSpPr>
        <xdr:cNvPr id="82" name="n_2mainValue【図書館】&#10;有形固定資産減価償却率">
          <a:extLst>
            <a:ext uri="{FF2B5EF4-FFF2-40B4-BE49-F238E27FC236}">
              <a16:creationId xmlns:a16="http://schemas.microsoft.com/office/drawing/2014/main" id="{35D7DADF-C446-4413-9ED4-03B1B5F2DDD0}"/>
            </a:ext>
          </a:extLst>
        </xdr:cNvPr>
        <xdr:cNvSpPr txBox="1"/>
      </xdr:nvSpPr>
      <xdr:spPr>
        <a:xfrm>
          <a:off x="2705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4BA5EF01-3BDB-41D7-9262-F0C3BC59DBB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D02394AC-D0C5-4E2B-86DC-039D95A356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56F5B6C2-8498-4AEC-A038-D87087F914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C459CBC5-8503-43CD-BFCC-F27FDB9C94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3298A242-EAE1-4A92-A771-FA32711623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5D5A4916-646E-4328-90F6-E17AEB8C914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C9A97895-A9AA-4228-804C-8112EBBE39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DB917BD9-3ABF-4EA6-893B-9DFD0B1E845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A00EDDDA-DBA2-4FFE-AD59-545AE995E45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73804EF-1D51-4909-A711-404E44387FD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4FC4C8E4-CD87-43F4-803B-6733EE7C258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C7D0B391-D3AC-4DC7-9AFA-76A455675B6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810869B3-989D-4731-AB0F-6F5CD3AC517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A95BB0C8-39D1-414F-9C44-E8A9D4C51FE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3132650B-41D7-494B-B463-CCED8D6651C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21BA63DB-8181-447B-BDF2-7DA25D834C84}"/>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8045BB03-3426-4C9E-9764-C1F661942B5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11A91309-C3A3-4C08-954A-1CC14AE6ADD2}"/>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ED5E59AF-4E1E-4155-B22C-0C91CBA8B82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CAABD554-5C5F-4431-B2EA-A698026981A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4993C500-1860-409F-809C-B9264BEA1DA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9627451C-2C76-4BB4-9BD1-CABC3A1253D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4F238E95-060A-4E4A-B0DE-AD9B12EDF5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3BE248D5-D41D-44F1-B1DF-7AE95BEBC79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49C3792C-ADA1-4CE7-9A43-D1B255E4CDB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8" name="直線コネクタ 107">
          <a:extLst>
            <a:ext uri="{FF2B5EF4-FFF2-40B4-BE49-F238E27FC236}">
              <a16:creationId xmlns:a16="http://schemas.microsoft.com/office/drawing/2014/main" id="{B68E7602-5BF5-4D0B-9CA0-B5487CBD79E6}"/>
            </a:ext>
          </a:extLst>
        </xdr:cNvPr>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9" name="【図書館】&#10;一人当たり面積最小値テキスト">
          <a:extLst>
            <a:ext uri="{FF2B5EF4-FFF2-40B4-BE49-F238E27FC236}">
              <a16:creationId xmlns:a16="http://schemas.microsoft.com/office/drawing/2014/main" id="{9787226B-B5B2-4E35-951F-5BD89E7C01B2}"/>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0" name="直線コネクタ 109">
          <a:extLst>
            <a:ext uri="{FF2B5EF4-FFF2-40B4-BE49-F238E27FC236}">
              <a16:creationId xmlns:a16="http://schemas.microsoft.com/office/drawing/2014/main" id="{812ABCA2-2C99-44A2-A98A-795021473ED7}"/>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1" name="【図書館】&#10;一人当たり面積最大値テキスト">
          <a:extLst>
            <a:ext uri="{FF2B5EF4-FFF2-40B4-BE49-F238E27FC236}">
              <a16:creationId xmlns:a16="http://schemas.microsoft.com/office/drawing/2014/main" id="{017300F2-7E35-4143-9729-4A3AF4769133}"/>
            </a:ext>
          </a:extLst>
        </xdr:cNvPr>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2" name="直線コネクタ 111">
          <a:extLst>
            <a:ext uri="{FF2B5EF4-FFF2-40B4-BE49-F238E27FC236}">
              <a16:creationId xmlns:a16="http://schemas.microsoft.com/office/drawing/2014/main" id="{0BCC8CBF-57E1-4418-87CF-10D221DDED01}"/>
            </a:ext>
          </a:extLst>
        </xdr:cNvPr>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3" name="【図書館】&#10;一人当たり面積平均値テキスト">
          <a:extLst>
            <a:ext uri="{FF2B5EF4-FFF2-40B4-BE49-F238E27FC236}">
              <a16:creationId xmlns:a16="http://schemas.microsoft.com/office/drawing/2014/main" id="{3AAA6DE6-E397-4B50-84D9-62313CAAE00A}"/>
            </a:ext>
          </a:extLst>
        </xdr:cNvPr>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4" name="フローチャート: 判断 113">
          <a:extLst>
            <a:ext uri="{FF2B5EF4-FFF2-40B4-BE49-F238E27FC236}">
              <a16:creationId xmlns:a16="http://schemas.microsoft.com/office/drawing/2014/main" id="{9803CC04-3662-4AA0-8415-B71E09F494B3}"/>
            </a:ext>
          </a:extLst>
        </xdr:cNvPr>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5" name="フローチャート: 判断 114">
          <a:extLst>
            <a:ext uri="{FF2B5EF4-FFF2-40B4-BE49-F238E27FC236}">
              <a16:creationId xmlns:a16="http://schemas.microsoft.com/office/drawing/2014/main" id="{B9D881FF-133A-40C7-AF49-0474AFB64EB4}"/>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6" name="フローチャート: 判断 115">
          <a:extLst>
            <a:ext uri="{FF2B5EF4-FFF2-40B4-BE49-F238E27FC236}">
              <a16:creationId xmlns:a16="http://schemas.microsoft.com/office/drawing/2014/main" id="{35673E12-88DD-4C38-89D9-7D389DE30098}"/>
            </a:ext>
          </a:extLst>
        </xdr:cNvPr>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55335</xdr:rowOff>
    </xdr:from>
    <xdr:to>
      <xdr:col>41</xdr:col>
      <xdr:colOff>101600</xdr:colOff>
      <xdr:row>39</xdr:row>
      <xdr:rowOff>156935</xdr:rowOff>
    </xdr:to>
    <xdr:sp macro="" textlink="">
      <xdr:nvSpPr>
        <xdr:cNvPr id="117" name="フローチャート: 判断 116">
          <a:extLst>
            <a:ext uri="{FF2B5EF4-FFF2-40B4-BE49-F238E27FC236}">
              <a16:creationId xmlns:a16="http://schemas.microsoft.com/office/drawing/2014/main" id="{51C7F4C2-5534-4CAF-8BF9-4FD0E0E5DFB6}"/>
            </a:ext>
          </a:extLst>
        </xdr:cNvPr>
        <xdr:cNvSpPr/>
      </xdr:nvSpPr>
      <xdr:spPr>
        <a:xfrm>
          <a:off x="7810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4640AA7-863A-48F0-AD44-52DFBD4AA0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92B7F82-4A1E-4246-89C5-E7F30702B5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223879B-6B39-4756-8DA8-E9EC279873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9C645A7-F0E4-4E53-89F8-87DB79BB0D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15C4DB9-B574-4852-97DB-8C3C7513168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14514</xdr:rowOff>
    </xdr:from>
    <xdr:to>
      <xdr:col>55</xdr:col>
      <xdr:colOff>50800</xdr:colOff>
      <xdr:row>36</xdr:row>
      <xdr:rowOff>116114</xdr:rowOff>
    </xdr:to>
    <xdr:sp macro="" textlink="">
      <xdr:nvSpPr>
        <xdr:cNvPr id="123" name="楕円 122">
          <a:extLst>
            <a:ext uri="{FF2B5EF4-FFF2-40B4-BE49-F238E27FC236}">
              <a16:creationId xmlns:a16="http://schemas.microsoft.com/office/drawing/2014/main" id="{12CDB5AE-F62D-43F4-802D-574463BCE62F}"/>
            </a:ext>
          </a:extLst>
        </xdr:cNvPr>
        <xdr:cNvSpPr/>
      </xdr:nvSpPr>
      <xdr:spPr>
        <a:xfrm>
          <a:off x="10426700" y="61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37391</xdr:rowOff>
    </xdr:from>
    <xdr:ext cx="469744" cy="259045"/>
    <xdr:sp macro="" textlink="">
      <xdr:nvSpPr>
        <xdr:cNvPr id="124" name="【図書館】&#10;一人当たり面積該当値テキスト">
          <a:extLst>
            <a:ext uri="{FF2B5EF4-FFF2-40B4-BE49-F238E27FC236}">
              <a16:creationId xmlns:a16="http://schemas.microsoft.com/office/drawing/2014/main" id="{0EA93EEF-6769-46A4-9910-8353029C56A1}"/>
            </a:ext>
          </a:extLst>
        </xdr:cNvPr>
        <xdr:cNvSpPr txBox="1"/>
      </xdr:nvSpPr>
      <xdr:spPr>
        <a:xfrm>
          <a:off x="10515600"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25" name="楕円 124">
          <a:extLst>
            <a:ext uri="{FF2B5EF4-FFF2-40B4-BE49-F238E27FC236}">
              <a16:creationId xmlns:a16="http://schemas.microsoft.com/office/drawing/2014/main" id="{CDAAB684-E764-41A9-B3E1-74E9F004B0C3}"/>
            </a:ext>
          </a:extLst>
        </xdr:cNvPr>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65314</xdr:rowOff>
    </xdr:from>
    <xdr:to>
      <xdr:col>55</xdr:col>
      <xdr:colOff>0</xdr:colOff>
      <xdr:row>36</xdr:row>
      <xdr:rowOff>76200</xdr:rowOff>
    </xdr:to>
    <xdr:cxnSp macro="">
      <xdr:nvCxnSpPr>
        <xdr:cNvPr id="126" name="直線コネクタ 125">
          <a:extLst>
            <a:ext uri="{FF2B5EF4-FFF2-40B4-BE49-F238E27FC236}">
              <a16:creationId xmlns:a16="http://schemas.microsoft.com/office/drawing/2014/main" id="{5F866102-60F6-4239-B60E-814F91989D78}"/>
            </a:ext>
          </a:extLst>
        </xdr:cNvPr>
        <xdr:cNvCxnSpPr/>
      </xdr:nvCxnSpPr>
      <xdr:spPr>
        <a:xfrm flipV="1">
          <a:off x="9639300" y="62375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7" name="楕円 126">
          <a:extLst>
            <a:ext uri="{FF2B5EF4-FFF2-40B4-BE49-F238E27FC236}">
              <a16:creationId xmlns:a16="http://schemas.microsoft.com/office/drawing/2014/main" id="{F50EE2BD-F77D-4A2C-8925-06FA029C3379}"/>
            </a:ext>
          </a:extLst>
        </xdr:cNvPr>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76200</xdr:rowOff>
    </xdr:to>
    <xdr:cxnSp macro="">
      <xdr:nvCxnSpPr>
        <xdr:cNvPr id="128" name="直線コネクタ 127">
          <a:extLst>
            <a:ext uri="{FF2B5EF4-FFF2-40B4-BE49-F238E27FC236}">
              <a16:creationId xmlns:a16="http://schemas.microsoft.com/office/drawing/2014/main" id="{680D907B-1121-49BA-B3A1-230EB22622D4}"/>
            </a:ext>
          </a:extLst>
        </xdr:cNvPr>
        <xdr:cNvCxnSpPr/>
      </xdr:nvCxnSpPr>
      <xdr:spPr>
        <a:xfrm>
          <a:off x="8750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9" name="n_1aveValue【図書館】&#10;一人当たり面積">
          <a:extLst>
            <a:ext uri="{FF2B5EF4-FFF2-40B4-BE49-F238E27FC236}">
              <a16:creationId xmlns:a16="http://schemas.microsoft.com/office/drawing/2014/main" id="{479B0D7C-C745-4616-A24F-F8856DE014C4}"/>
            </a:ext>
          </a:extLst>
        </xdr:cNvPr>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0" name="n_2aveValue【図書館】&#10;一人当たり面積">
          <a:extLst>
            <a:ext uri="{FF2B5EF4-FFF2-40B4-BE49-F238E27FC236}">
              <a16:creationId xmlns:a16="http://schemas.microsoft.com/office/drawing/2014/main" id="{A7DBC22F-B641-4EFC-BB12-75C486140943}"/>
            </a:ext>
          </a:extLst>
        </xdr:cNvPr>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2012</xdr:rowOff>
    </xdr:from>
    <xdr:ext cx="469744" cy="259045"/>
    <xdr:sp macro="" textlink="">
      <xdr:nvSpPr>
        <xdr:cNvPr id="131" name="n_3aveValue【図書館】&#10;一人当たり面積">
          <a:extLst>
            <a:ext uri="{FF2B5EF4-FFF2-40B4-BE49-F238E27FC236}">
              <a16:creationId xmlns:a16="http://schemas.microsoft.com/office/drawing/2014/main" id="{0736B441-9037-482B-9AE2-604760979611}"/>
            </a:ext>
          </a:extLst>
        </xdr:cNvPr>
        <xdr:cNvSpPr txBox="1"/>
      </xdr:nvSpPr>
      <xdr:spPr>
        <a:xfrm>
          <a:off x="7626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32" name="n_1mainValue【図書館】&#10;一人当たり面積">
          <a:extLst>
            <a:ext uri="{FF2B5EF4-FFF2-40B4-BE49-F238E27FC236}">
              <a16:creationId xmlns:a16="http://schemas.microsoft.com/office/drawing/2014/main" id="{8CCC3E9B-C08F-4948-B535-5C11826874AB}"/>
            </a:ext>
          </a:extLst>
        </xdr:cNvPr>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33" name="n_2mainValue【図書館】&#10;一人当たり面積">
          <a:extLst>
            <a:ext uri="{FF2B5EF4-FFF2-40B4-BE49-F238E27FC236}">
              <a16:creationId xmlns:a16="http://schemas.microsoft.com/office/drawing/2014/main" id="{471205A4-7AAB-4550-A785-4CCC2582845D}"/>
            </a:ext>
          </a:extLst>
        </xdr:cNvPr>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7E62991F-15B5-4280-AF44-9DECA0C01C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664862F6-B73A-410F-8BF0-C417821DC3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FFC29F44-6C62-4521-88F0-A995101170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AE60186B-8D35-4997-B0F9-82DB55009D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9F08A629-9131-4E7E-8908-04A3B6244A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C5E65173-BD39-48EA-AB08-600006B7BB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97204AD8-F49A-4A58-B9EB-742B516C5F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F7FF2C51-D6AE-442F-A890-8F25AF4A815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36BB2220-1BCB-4266-A446-A4C1C90CDFC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BDF3B6-DBBE-4BF4-8BA4-0B925BF880C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83910673-E8C4-4099-BE10-A7235A16EB5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5BADB34-25EC-4984-9C85-BEF42A86E35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A351315E-CDC5-4457-BBF6-5AB798AF5BF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CB305241-D5C3-4FC7-BE1F-4DF647B7AE3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65367CFF-1E58-4271-9FC9-A0F63CCEB2F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E60DF7AA-CCB4-455C-8CF8-0E3E32FEB67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B91EAE12-6D3F-4058-8D5E-38AB8438410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FCBA355-2E9D-4DB0-8997-990EAF7C33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BBFFB706-2CD6-4D89-A0D8-635443A1884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4EBF58F5-EDBF-41C1-9B1B-3E36F65BB1B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9A9B919F-0F10-433E-A8B9-611266F5B23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EA7D99F0-8F33-499E-9041-F35ADBAFCE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FE536A64-92E2-43F6-8DAE-0E8C48F98B9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CA2F82A5-94E6-439A-B626-F79738AB0E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58" name="直線コネクタ 157">
          <a:extLst>
            <a:ext uri="{FF2B5EF4-FFF2-40B4-BE49-F238E27FC236}">
              <a16:creationId xmlns:a16="http://schemas.microsoft.com/office/drawing/2014/main" id="{693A6052-4C8B-4591-AE41-D91EC47BD7CC}"/>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56D61F8E-9C66-4B72-8727-3A16C5CCE2E5}"/>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0" name="直線コネクタ 159">
          <a:extLst>
            <a:ext uri="{FF2B5EF4-FFF2-40B4-BE49-F238E27FC236}">
              <a16:creationId xmlns:a16="http://schemas.microsoft.com/office/drawing/2014/main" id="{A5215DF0-60DC-40B6-8899-662E122BA05B}"/>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1" name="【体育館・プール】&#10;有形固定資産減価償却率最大値テキスト">
          <a:extLst>
            <a:ext uri="{FF2B5EF4-FFF2-40B4-BE49-F238E27FC236}">
              <a16:creationId xmlns:a16="http://schemas.microsoft.com/office/drawing/2014/main" id="{7078D387-597E-4A3E-8CF0-9E0C988E21DE}"/>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2" name="直線コネクタ 161">
          <a:extLst>
            <a:ext uri="{FF2B5EF4-FFF2-40B4-BE49-F238E27FC236}">
              <a16:creationId xmlns:a16="http://schemas.microsoft.com/office/drawing/2014/main" id="{619F4F26-6460-41C4-9777-C5399C85DA62}"/>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6E2399AB-EB6E-477A-9B04-8503BD01BA5B}"/>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4" name="フローチャート: 判断 163">
          <a:extLst>
            <a:ext uri="{FF2B5EF4-FFF2-40B4-BE49-F238E27FC236}">
              <a16:creationId xmlns:a16="http://schemas.microsoft.com/office/drawing/2014/main" id="{CB3287AE-1CBF-485D-B688-16B35C563273}"/>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5" name="フローチャート: 判断 164">
          <a:extLst>
            <a:ext uri="{FF2B5EF4-FFF2-40B4-BE49-F238E27FC236}">
              <a16:creationId xmlns:a16="http://schemas.microsoft.com/office/drawing/2014/main" id="{08650E3B-F311-45CB-963E-B9FEF3D58E8C}"/>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6" name="フローチャート: 判断 165">
          <a:extLst>
            <a:ext uri="{FF2B5EF4-FFF2-40B4-BE49-F238E27FC236}">
              <a16:creationId xmlns:a16="http://schemas.microsoft.com/office/drawing/2014/main" id="{7F7F0F11-B9B6-404B-8134-52F1ADB661F9}"/>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67" name="フローチャート: 判断 166">
          <a:extLst>
            <a:ext uri="{FF2B5EF4-FFF2-40B4-BE49-F238E27FC236}">
              <a16:creationId xmlns:a16="http://schemas.microsoft.com/office/drawing/2014/main" id="{621BF725-D6E6-44B4-9C96-CC8E4BF508F7}"/>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E03109F-3BFE-4F11-BC0A-304C7CE9D0E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3692F523-4F75-4549-A18F-2211BF590C7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974C7E6-AD59-4D93-A3F3-35A1AC7F7F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1C0C606-5BEE-46F9-BC59-271E1E4138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5511217-27A6-4148-8146-B704A06C83F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3" name="楕円 172">
          <a:extLst>
            <a:ext uri="{FF2B5EF4-FFF2-40B4-BE49-F238E27FC236}">
              <a16:creationId xmlns:a16="http://schemas.microsoft.com/office/drawing/2014/main" id="{E6140DBA-1C3F-4518-924A-D6ECDBE6B3C1}"/>
            </a:ext>
          </a:extLst>
        </xdr:cNvPr>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72EC2ACA-C3A0-4EEB-913A-8FD5A879B605}"/>
            </a:ext>
          </a:extLst>
        </xdr:cNvPr>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92075</xdr:rowOff>
    </xdr:from>
    <xdr:to>
      <xdr:col>20</xdr:col>
      <xdr:colOff>38100</xdr:colOff>
      <xdr:row>62</xdr:row>
      <xdr:rowOff>22225</xdr:rowOff>
    </xdr:to>
    <xdr:sp macro="" textlink="">
      <xdr:nvSpPr>
        <xdr:cNvPr id="175" name="楕円 174">
          <a:extLst>
            <a:ext uri="{FF2B5EF4-FFF2-40B4-BE49-F238E27FC236}">
              <a16:creationId xmlns:a16="http://schemas.microsoft.com/office/drawing/2014/main" id="{5CBB9642-F013-4AF6-B697-EBF826E88CD5}"/>
            </a:ext>
          </a:extLst>
        </xdr:cNvPr>
        <xdr:cNvSpPr/>
      </xdr:nvSpPr>
      <xdr:spPr>
        <a:xfrm>
          <a:off x="3746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142875</xdr:rowOff>
    </xdr:to>
    <xdr:cxnSp macro="">
      <xdr:nvCxnSpPr>
        <xdr:cNvPr id="176" name="直線コネクタ 175">
          <a:extLst>
            <a:ext uri="{FF2B5EF4-FFF2-40B4-BE49-F238E27FC236}">
              <a16:creationId xmlns:a16="http://schemas.microsoft.com/office/drawing/2014/main" id="{6F6CDDDD-E9A4-4D87-B7BB-58801CC50F33}"/>
            </a:ext>
          </a:extLst>
        </xdr:cNvPr>
        <xdr:cNvCxnSpPr/>
      </xdr:nvCxnSpPr>
      <xdr:spPr>
        <a:xfrm flipV="1">
          <a:off x="3797300" y="10561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77" name="楕円 176">
          <a:extLst>
            <a:ext uri="{FF2B5EF4-FFF2-40B4-BE49-F238E27FC236}">
              <a16:creationId xmlns:a16="http://schemas.microsoft.com/office/drawing/2014/main" id="{DE156937-55B6-4D74-8342-4A62DC09A5C9}"/>
            </a:ext>
          </a:extLst>
        </xdr:cNvPr>
        <xdr:cNvSpPr/>
      </xdr:nvSpPr>
      <xdr:spPr>
        <a:xfrm>
          <a:off x="2857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142875</xdr:rowOff>
    </xdr:from>
    <xdr:to>
      <xdr:col>19</xdr:col>
      <xdr:colOff>177800</xdr:colOff>
      <xdr:row>62</xdr:row>
      <xdr:rowOff>13335</xdr:rowOff>
    </xdr:to>
    <xdr:cxnSp macro="">
      <xdr:nvCxnSpPr>
        <xdr:cNvPr id="178" name="直線コネクタ 177">
          <a:extLst>
            <a:ext uri="{FF2B5EF4-FFF2-40B4-BE49-F238E27FC236}">
              <a16:creationId xmlns:a16="http://schemas.microsoft.com/office/drawing/2014/main" id="{F61D053D-A4DE-4B2E-9BE0-46FE6A8EF4AC}"/>
            </a:ext>
          </a:extLst>
        </xdr:cNvPr>
        <xdr:cNvCxnSpPr/>
      </xdr:nvCxnSpPr>
      <xdr:spPr>
        <a:xfrm flipV="1">
          <a:off x="2908300" y="106013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79" name="n_1aveValue【体育館・プール】&#10;有形固定資産減価償却率">
          <a:extLst>
            <a:ext uri="{FF2B5EF4-FFF2-40B4-BE49-F238E27FC236}">
              <a16:creationId xmlns:a16="http://schemas.microsoft.com/office/drawing/2014/main" id="{13DECDB4-85D3-4079-886E-6580E0596B86}"/>
            </a:ext>
          </a:extLst>
        </xdr:cNvPr>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0" name="n_2aveValue【体育館・プール】&#10;有形固定資産減価償却率">
          <a:extLst>
            <a:ext uri="{FF2B5EF4-FFF2-40B4-BE49-F238E27FC236}">
              <a16:creationId xmlns:a16="http://schemas.microsoft.com/office/drawing/2014/main" id="{9C4F9ED0-932F-4ADD-A5F8-9D3ACE599B3D}"/>
            </a:ext>
          </a:extLst>
        </xdr:cNvPr>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81" name="n_3aveValue【体育館・プール】&#10;有形固定資産減価償却率">
          <a:extLst>
            <a:ext uri="{FF2B5EF4-FFF2-40B4-BE49-F238E27FC236}">
              <a16:creationId xmlns:a16="http://schemas.microsoft.com/office/drawing/2014/main" id="{100A0109-3DDE-40F7-8D3E-A6AA8A46F89F}"/>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13352</xdr:rowOff>
    </xdr:from>
    <xdr:ext cx="405111" cy="259045"/>
    <xdr:sp macro="" textlink="">
      <xdr:nvSpPr>
        <xdr:cNvPr id="182" name="n_1mainValue【体育館・プール】&#10;有形固定資産減価償却率">
          <a:extLst>
            <a:ext uri="{FF2B5EF4-FFF2-40B4-BE49-F238E27FC236}">
              <a16:creationId xmlns:a16="http://schemas.microsoft.com/office/drawing/2014/main" id="{2C8B36A4-A228-487D-8B64-D1141B9105B5}"/>
            </a:ext>
          </a:extLst>
        </xdr:cNvPr>
        <xdr:cNvSpPr txBox="1"/>
      </xdr:nvSpPr>
      <xdr:spPr>
        <a:xfrm>
          <a:off x="3582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83" name="n_2mainValue【体育館・プール】&#10;有形固定資産減価償却率">
          <a:extLst>
            <a:ext uri="{FF2B5EF4-FFF2-40B4-BE49-F238E27FC236}">
              <a16:creationId xmlns:a16="http://schemas.microsoft.com/office/drawing/2014/main" id="{68DF4A2D-6CFB-483D-8032-4ABFB3C541AC}"/>
            </a:ext>
          </a:extLst>
        </xdr:cNvPr>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FB39B1EC-CADC-4043-B427-AF46ED9A5E8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85841D73-805B-4443-98DB-92EFDB101A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4C73B332-3539-4915-B8DE-6F50EA38E8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6EA33821-7550-43AE-BC27-44AB1E829A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33425103-023E-4E76-9081-49C23D2F0B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C0B8947B-D83F-4BF8-98A2-97ED0D7FD86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72DBC3DB-017D-47E1-A4B6-BEBF583D1B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33D9EB79-C911-4EA8-88BD-2CDF2B52022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E613E68D-F732-4BE9-B385-C0ADE30062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6863398B-FDF5-46A5-9930-1D5F5042A3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69AE4995-9E3D-48FA-89D3-5D8C6033E59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a:extLst>
            <a:ext uri="{FF2B5EF4-FFF2-40B4-BE49-F238E27FC236}">
              <a16:creationId xmlns:a16="http://schemas.microsoft.com/office/drawing/2014/main" id="{F7154A02-B3BC-4649-9AC8-D9B4CBF355E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645AB141-D11C-4FBF-89B4-F8A0ED6F13D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a:extLst>
            <a:ext uri="{FF2B5EF4-FFF2-40B4-BE49-F238E27FC236}">
              <a16:creationId xmlns:a16="http://schemas.microsoft.com/office/drawing/2014/main" id="{B8869678-6788-4294-9BC1-D09FA1690D7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EC3BF450-98F1-455A-820D-533ED849A13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a16="http://schemas.microsoft.com/office/drawing/2014/main" id="{16D73126-536A-4E0B-B581-CB6F7991DFF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217BFEEC-DB09-41A3-89F9-13DE3FD0F19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a:extLst>
            <a:ext uri="{FF2B5EF4-FFF2-40B4-BE49-F238E27FC236}">
              <a16:creationId xmlns:a16="http://schemas.microsoft.com/office/drawing/2014/main" id="{C653ADC6-BA44-4AE4-8A2A-411E8F1B1F4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853A3DB8-8C9E-4A5B-A15F-02706461C20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a:extLst>
            <a:ext uri="{FF2B5EF4-FFF2-40B4-BE49-F238E27FC236}">
              <a16:creationId xmlns:a16="http://schemas.microsoft.com/office/drawing/2014/main" id="{BC9637C3-A506-4C03-B51C-733D2536AF3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E3CB3030-0304-4530-BF9C-A14AB6EC11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72EFBF1C-E923-4A28-A990-452D217A311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4041B8CC-B07D-4020-990B-6CC82FDE71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07" name="直線コネクタ 206">
          <a:extLst>
            <a:ext uri="{FF2B5EF4-FFF2-40B4-BE49-F238E27FC236}">
              <a16:creationId xmlns:a16="http://schemas.microsoft.com/office/drawing/2014/main" id="{AE991D78-A6C8-40D5-BD10-9BAC4B21C847}"/>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08" name="【体育館・プール】&#10;一人当たり面積最小値テキスト">
          <a:extLst>
            <a:ext uri="{FF2B5EF4-FFF2-40B4-BE49-F238E27FC236}">
              <a16:creationId xmlns:a16="http://schemas.microsoft.com/office/drawing/2014/main" id="{46187F36-6349-4377-B011-529C8A4D2CF7}"/>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09" name="直線コネクタ 208">
          <a:extLst>
            <a:ext uri="{FF2B5EF4-FFF2-40B4-BE49-F238E27FC236}">
              <a16:creationId xmlns:a16="http://schemas.microsoft.com/office/drawing/2014/main" id="{AABA5BD3-C084-440A-A528-1AEFD69E8BF1}"/>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0" name="【体育館・プール】&#10;一人当たり面積最大値テキスト">
          <a:extLst>
            <a:ext uri="{FF2B5EF4-FFF2-40B4-BE49-F238E27FC236}">
              <a16:creationId xmlns:a16="http://schemas.microsoft.com/office/drawing/2014/main" id="{E75BBF64-8B9F-421E-A59B-3C7D2EE3BA5F}"/>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11" name="直線コネクタ 210">
          <a:extLst>
            <a:ext uri="{FF2B5EF4-FFF2-40B4-BE49-F238E27FC236}">
              <a16:creationId xmlns:a16="http://schemas.microsoft.com/office/drawing/2014/main" id="{58E8D884-2C9F-4864-8334-E7163E7C268E}"/>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12" name="【体育館・プール】&#10;一人当たり面積平均値テキスト">
          <a:extLst>
            <a:ext uri="{FF2B5EF4-FFF2-40B4-BE49-F238E27FC236}">
              <a16:creationId xmlns:a16="http://schemas.microsoft.com/office/drawing/2014/main" id="{D5538800-230C-4557-A574-94042F51B1A2}"/>
            </a:ext>
          </a:extLst>
        </xdr:cNvPr>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3" name="フローチャート: 判断 212">
          <a:extLst>
            <a:ext uri="{FF2B5EF4-FFF2-40B4-BE49-F238E27FC236}">
              <a16:creationId xmlns:a16="http://schemas.microsoft.com/office/drawing/2014/main" id="{66487420-65F3-4FB4-AC06-A83C16B7406A}"/>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14" name="フローチャート: 判断 213">
          <a:extLst>
            <a:ext uri="{FF2B5EF4-FFF2-40B4-BE49-F238E27FC236}">
              <a16:creationId xmlns:a16="http://schemas.microsoft.com/office/drawing/2014/main" id="{32185522-2401-400D-BB2F-A321291CE5C2}"/>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15" name="フローチャート: 判断 214">
          <a:extLst>
            <a:ext uri="{FF2B5EF4-FFF2-40B4-BE49-F238E27FC236}">
              <a16:creationId xmlns:a16="http://schemas.microsoft.com/office/drawing/2014/main" id="{595C2890-1590-4C83-9409-18151B73E7C8}"/>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162560</xdr:rowOff>
    </xdr:from>
    <xdr:to>
      <xdr:col>41</xdr:col>
      <xdr:colOff>101600</xdr:colOff>
      <xdr:row>61</xdr:row>
      <xdr:rowOff>92710</xdr:rowOff>
    </xdr:to>
    <xdr:sp macro="" textlink="">
      <xdr:nvSpPr>
        <xdr:cNvPr id="216" name="フローチャート: 判断 215">
          <a:extLst>
            <a:ext uri="{FF2B5EF4-FFF2-40B4-BE49-F238E27FC236}">
              <a16:creationId xmlns:a16="http://schemas.microsoft.com/office/drawing/2014/main" id="{B2CCF7EB-56B4-4C04-8503-3B0C32463F4C}"/>
            </a:ext>
          </a:extLst>
        </xdr:cNvPr>
        <xdr:cNvSpPr/>
      </xdr:nvSpPr>
      <xdr:spPr>
        <a:xfrm>
          <a:off x="781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49AC019-F14B-4D2C-B017-946462491D4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9819CE9-EDA6-47BC-B20D-0CFC637EBF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942A5CB-AE41-4DA4-87CE-58DACF7512A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A495F04E-B3B7-490B-B3FB-00D54CA15F7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A58C2493-BF83-4E9C-98EA-90877AF7014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143510</xdr:rowOff>
    </xdr:from>
    <xdr:to>
      <xdr:col>55</xdr:col>
      <xdr:colOff>50800</xdr:colOff>
      <xdr:row>57</xdr:row>
      <xdr:rowOff>73660</xdr:rowOff>
    </xdr:to>
    <xdr:sp macro="" textlink="">
      <xdr:nvSpPr>
        <xdr:cNvPr id="222" name="楕円 221">
          <a:extLst>
            <a:ext uri="{FF2B5EF4-FFF2-40B4-BE49-F238E27FC236}">
              <a16:creationId xmlns:a16="http://schemas.microsoft.com/office/drawing/2014/main" id="{72CB9373-9678-49DD-831F-4228A85A672C}"/>
            </a:ext>
          </a:extLst>
        </xdr:cNvPr>
        <xdr:cNvSpPr/>
      </xdr:nvSpPr>
      <xdr:spPr>
        <a:xfrm>
          <a:off x="10426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73677</xdr:rowOff>
    </xdr:from>
    <xdr:ext cx="469744" cy="259045"/>
    <xdr:sp macro="" textlink="">
      <xdr:nvSpPr>
        <xdr:cNvPr id="223" name="【体育館・プール】&#10;一人当たり面積該当値テキスト">
          <a:extLst>
            <a:ext uri="{FF2B5EF4-FFF2-40B4-BE49-F238E27FC236}">
              <a16:creationId xmlns:a16="http://schemas.microsoft.com/office/drawing/2014/main" id="{E923FD45-01C7-4EC7-9AD9-A3995540AD96}"/>
            </a:ext>
          </a:extLst>
        </xdr:cNvPr>
        <xdr:cNvSpPr txBox="1"/>
      </xdr:nvSpPr>
      <xdr:spPr>
        <a:xfrm>
          <a:off x="10515600"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154940</xdr:rowOff>
    </xdr:from>
    <xdr:to>
      <xdr:col>50</xdr:col>
      <xdr:colOff>165100</xdr:colOff>
      <xdr:row>57</xdr:row>
      <xdr:rowOff>85090</xdr:rowOff>
    </xdr:to>
    <xdr:sp macro="" textlink="">
      <xdr:nvSpPr>
        <xdr:cNvPr id="224" name="楕円 223">
          <a:extLst>
            <a:ext uri="{FF2B5EF4-FFF2-40B4-BE49-F238E27FC236}">
              <a16:creationId xmlns:a16="http://schemas.microsoft.com/office/drawing/2014/main" id="{31D04AA7-D5FC-46E8-8088-E8B5453C47C4}"/>
            </a:ext>
          </a:extLst>
        </xdr:cNvPr>
        <xdr:cNvSpPr/>
      </xdr:nvSpPr>
      <xdr:spPr>
        <a:xfrm>
          <a:off x="9588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22860</xdr:rowOff>
    </xdr:from>
    <xdr:to>
      <xdr:col>55</xdr:col>
      <xdr:colOff>0</xdr:colOff>
      <xdr:row>57</xdr:row>
      <xdr:rowOff>34290</xdr:rowOff>
    </xdr:to>
    <xdr:cxnSp macro="">
      <xdr:nvCxnSpPr>
        <xdr:cNvPr id="225" name="直線コネクタ 224">
          <a:extLst>
            <a:ext uri="{FF2B5EF4-FFF2-40B4-BE49-F238E27FC236}">
              <a16:creationId xmlns:a16="http://schemas.microsoft.com/office/drawing/2014/main" id="{091877F5-735C-49AE-B6E5-B190164DC136}"/>
            </a:ext>
          </a:extLst>
        </xdr:cNvPr>
        <xdr:cNvCxnSpPr/>
      </xdr:nvCxnSpPr>
      <xdr:spPr>
        <a:xfrm flipV="1">
          <a:off x="9639300" y="97955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162560</xdr:rowOff>
    </xdr:from>
    <xdr:to>
      <xdr:col>46</xdr:col>
      <xdr:colOff>38100</xdr:colOff>
      <xdr:row>57</xdr:row>
      <xdr:rowOff>92710</xdr:rowOff>
    </xdr:to>
    <xdr:sp macro="" textlink="">
      <xdr:nvSpPr>
        <xdr:cNvPr id="226" name="楕円 225">
          <a:extLst>
            <a:ext uri="{FF2B5EF4-FFF2-40B4-BE49-F238E27FC236}">
              <a16:creationId xmlns:a16="http://schemas.microsoft.com/office/drawing/2014/main" id="{E6283C87-DA61-4337-9779-ED7B6E4777C3}"/>
            </a:ext>
          </a:extLst>
        </xdr:cNvPr>
        <xdr:cNvSpPr/>
      </xdr:nvSpPr>
      <xdr:spPr>
        <a:xfrm>
          <a:off x="869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34290</xdr:rowOff>
    </xdr:from>
    <xdr:to>
      <xdr:col>50</xdr:col>
      <xdr:colOff>114300</xdr:colOff>
      <xdr:row>57</xdr:row>
      <xdr:rowOff>41910</xdr:rowOff>
    </xdr:to>
    <xdr:cxnSp macro="">
      <xdr:nvCxnSpPr>
        <xdr:cNvPr id="227" name="直線コネクタ 226">
          <a:extLst>
            <a:ext uri="{FF2B5EF4-FFF2-40B4-BE49-F238E27FC236}">
              <a16:creationId xmlns:a16="http://schemas.microsoft.com/office/drawing/2014/main" id="{F2228210-9B82-4318-A84D-29A51AAB9246}"/>
            </a:ext>
          </a:extLst>
        </xdr:cNvPr>
        <xdr:cNvCxnSpPr/>
      </xdr:nvCxnSpPr>
      <xdr:spPr>
        <a:xfrm flipV="1">
          <a:off x="8750300" y="9806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99077</xdr:rowOff>
    </xdr:from>
    <xdr:ext cx="469744" cy="259045"/>
    <xdr:sp macro="" textlink="">
      <xdr:nvSpPr>
        <xdr:cNvPr id="228" name="n_1aveValue【体育館・プール】&#10;一人当たり面積">
          <a:extLst>
            <a:ext uri="{FF2B5EF4-FFF2-40B4-BE49-F238E27FC236}">
              <a16:creationId xmlns:a16="http://schemas.microsoft.com/office/drawing/2014/main" id="{30AB038E-5781-4DC1-A2F7-A1B673579296}"/>
            </a:ext>
          </a:extLst>
        </xdr:cNvPr>
        <xdr:cNvSpPr txBox="1"/>
      </xdr:nvSpPr>
      <xdr:spPr>
        <a:xfrm>
          <a:off x="93917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9" name="n_2aveValue【体育館・プール】&#10;一人当たり面積">
          <a:extLst>
            <a:ext uri="{FF2B5EF4-FFF2-40B4-BE49-F238E27FC236}">
              <a16:creationId xmlns:a16="http://schemas.microsoft.com/office/drawing/2014/main" id="{0B6EC4CF-B176-4B71-9066-C9EB38B1C797}"/>
            </a:ext>
          </a:extLst>
        </xdr:cNvPr>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109237</xdr:rowOff>
    </xdr:from>
    <xdr:ext cx="469744" cy="259045"/>
    <xdr:sp macro="" textlink="">
      <xdr:nvSpPr>
        <xdr:cNvPr id="230" name="n_3aveValue【体育館・プール】&#10;一人当たり面積">
          <a:extLst>
            <a:ext uri="{FF2B5EF4-FFF2-40B4-BE49-F238E27FC236}">
              <a16:creationId xmlns:a16="http://schemas.microsoft.com/office/drawing/2014/main" id="{D04632E0-3C76-4328-AA01-44110D568849}"/>
            </a:ext>
          </a:extLst>
        </xdr:cNvPr>
        <xdr:cNvSpPr txBox="1"/>
      </xdr:nvSpPr>
      <xdr:spPr>
        <a:xfrm>
          <a:off x="7626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101617</xdr:rowOff>
    </xdr:from>
    <xdr:ext cx="469744" cy="259045"/>
    <xdr:sp macro="" textlink="">
      <xdr:nvSpPr>
        <xdr:cNvPr id="231" name="n_1mainValue【体育館・プール】&#10;一人当たり面積">
          <a:extLst>
            <a:ext uri="{FF2B5EF4-FFF2-40B4-BE49-F238E27FC236}">
              <a16:creationId xmlns:a16="http://schemas.microsoft.com/office/drawing/2014/main" id="{84F57B7B-41DE-4B01-BA26-5EF8CBD108BF}"/>
            </a:ext>
          </a:extLst>
        </xdr:cNvPr>
        <xdr:cNvSpPr txBox="1"/>
      </xdr:nvSpPr>
      <xdr:spPr>
        <a:xfrm>
          <a:off x="93917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109237</xdr:rowOff>
    </xdr:from>
    <xdr:ext cx="469744" cy="259045"/>
    <xdr:sp macro="" textlink="">
      <xdr:nvSpPr>
        <xdr:cNvPr id="232" name="n_2mainValue【体育館・プール】&#10;一人当たり面積">
          <a:extLst>
            <a:ext uri="{FF2B5EF4-FFF2-40B4-BE49-F238E27FC236}">
              <a16:creationId xmlns:a16="http://schemas.microsoft.com/office/drawing/2014/main" id="{8DBEFB07-A392-4F1A-8D03-BCF7CEBD3225}"/>
            </a:ext>
          </a:extLst>
        </xdr:cNvPr>
        <xdr:cNvSpPr txBox="1"/>
      </xdr:nvSpPr>
      <xdr:spPr>
        <a:xfrm>
          <a:off x="8515427"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FC821039-1C4B-4BE2-8AD1-0E401272B3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5C541548-5828-4663-A8C5-81773CDFCD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1AC935C3-EC51-407F-B289-B340789633D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130A9875-D951-4291-ADC6-72DBDB8CF6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7363B0EE-C84C-4C95-9685-3B0A5BFEC9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500D82D4-D1FF-4F9B-89FA-CB20D2A358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6F11C081-355B-4864-A3A9-A3FA47B9C7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94363BC2-853A-4026-B16D-519521B34BF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a:extLst>
            <a:ext uri="{FF2B5EF4-FFF2-40B4-BE49-F238E27FC236}">
              <a16:creationId xmlns:a16="http://schemas.microsoft.com/office/drawing/2014/main" id="{49B4BAF3-8CF8-4580-9C6B-BA834E934C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a:extLst>
            <a:ext uri="{FF2B5EF4-FFF2-40B4-BE49-F238E27FC236}">
              <a16:creationId xmlns:a16="http://schemas.microsoft.com/office/drawing/2014/main" id="{14F1D46A-48EF-453F-9DDF-A6CF0DC4D6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a:extLst>
            <a:ext uri="{FF2B5EF4-FFF2-40B4-BE49-F238E27FC236}">
              <a16:creationId xmlns:a16="http://schemas.microsoft.com/office/drawing/2014/main" id="{087C2660-6CD9-4056-8DE5-8998FA6C1A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a:extLst>
            <a:ext uri="{FF2B5EF4-FFF2-40B4-BE49-F238E27FC236}">
              <a16:creationId xmlns:a16="http://schemas.microsoft.com/office/drawing/2014/main" id="{858DEFBE-C11E-45FA-B61B-E5A93682A64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a:extLst>
            <a:ext uri="{FF2B5EF4-FFF2-40B4-BE49-F238E27FC236}">
              <a16:creationId xmlns:a16="http://schemas.microsoft.com/office/drawing/2014/main" id="{F30405C9-195E-41F4-9C72-945BE2F4EE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a:extLst>
            <a:ext uri="{FF2B5EF4-FFF2-40B4-BE49-F238E27FC236}">
              <a16:creationId xmlns:a16="http://schemas.microsoft.com/office/drawing/2014/main" id="{C79509A6-888D-483F-A828-D9419505A4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a:extLst>
            <a:ext uri="{FF2B5EF4-FFF2-40B4-BE49-F238E27FC236}">
              <a16:creationId xmlns:a16="http://schemas.microsoft.com/office/drawing/2014/main" id="{1A9A028F-2B66-4E7A-A103-3F1FB41075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a:extLst>
            <a:ext uri="{FF2B5EF4-FFF2-40B4-BE49-F238E27FC236}">
              <a16:creationId xmlns:a16="http://schemas.microsoft.com/office/drawing/2014/main" id="{FA6D7447-237D-4433-B39B-2EF16F208B3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04949C3F-BE54-4D2B-BD1D-BE394D5041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3D8B16E6-49E5-464B-AF6D-33079CF132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ECB77655-02C2-4EDA-92C0-D096E42069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51D88F56-5F2F-4195-8267-E81F695F95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11150C5C-E26D-44B1-9D8F-635765A12D0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058B238C-071B-4A72-A139-D4458D7994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3CE67FE0-9EBD-41F7-B835-EE7E0348E3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F941952B-40B5-465A-9070-67E7E3BBFA4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FA2B797A-58B7-40C4-BEC2-76B8483E747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56F6A0A6-9437-4A2A-A907-0A6E0EEBE9E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9" name="直線コネクタ 258">
          <a:extLst>
            <a:ext uri="{FF2B5EF4-FFF2-40B4-BE49-F238E27FC236}">
              <a16:creationId xmlns:a16="http://schemas.microsoft.com/office/drawing/2014/main" id="{74AFA3F8-1E38-4BC5-85AD-62470633547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0" name="テキスト ボックス 259">
          <a:extLst>
            <a:ext uri="{FF2B5EF4-FFF2-40B4-BE49-F238E27FC236}">
              <a16:creationId xmlns:a16="http://schemas.microsoft.com/office/drawing/2014/main" id="{A68A9BE7-59E5-46B1-BF41-ECF0A79073C3}"/>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1" name="直線コネクタ 260">
          <a:extLst>
            <a:ext uri="{FF2B5EF4-FFF2-40B4-BE49-F238E27FC236}">
              <a16:creationId xmlns:a16="http://schemas.microsoft.com/office/drawing/2014/main" id="{56576786-6FC7-4928-8C7C-BDBEE7BDACC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2" name="テキスト ボックス 261">
          <a:extLst>
            <a:ext uri="{FF2B5EF4-FFF2-40B4-BE49-F238E27FC236}">
              <a16:creationId xmlns:a16="http://schemas.microsoft.com/office/drawing/2014/main" id="{0DBE84D0-6D3F-4872-916D-AFAD1E78344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3" name="直線コネクタ 262">
          <a:extLst>
            <a:ext uri="{FF2B5EF4-FFF2-40B4-BE49-F238E27FC236}">
              <a16:creationId xmlns:a16="http://schemas.microsoft.com/office/drawing/2014/main" id="{259900B6-7C00-4003-B3CF-6A22781C0AB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4" name="テキスト ボックス 263">
          <a:extLst>
            <a:ext uri="{FF2B5EF4-FFF2-40B4-BE49-F238E27FC236}">
              <a16:creationId xmlns:a16="http://schemas.microsoft.com/office/drawing/2014/main" id="{D82F21B2-8614-4677-82BD-1093299B83E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5" name="直線コネクタ 264">
          <a:extLst>
            <a:ext uri="{FF2B5EF4-FFF2-40B4-BE49-F238E27FC236}">
              <a16:creationId xmlns:a16="http://schemas.microsoft.com/office/drawing/2014/main" id="{F8E2A7F7-F166-4D34-9C4E-CFFE36C8F85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6" name="テキスト ボックス 265">
          <a:extLst>
            <a:ext uri="{FF2B5EF4-FFF2-40B4-BE49-F238E27FC236}">
              <a16:creationId xmlns:a16="http://schemas.microsoft.com/office/drawing/2014/main" id="{57213065-4A06-48C8-8875-8AABDF3E568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7" name="直線コネクタ 266">
          <a:extLst>
            <a:ext uri="{FF2B5EF4-FFF2-40B4-BE49-F238E27FC236}">
              <a16:creationId xmlns:a16="http://schemas.microsoft.com/office/drawing/2014/main" id="{B34A075F-302C-4F0B-AD4A-5B21B8C5C9A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8" name="テキスト ボックス 267">
          <a:extLst>
            <a:ext uri="{FF2B5EF4-FFF2-40B4-BE49-F238E27FC236}">
              <a16:creationId xmlns:a16="http://schemas.microsoft.com/office/drawing/2014/main" id="{ABDCB071-7528-4F47-A125-54146FC926E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9" name="直線コネクタ 268">
          <a:extLst>
            <a:ext uri="{FF2B5EF4-FFF2-40B4-BE49-F238E27FC236}">
              <a16:creationId xmlns:a16="http://schemas.microsoft.com/office/drawing/2014/main" id="{32905FCD-CE07-4E63-9F8B-6924E73C617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0" name="テキスト ボックス 269">
          <a:extLst>
            <a:ext uri="{FF2B5EF4-FFF2-40B4-BE49-F238E27FC236}">
              <a16:creationId xmlns:a16="http://schemas.microsoft.com/office/drawing/2014/main" id="{97E641E7-2022-4118-95A6-2A960F1B3DF2}"/>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584703E8-43A0-40A7-A8A0-92A7BA6E6F6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a:extLst>
            <a:ext uri="{FF2B5EF4-FFF2-40B4-BE49-F238E27FC236}">
              <a16:creationId xmlns:a16="http://schemas.microsoft.com/office/drawing/2014/main" id="{8E89BB06-6782-49BE-B696-DDB56276A27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id="{8299E7DF-A758-4B6E-B5E6-CF575D31025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274" name="直線コネクタ 273">
          <a:extLst>
            <a:ext uri="{FF2B5EF4-FFF2-40B4-BE49-F238E27FC236}">
              <a16:creationId xmlns:a16="http://schemas.microsoft.com/office/drawing/2014/main" id="{8D4B8973-FCF6-40AF-A648-C25BA1A1AFB8}"/>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275" name="【市民会館】&#10;有形固定資産減価償却率最小値テキスト">
          <a:extLst>
            <a:ext uri="{FF2B5EF4-FFF2-40B4-BE49-F238E27FC236}">
              <a16:creationId xmlns:a16="http://schemas.microsoft.com/office/drawing/2014/main" id="{E46C4E14-9E1C-4007-80D6-9B34364EC1D3}"/>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276" name="直線コネクタ 275">
          <a:extLst>
            <a:ext uri="{FF2B5EF4-FFF2-40B4-BE49-F238E27FC236}">
              <a16:creationId xmlns:a16="http://schemas.microsoft.com/office/drawing/2014/main" id="{FF9E27F4-9920-4855-87D5-389D6ACF6FFB}"/>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277" name="【市民会館】&#10;有形固定資産減価償却率最大値テキスト">
          <a:extLst>
            <a:ext uri="{FF2B5EF4-FFF2-40B4-BE49-F238E27FC236}">
              <a16:creationId xmlns:a16="http://schemas.microsoft.com/office/drawing/2014/main" id="{BF3A9B27-EDD9-4BB5-8FD7-466823003D57}"/>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278" name="直線コネクタ 277">
          <a:extLst>
            <a:ext uri="{FF2B5EF4-FFF2-40B4-BE49-F238E27FC236}">
              <a16:creationId xmlns:a16="http://schemas.microsoft.com/office/drawing/2014/main" id="{5AAF2420-AECB-4BC5-8FED-D645123DEA3E}"/>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279" name="【市民会館】&#10;有形固定資産減価償却率平均値テキスト">
          <a:extLst>
            <a:ext uri="{FF2B5EF4-FFF2-40B4-BE49-F238E27FC236}">
              <a16:creationId xmlns:a16="http://schemas.microsoft.com/office/drawing/2014/main" id="{D53EFAF3-ECC6-4FE5-8697-F63E63DBC9E3}"/>
            </a:ext>
          </a:extLst>
        </xdr:cNvPr>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280" name="フローチャート: 判断 279">
          <a:extLst>
            <a:ext uri="{FF2B5EF4-FFF2-40B4-BE49-F238E27FC236}">
              <a16:creationId xmlns:a16="http://schemas.microsoft.com/office/drawing/2014/main" id="{CE0CF703-2AAB-40F1-80FA-923C3AF305B3}"/>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281" name="フローチャート: 判断 280">
          <a:extLst>
            <a:ext uri="{FF2B5EF4-FFF2-40B4-BE49-F238E27FC236}">
              <a16:creationId xmlns:a16="http://schemas.microsoft.com/office/drawing/2014/main" id="{7453F5D3-29CB-4F48-9223-ABEE8E581B4E}"/>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282" name="フローチャート: 判断 281">
          <a:extLst>
            <a:ext uri="{FF2B5EF4-FFF2-40B4-BE49-F238E27FC236}">
              <a16:creationId xmlns:a16="http://schemas.microsoft.com/office/drawing/2014/main" id="{B7E40586-C036-42C3-988A-4D9F38C1FCBC}"/>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283" name="フローチャート: 判断 282">
          <a:extLst>
            <a:ext uri="{FF2B5EF4-FFF2-40B4-BE49-F238E27FC236}">
              <a16:creationId xmlns:a16="http://schemas.microsoft.com/office/drawing/2014/main" id="{96381637-E1D6-46C0-9915-4CA6B84AC389}"/>
            </a:ext>
          </a:extLst>
        </xdr:cNvPr>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FA62D6F6-1168-481C-9245-60C189AD758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9731BD40-23F5-4471-9E85-994233F8377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D8143395-A1BD-47DE-B81D-BE6866C548C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6996660C-A458-4384-A053-D4E4F013E78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F2C00FB7-2195-42DB-9CCB-CF65C7EA0BC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289" name="楕円 288">
          <a:extLst>
            <a:ext uri="{FF2B5EF4-FFF2-40B4-BE49-F238E27FC236}">
              <a16:creationId xmlns:a16="http://schemas.microsoft.com/office/drawing/2014/main" id="{FA29051B-C478-4670-B5CE-139922712B84}"/>
            </a:ext>
          </a:extLst>
        </xdr:cNvPr>
        <xdr:cNvSpPr/>
      </xdr:nvSpPr>
      <xdr:spPr>
        <a:xfrm>
          <a:off x="45847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38479</xdr:rowOff>
    </xdr:from>
    <xdr:ext cx="405111" cy="259045"/>
    <xdr:sp macro="" textlink="">
      <xdr:nvSpPr>
        <xdr:cNvPr id="290" name="【市民会館】&#10;有形固定資産減価償却率該当値テキスト">
          <a:extLst>
            <a:ext uri="{FF2B5EF4-FFF2-40B4-BE49-F238E27FC236}">
              <a16:creationId xmlns:a16="http://schemas.microsoft.com/office/drawing/2014/main" id="{447B153C-19F0-4D25-B4EC-4D6009D42B45}"/>
            </a:ext>
          </a:extLst>
        </xdr:cNvPr>
        <xdr:cNvSpPr txBox="1"/>
      </xdr:nvSpPr>
      <xdr:spPr>
        <a:xfrm>
          <a:off x="4673600" y="175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51526</xdr:rowOff>
    </xdr:from>
    <xdr:to>
      <xdr:col>20</xdr:col>
      <xdr:colOff>38100</xdr:colOff>
      <xdr:row>103</xdr:row>
      <xdr:rowOff>153126</xdr:rowOff>
    </xdr:to>
    <xdr:sp macro="" textlink="">
      <xdr:nvSpPr>
        <xdr:cNvPr id="291" name="楕円 290">
          <a:extLst>
            <a:ext uri="{FF2B5EF4-FFF2-40B4-BE49-F238E27FC236}">
              <a16:creationId xmlns:a16="http://schemas.microsoft.com/office/drawing/2014/main" id="{C397A8AC-BE87-42FE-9E9D-24FB3130271C}"/>
            </a:ext>
          </a:extLst>
        </xdr:cNvPr>
        <xdr:cNvSpPr/>
      </xdr:nvSpPr>
      <xdr:spPr>
        <a:xfrm>
          <a:off x="3746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66402</xdr:rowOff>
    </xdr:from>
    <xdr:to>
      <xdr:col>24</xdr:col>
      <xdr:colOff>63500</xdr:colOff>
      <xdr:row>103</xdr:row>
      <xdr:rowOff>102326</xdr:rowOff>
    </xdr:to>
    <xdr:cxnSp macro="">
      <xdr:nvCxnSpPr>
        <xdr:cNvPr id="292" name="直線コネクタ 291">
          <a:extLst>
            <a:ext uri="{FF2B5EF4-FFF2-40B4-BE49-F238E27FC236}">
              <a16:creationId xmlns:a16="http://schemas.microsoft.com/office/drawing/2014/main" id="{8D59F460-C303-49A7-83DB-8941ADC04FFB}"/>
            </a:ext>
          </a:extLst>
        </xdr:cNvPr>
        <xdr:cNvCxnSpPr/>
      </xdr:nvCxnSpPr>
      <xdr:spPr>
        <a:xfrm flipV="1">
          <a:off x="3797300" y="1772575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89081</xdr:rowOff>
    </xdr:from>
    <xdr:to>
      <xdr:col>15</xdr:col>
      <xdr:colOff>101600</xdr:colOff>
      <xdr:row>104</xdr:row>
      <xdr:rowOff>19231</xdr:rowOff>
    </xdr:to>
    <xdr:sp macro="" textlink="">
      <xdr:nvSpPr>
        <xdr:cNvPr id="293" name="楕円 292">
          <a:extLst>
            <a:ext uri="{FF2B5EF4-FFF2-40B4-BE49-F238E27FC236}">
              <a16:creationId xmlns:a16="http://schemas.microsoft.com/office/drawing/2014/main" id="{70A3EB64-6769-4365-AAE0-497D0C060E25}"/>
            </a:ext>
          </a:extLst>
        </xdr:cNvPr>
        <xdr:cNvSpPr/>
      </xdr:nvSpPr>
      <xdr:spPr>
        <a:xfrm>
          <a:off x="2857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102326</xdr:rowOff>
    </xdr:from>
    <xdr:to>
      <xdr:col>19</xdr:col>
      <xdr:colOff>177800</xdr:colOff>
      <xdr:row>103</xdr:row>
      <xdr:rowOff>139881</xdr:rowOff>
    </xdr:to>
    <xdr:cxnSp macro="">
      <xdr:nvCxnSpPr>
        <xdr:cNvPr id="294" name="直線コネクタ 293">
          <a:extLst>
            <a:ext uri="{FF2B5EF4-FFF2-40B4-BE49-F238E27FC236}">
              <a16:creationId xmlns:a16="http://schemas.microsoft.com/office/drawing/2014/main" id="{376CEDF2-4F48-4A67-8FBC-C2E59271A33D}"/>
            </a:ext>
          </a:extLst>
        </xdr:cNvPr>
        <xdr:cNvCxnSpPr/>
      </xdr:nvCxnSpPr>
      <xdr:spPr>
        <a:xfrm flipV="1">
          <a:off x="2908300" y="177616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295" name="n_1aveValue【市民会館】&#10;有形固定資産減価償却率">
          <a:extLst>
            <a:ext uri="{FF2B5EF4-FFF2-40B4-BE49-F238E27FC236}">
              <a16:creationId xmlns:a16="http://schemas.microsoft.com/office/drawing/2014/main" id="{420CF4FC-7F00-4EF8-8D18-1B08FF459984}"/>
            </a:ext>
          </a:extLst>
        </xdr:cNvPr>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296" name="n_2aveValue【市民会館】&#10;有形固定資産減価償却率">
          <a:extLst>
            <a:ext uri="{FF2B5EF4-FFF2-40B4-BE49-F238E27FC236}">
              <a16:creationId xmlns:a16="http://schemas.microsoft.com/office/drawing/2014/main" id="{BCA5EB40-FEDD-41FE-A810-8BC4BEE8CB59}"/>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297" name="n_3aveValue【市民会館】&#10;有形固定資産減価償却率">
          <a:extLst>
            <a:ext uri="{FF2B5EF4-FFF2-40B4-BE49-F238E27FC236}">
              <a16:creationId xmlns:a16="http://schemas.microsoft.com/office/drawing/2014/main" id="{699D7D2B-F582-4F24-B97B-AE4CDD7DE9BD}"/>
            </a:ext>
          </a:extLst>
        </xdr:cNvPr>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169653</xdr:rowOff>
    </xdr:from>
    <xdr:ext cx="405111" cy="259045"/>
    <xdr:sp macro="" textlink="">
      <xdr:nvSpPr>
        <xdr:cNvPr id="298" name="n_1mainValue【市民会館】&#10;有形固定資産減価償却率">
          <a:extLst>
            <a:ext uri="{FF2B5EF4-FFF2-40B4-BE49-F238E27FC236}">
              <a16:creationId xmlns:a16="http://schemas.microsoft.com/office/drawing/2014/main" id="{4A643550-0964-4B7C-872F-A1C1903D1F42}"/>
            </a:ext>
          </a:extLst>
        </xdr:cNvPr>
        <xdr:cNvSpPr txBox="1"/>
      </xdr:nvSpPr>
      <xdr:spPr>
        <a:xfrm>
          <a:off x="3582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35758</xdr:rowOff>
    </xdr:from>
    <xdr:ext cx="405111" cy="259045"/>
    <xdr:sp macro="" textlink="">
      <xdr:nvSpPr>
        <xdr:cNvPr id="299" name="n_2mainValue【市民会館】&#10;有形固定資産減価償却率">
          <a:extLst>
            <a:ext uri="{FF2B5EF4-FFF2-40B4-BE49-F238E27FC236}">
              <a16:creationId xmlns:a16="http://schemas.microsoft.com/office/drawing/2014/main" id="{0C84BF04-745F-4AB1-B32B-E1AEC89528BF}"/>
            </a:ext>
          </a:extLst>
        </xdr:cNvPr>
        <xdr:cNvSpPr txBox="1"/>
      </xdr:nvSpPr>
      <xdr:spPr>
        <a:xfrm>
          <a:off x="2705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22CC6F0D-9D36-496B-BF4A-876A9D1FE53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02D69CAF-1133-442D-911C-1F1429F992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4B335E06-431B-4EE6-B04B-45E4590AFE5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DDB11872-31E1-4800-B953-6A01F3014D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EAE89940-9D42-4A41-B963-1392EEC340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425169A1-A693-45C3-8002-F897AB135F6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3F1FDC07-16EB-491E-AD88-76D9BEE9601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A486DA99-8267-4BCD-B687-64D15E34BB7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a:extLst>
            <a:ext uri="{FF2B5EF4-FFF2-40B4-BE49-F238E27FC236}">
              <a16:creationId xmlns:a16="http://schemas.microsoft.com/office/drawing/2014/main" id="{AA0C8B03-ABD3-46A7-ABCA-BC6BB7F7FCD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a:extLst>
            <a:ext uri="{FF2B5EF4-FFF2-40B4-BE49-F238E27FC236}">
              <a16:creationId xmlns:a16="http://schemas.microsoft.com/office/drawing/2014/main" id="{17270B21-770E-45DF-898D-F9D3161B817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0" name="直線コネクタ 309">
          <a:extLst>
            <a:ext uri="{FF2B5EF4-FFF2-40B4-BE49-F238E27FC236}">
              <a16:creationId xmlns:a16="http://schemas.microsoft.com/office/drawing/2014/main" id="{65FC6552-2264-4749-A86E-BEB0242F3C0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1" name="テキスト ボックス 310">
          <a:extLst>
            <a:ext uri="{FF2B5EF4-FFF2-40B4-BE49-F238E27FC236}">
              <a16:creationId xmlns:a16="http://schemas.microsoft.com/office/drawing/2014/main" id="{A0417A31-57EC-47B9-93C8-04D9627B6BE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2" name="直線コネクタ 311">
          <a:extLst>
            <a:ext uri="{FF2B5EF4-FFF2-40B4-BE49-F238E27FC236}">
              <a16:creationId xmlns:a16="http://schemas.microsoft.com/office/drawing/2014/main" id="{1AC91C85-EE15-490E-9C7D-D7768B4F141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3" name="テキスト ボックス 312">
          <a:extLst>
            <a:ext uri="{FF2B5EF4-FFF2-40B4-BE49-F238E27FC236}">
              <a16:creationId xmlns:a16="http://schemas.microsoft.com/office/drawing/2014/main" id="{67603BBE-2A97-4EDE-A389-2287AD30BBD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4" name="直線コネクタ 313">
          <a:extLst>
            <a:ext uri="{FF2B5EF4-FFF2-40B4-BE49-F238E27FC236}">
              <a16:creationId xmlns:a16="http://schemas.microsoft.com/office/drawing/2014/main" id="{7F1569E2-A209-4AB3-B5FE-340B0785DA1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5" name="テキスト ボックス 314">
          <a:extLst>
            <a:ext uri="{FF2B5EF4-FFF2-40B4-BE49-F238E27FC236}">
              <a16:creationId xmlns:a16="http://schemas.microsoft.com/office/drawing/2014/main" id="{E80F7EC3-399A-4541-82E0-70CD1ECA3DDB}"/>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6" name="直線コネクタ 315">
          <a:extLst>
            <a:ext uri="{FF2B5EF4-FFF2-40B4-BE49-F238E27FC236}">
              <a16:creationId xmlns:a16="http://schemas.microsoft.com/office/drawing/2014/main" id="{2A228776-1E6F-4F1A-A8AD-7A6D0B8470E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7" name="テキスト ボックス 316">
          <a:extLst>
            <a:ext uri="{FF2B5EF4-FFF2-40B4-BE49-F238E27FC236}">
              <a16:creationId xmlns:a16="http://schemas.microsoft.com/office/drawing/2014/main" id="{2EE38845-D038-48F1-8F51-09DB080CE70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a:extLst>
            <a:ext uri="{FF2B5EF4-FFF2-40B4-BE49-F238E27FC236}">
              <a16:creationId xmlns:a16="http://schemas.microsoft.com/office/drawing/2014/main" id="{1D7B9701-1B29-4F50-A13A-EE2F3003E2D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12AD209F-2DB6-44E1-A1C7-E05BC8D4C36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a:extLst>
            <a:ext uri="{FF2B5EF4-FFF2-40B4-BE49-F238E27FC236}">
              <a16:creationId xmlns:a16="http://schemas.microsoft.com/office/drawing/2014/main" id="{16E0E029-3111-4F7A-AFF0-B2D9B60FC3B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321" name="直線コネクタ 320">
          <a:extLst>
            <a:ext uri="{FF2B5EF4-FFF2-40B4-BE49-F238E27FC236}">
              <a16:creationId xmlns:a16="http://schemas.microsoft.com/office/drawing/2014/main" id="{2AFD45AC-9B12-48FA-8CB3-6AE9B054E78E}"/>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22" name="【市民会館】&#10;一人当たり面積最小値テキスト">
          <a:extLst>
            <a:ext uri="{FF2B5EF4-FFF2-40B4-BE49-F238E27FC236}">
              <a16:creationId xmlns:a16="http://schemas.microsoft.com/office/drawing/2014/main" id="{49822C1A-2C4B-48B9-B77B-9C1577C6950D}"/>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23" name="直線コネクタ 322">
          <a:extLst>
            <a:ext uri="{FF2B5EF4-FFF2-40B4-BE49-F238E27FC236}">
              <a16:creationId xmlns:a16="http://schemas.microsoft.com/office/drawing/2014/main" id="{E1338624-BDC9-4C69-BF7C-2194EC070D2C}"/>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324" name="【市民会館】&#10;一人当たり面積最大値テキスト">
          <a:extLst>
            <a:ext uri="{FF2B5EF4-FFF2-40B4-BE49-F238E27FC236}">
              <a16:creationId xmlns:a16="http://schemas.microsoft.com/office/drawing/2014/main" id="{E55F12B6-2591-4418-BECA-CB162C71EEC3}"/>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325" name="直線コネクタ 324">
          <a:extLst>
            <a:ext uri="{FF2B5EF4-FFF2-40B4-BE49-F238E27FC236}">
              <a16:creationId xmlns:a16="http://schemas.microsoft.com/office/drawing/2014/main" id="{FB3B3E2F-ACB1-41D1-AAC9-9B8FB649923B}"/>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326" name="【市民会館】&#10;一人当たり面積平均値テキスト">
          <a:extLst>
            <a:ext uri="{FF2B5EF4-FFF2-40B4-BE49-F238E27FC236}">
              <a16:creationId xmlns:a16="http://schemas.microsoft.com/office/drawing/2014/main" id="{058D3193-3E71-47C0-B60F-4D8C8D0DF2B9}"/>
            </a:ext>
          </a:extLst>
        </xdr:cNvPr>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27" name="フローチャート: 判断 326">
          <a:extLst>
            <a:ext uri="{FF2B5EF4-FFF2-40B4-BE49-F238E27FC236}">
              <a16:creationId xmlns:a16="http://schemas.microsoft.com/office/drawing/2014/main" id="{C1CD7DE5-EFC4-4134-BC4F-3BD64509D326}"/>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28" name="フローチャート: 判断 327">
          <a:extLst>
            <a:ext uri="{FF2B5EF4-FFF2-40B4-BE49-F238E27FC236}">
              <a16:creationId xmlns:a16="http://schemas.microsoft.com/office/drawing/2014/main" id="{A9E7A00D-FF3D-4EC8-98F8-B81E1137B399}"/>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29" name="フローチャート: 判断 328">
          <a:extLst>
            <a:ext uri="{FF2B5EF4-FFF2-40B4-BE49-F238E27FC236}">
              <a16:creationId xmlns:a16="http://schemas.microsoft.com/office/drawing/2014/main" id="{A3FB7924-2067-4CF2-8B4D-E77186F9A31D}"/>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144272</xdr:rowOff>
    </xdr:from>
    <xdr:to>
      <xdr:col>41</xdr:col>
      <xdr:colOff>101600</xdr:colOff>
      <xdr:row>105</xdr:row>
      <xdr:rowOff>74422</xdr:rowOff>
    </xdr:to>
    <xdr:sp macro="" textlink="">
      <xdr:nvSpPr>
        <xdr:cNvPr id="330" name="フローチャート: 判断 329">
          <a:extLst>
            <a:ext uri="{FF2B5EF4-FFF2-40B4-BE49-F238E27FC236}">
              <a16:creationId xmlns:a16="http://schemas.microsoft.com/office/drawing/2014/main" id="{62A5BEBE-7CFE-4654-9366-38E1B79CCF7F}"/>
            </a:ext>
          </a:extLst>
        </xdr:cNvPr>
        <xdr:cNvSpPr/>
      </xdr:nvSpPr>
      <xdr:spPr>
        <a:xfrm>
          <a:off x="7810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86AD57B8-16D7-4B7E-ACA4-7F50ADBE160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E1EC16D1-2F03-4C5B-8FC9-B3E7CF03CBD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3221B949-A859-4DF9-8381-5E77D3E13AF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B742EB3-6DE1-4EE6-914F-141E6DD26A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F4FF8556-A409-4D75-A384-433E83FF7E0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107696</xdr:rowOff>
    </xdr:from>
    <xdr:to>
      <xdr:col>55</xdr:col>
      <xdr:colOff>50800</xdr:colOff>
      <xdr:row>105</xdr:row>
      <xdr:rowOff>37846</xdr:rowOff>
    </xdr:to>
    <xdr:sp macro="" textlink="">
      <xdr:nvSpPr>
        <xdr:cNvPr id="336" name="楕円 335">
          <a:extLst>
            <a:ext uri="{FF2B5EF4-FFF2-40B4-BE49-F238E27FC236}">
              <a16:creationId xmlns:a16="http://schemas.microsoft.com/office/drawing/2014/main" id="{A885DC2F-2B08-42EB-B42A-0488E8302F3B}"/>
            </a:ext>
          </a:extLst>
        </xdr:cNvPr>
        <xdr:cNvSpPr/>
      </xdr:nvSpPr>
      <xdr:spPr>
        <a:xfrm>
          <a:off x="10426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130573</xdr:rowOff>
    </xdr:from>
    <xdr:ext cx="469744" cy="259045"/>
    <xdr:sp macro="" textlink="">
      <xdr:nvSpPr>
        <xdr:cNvPr id="337" name="【市民会館】&#10;一人当たり面積該当値テキスト">
          <a:extLst>
            <a:ext uri="{FF2B5EF4-FFF2-40B4-BE49-F238E27FC236}">
              <a16:creationId xmlns:a16="http://schemas.microsoft.com/office/drawing/2014/main" id="{A701D29B-948C-457B-9505-9712EFBBECDF}"/>
            </a:ext>
          </a:extLst>
        </xdr:cNvPr>
        <xdr:cNvSpPr txBox="1"/>
      </xdr:nvSpPr>
      <xdr:spPr>
        <a:xfrm>
          <a:off x="10515600" y="177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338" name="楕円 337">
          <a:extLst>
            <a:ext uri="{FF2B5EF4-FFF2-40B4-BE49-F238E27FC236}">
              <a16:creationId xmlns:a16="http://schemas.microsoft.com/office/drawing/2014/main" id="{B00C29D9-B85B-4411-85AE-08FD30726624}"/>
            </a:ext>
          </a:extLst>
        </xdr:cNvPr>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158496</xdr:rowOff>
    </xdr:from>
    <xdr:to>
      <xdr:col>55</xdr:col>
      <xdr:colOff>0</xdr:colOff>
      <xdr:row>104</xdr:row>
      <xdr:rowOff>167639</xdr:rowOff>
    </xdr:to>
    <xdr:cxnSp macro="">
      <xdr:nvCxnSpPr>
        <xdr:cNvPr id="339" name="直線コネクタ 338">
          <a:extLst>
            <a:ext uri="{FF2B5EF4-FFF2-40B4-BE49-F238E27FC236}">
              <a16:creationId xmlns:a16="http://schemas.microsoft.com/office/drawing/2014/main" id="{A6432795-E5C4-4B7E-9EF5-3A4B8D397126}"/>
            </a:ext>
          </a:extLst>
        </xdr:cNvPr>
        <xdr:cNvCxnSpPr/>
      </xdr:nvCxnSpPr>
      <xdr:spPr>
        <a:xfrm flipV="1">
          <a:off x="9639300" y="179892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340" name="楕円 339">
          <a:extLst>
            <a:ext uri="{FF2B5EF4-FFF2-40B4-BE49-F238E27FC236}">
              <a16:creationId xmlns:a16="http://schemas.microsoft.com/office/drawing/2014/main" id="{CAE89F90-CA64-431E-9716-E054BD67E0FD}"/>
            </a:ext>
          </a:extLst>
        </xdr:cNvPr>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104</xdr:row>
      <xdr:rowOff>167639</xdr:rowOff>
    </xdr:to>
    <xdr:cxnSp macro="">
      <xdr:nvCxnSpPr>
        <xdr:cNvPr id="341" name="直線コネクタ 340">
          <a:extLst>
            <a:ext uri="{FF2B5EF4-FFF2-40B4-BE49-F238E27FC236}">
              <a16:creationId xmlns:a16="http://schemas.microsoft.com/office/drawing/2014/main" id="{B0450279-71AB-4162-A857-2AA14B5C89E2}"/>
            </a:ext>
          </a:extLst>
        </xdr:cNvPr>
        <xdr:cNvCxnSpPr/>
      </xdr:nvCxnSpPr>
      <xdr:spPr>
        <a:xfrm>
          <a:off x="8750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42" name="n_1aveValue【市民会館】&#10;一人当たり面積">
          <a:extLst>
            <a:ext uri="{FF2B5EF4-FFF2-40B4-BE49-F238E27FC236}">
              <a16:creationId xmlns:a16="http://schemas.microsoft.com/office/drawing/2014/main" id="{27C71B3E-554C-4832-8849-9F5E14D25E53}"/>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343" name="n_2aveValue【市民会館】&#10;一人当たり面積">
          <a:extLst>
            <a:ext uri="{FF2B5EF4-FFF2-40B4-BE49-F238E27FC236}">
              <a16:creationId xmlns:a16="http://schemas.microsoft.com/office/drawing/2014/main" id="{72E8D64D-D52B-40E0-81F9-F57F02E670CF}"/>
            </a:ext>
          </a:extLst>
        </xdr:cNvPr>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90949</xdr:rowOff>
    </xdr:from>
    <xdr:ext cx="469744" cy="259045"/>
    <xdr:sp macro="" textlink="">
      <xdr:nvSpPr>
        <xdr:cNvPr id="344" name="n_3aveValue【市民会館】&#10;一人当たり面積">
          <a:extLst>
            <a:ext uri="{FF2B5EF4-FFF2-40B4-BE49-F238E27FC236}">
              <a16:creationId xmlns:a16="http://schemas.microsoft.com/office/drawing/2014/main" id="{E4FCBDB7-BC51-432D-8B8B-1DEBEEC4DA55}"/>
            </a:ext>
          </a:extLst>
        </xdr:cNvPr>
        <xdr:cNvSpPr txBox="1"/>
      </xdr:nvSpPr>
      <xdr:spPr>
        <a:xfrm>
          <a:off x="7626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345" name="n_1mainValue【市民会館】&#10;一人当たり面積">
          <a:extLst>
            <a:ext uri="{FF2B5EF4-FFF2-40B4-BE49-F238E27FC236}">
              <a16:creationId xmlns:a16="http://schemas.microsoft.com/office/drawing/2014/main" id="{5BEF4E89-2A8A-42DE-A25A-8E06A4C34C58}"/>
            </a:ext>
          </a:extLst>
        </xdr:cNvPr>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346" name="n_2mainValue【市民会館】&#10;一人当たり面積">
          <a:extLst>
            <a:ext uri="{FF2B5EF4-FFF2-40B4-BE49-F238E27FC236}">
              <a16:creationId xmlns:a16="http://schemas.microsoft.com/office/drawing/2014/main" id="{9C97DA33-1597-40AE-BA07-06222C7970AA}"/>
            </a:ext>
          </a:extLst>
        </xdr:cNvPr>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BAC3817E-A15B-4FAD-843B-078B144B83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37AEDDA7-2FB2-43F3-A627-7279CE591C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BDAF1683-E3C3-4AED-8AAA-75177BC21A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875D056E-A770-426C-BAFC-E02B7C454E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222A3CAD-0B35-4A6D-8CC2-AE4B062ED15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B7638A6C-93C2-4257-A6A9-DAC613B601C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C658AF4F-47C6-4BEF-A188-063F5E0A44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173389CA-E633-4A52-BD65-085AC723914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CAD346CE-FA57-41B7-9009-3CC180E40F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6362BC59-5D73-451D-8401-F5AE8FD8B4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id="{1D9676A3-05CD-4774-8DAF-0884C651CC1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id="{27252E27-B780-4242-AD1D-F2F98193B06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id="{FE138BFC-CA76-4776-805D-BEA640FAFFE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id="{5210B198-D61B-46AB-BB92-37F364A64B9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id="{69145853-BA10-4D62-AC17-00A72A9400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id="{24F2E889-61F7-4F7F-8995-672AEF96A78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id="{A830A716-D263-4275-AF48-76196FA1B2D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id="{E7A6A38C-E2D9-48AD-AE79-C0B54137EB5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id="{3A05849B-65EA-416A-A238-915A0344600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id="{7A9BB9D7-7C1B-4311-89C4-946559D111A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id="{51836C01-9E26-489F-9CB2-99913527C2D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id="{CC054622-9577-4CE7-BD6B-1152DC3AC9C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CDC173AB-BFD5-4C97-8682-20DA339E807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8C8171B6-D246-434F-9845-3AB98CE6F38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一般廃棄物処理施設】&#10;有形固定資産減価償却率グラフ枠">
          <a:extLst>
            <a:ext uri="{FF2B5EF4-FFF2-40B4-BE49-F238E27FC236}">
              <a16:creationId xmlns:a16="http://schemas.microsoft.com/office/drawing/2014/main" id="{4F0BB8B4-62AB-4338-AC66-FCEB999B1AD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372" name="直線コネクタ 371">
          <a:extLst>
            <a:ext uri="{FF2B5EF4-FFF2-40B4-BE49-F238E27FC236}">
              <a16:creationId xmlns:a16="http://schemas.microsoft.com/office/drawing/2014/main" id="{B40FA796-46EC-4593-873A-1B047ED9ED1C}"/>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373" name="【一般廃棄物処理施設】&#10;有形固定資産減価償却率最小値テキスト">
          <a:extLst>
            <a:ext uri="{FF2B5EF4-FFF2-40B4-BE49-F238E27FC236}">
              <a16:creationId xmlns:a16="http://schemas.microsoft.com/office/drawing/2014/main" id="{3618951A-AFF1-43A5-A2BD-05078B495F88}"/>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374" name="直線コネクタ 373">
          <a:extLst>
            <a:ext uri="{FF2B5EF4-FFF2-40B4-BE49-F238E27FC236}">
              <a16:creationId xmlns:a16="http://schemas.microsoft.com/office/drawing/2014/main" id="{D09B349F-45BD-4EB9-92BA-543FB4A2B4F6}"/>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375" name="【一般廃棄物処理施設】&#10;有形固定資産減価償却率最大値テキスト">
          <a:extLst>
            <a:ext uri="{FF2B5EF4-FFF2-40B4-BE49-F238E27FC236}">
              <a16:creationId xmlns:a16="http://schemas.microsoft.com/office/drawing/2014/main" id="{FAC44689-0274-4B45-8DFA-147BD85BFB83}"/>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76" name="直線コネクタ 375">
          <a:extLst>
            <a:ext uri="{FF2B5EF4-FFF2-40B4-BE49-F238E27FC236}">
              <a16:creationId xmlns:a16="http://schemas.microsoft.com/office/drawing/2014/main" id="{E9F0EF14-1726-4472-B4A2-52E7EC16295A}"/>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58074</xdr:rowOff>
    </xdr:from>
    <xdr:ext cx="405111" cy="259045"/>
    <xdr:sp macro="" textlink="">
      <xdr:nvSpPr>
        <xdr:cNvPr id="377" name="【一般廃棄物処理施設】&#10;有形固定資産減価償却率平均値テキスト">
          <a:extLst>
            <a:ext uri="{FF2B5EF4-FFF2-40B4-BE49-F238E27FC236}">
              <a16:creationId xmlns:a16="http://schemas.microsoft.com/office/drawing/2014/main" id="{53AA762F-9F39-4606-82FD-5FB165965C3C}"/>
            </a:ext>
          </a:extLst>
        </xdr:cNvPr>
        <xdr:cNvSpPr txBox="1"/>
      </xdr:nvSpPr>
      <xdr:spPr>
        <a:xfrm>
          <a:off x="1635760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378" name="フローチャート: 判断 377">
          <a:extLst>
            <a:ext uri="{FF2B5EF4-FFF2-40B4-BE49-F238E27FC236}">
              <a16:creationId xmlns:a16="http://schemas.microsoft.com/office/drawing/2014/main" id="{DD36A582-FE9D-4B30-A983-872327279A36}"/>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379" name="フローチャート: 判断 378">
          <a:extLst>
            <a:ext uri="{FF2B5EF4-FFF2-40B4-BE49-F238E27FC236}">
              <a16:creationId xmlns:a16="http://schemas.microsoft.com/office/drawing/2014/main" id="{0F9E48AA-E2C4-46E4-A8ED-D8A012705558}"/>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380" name="フローチャート: 判断 379">
          <a:extLst>
            <a:ext uri="{FF2B5EF4-FFF2-40B4-BE49-F238E27FC236}">
              <a16:creationId xmlns:a16="http://schemas.microsoft.com/office/drawing/2014/main" id="{B24F0A6F-5E15-48A6-87BA-EBB631A92DB6}"/>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51526</xdr:rowOff>
    </xdr:from>
    <xdr:to>
      <xdr:col>72</xdr:col>
      <xdr:colOff>38100</xdr:colOff>
      <xdr:row>35</xdr:row>
      <xdr:rowOff>153126</xdr:rowOff>
    </xdr:to>
    <xdr:sp macro="" textlink="">
      <xdr:nvSpPr>
        <xdr:cNvPr id="381" name="フローチャート: 判断 380">
          <a:extLst>
            <a:ext uri="{FF2B5EF4-FFF2-40B4-BE49-F238E27FC236}">
              <a16:creationId xmlns:a16="http://schemas.microsoft.com/office/drawing/2014/main" id="{EB34D7F8-DCF1-4F7C-BF50-D466E4B54D81}"/>
            </a:ext>
          </a:extLst>
        </xdr:cNvPr>
        <xdr:cNvSpPr/>
      </xdr:nvSpPr>
      <xdr:spPr>
        <a:xfrm>
          <a:off x="1365250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96707892-1E4C-4ED9-BE71-6387E3DB22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2F60D196-146A-49B5-9A69-473926D4846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E8E24859-A270-4E4D-A214-E2CEB521455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9EB45E5-E142-4A20-9C25-FBE8971B2D2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B8413CB7-9F61-43BC-982D-2596EE65758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138067</xdr:rowOff>
    </xdr:from>
    <xdr:to>
      <xdr:col>85</xdr:col>
      <xdr:colOff>177800</xdr:colOff>
      <xdr:row>37</xdr:row>
      <xdr:rowOff>68217</xdr:rowOff>
    </xdr:to>
    <xdr:sp macro="" textlink="">
      <xdr:nvSpPr>
        <xdr:cNvPr id="387" name="楕円 386">
          <a:extLst>
            <a:ext uri="{FF2B5EF4-FFF2-40B4-BE49-F238E27FC236}">
              <a16:creationId xmlns:a16="http://schemas.microsoft.com/office/drawing/2014/main" id="{91F3DA43-AD10-4A2D-86AF-19F15804F9D9}"/>
            </a:ext>
          </a:extLst>
        </xdr:cNvPr>
        <xdr:cNvSpPr/>
      </xdr:nvSpPr>
      <xdr:spPr>
        <a:xfrm>
          <a:off x="162687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116494</xdr:rowOff>
    </xdr:from>
    <xdr:ext cx="405111" cy="259045"/>
    <xdr:sp macro="" textlink="">
      <xdr:nvSpPr>
        <xdr:cNvPr id="388" name="【一般廃棄物処理施設】&#10;有形固定資産減価償却率該当値テキスト">
          <a:extLst>
            <a:ext uri="{FF2B5EF4-FFF2-40B4-BE49-F238E27FC236}">
              <a16:creationId xmlns:a16="http://schemas.microsoft.com/office/drawing/2014/main" id="{57082587-4BBB-4985-81A2-C7A710F0DF25}"/>
            </a:ext>
          </a:extLst>
        </xdr:cNvPr>
        <xdr:cNvSpPr txBox="1"/>
      </xdr:nvSpPr>
      <xdr:spPr>
        <a:xfrm>
          <a:off x="16357600" y="628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7439</xdr:rowOff>
    </xdr:from>
    <xdr:to>
      <xdr:col>81</xdr:col>
      <xdr:colOff>101600</xdr:colOff>
      <xdr:row>37</xdr:row>
      <xdr:rowOff>109039</xdr:rowOff>
    </xdr:to>
    <xdr:sp macro="" textlink="">
      <xdr:nvSpPr>
        <xdr:cNvPr id="389" name="楕円 388">
          <a:extLst>
            <a:ext uri="{FF2B5EF4-FFF2-40B4-BE49-F238E27FC236}">
              <a16:creationId xmlns:a16="http://schemas.microsoft.com/office/drawing/2014/main" id="{43CF1653-DD0A-4A69-9659-C086751A3E92}"/>
            </a:ext>
          </a:extLst>
        </xdr:cNvPr>
        <xdr:cNvSpPr/>
      </xdr:nvSpPr>
      <xdr:spPr>
        <a:xfrm>
          <a:off x="15430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17417</xdr:rowOff>
    </xdr:from>
    <xdr:to>
      <xdr:col>85</xdr:col>
      <xdr:colOff>127000</xdr:colOff>
      <xdr:row>37</xdr:row>
      <xdr:rowOff>58239</xdr:rowOff>
    </xdr:to>
    <xdr:cxnSp macro="">
      <xdr:nvCxnSpPr>
        <xdr:cNvPr id="390" name="直線コネクタ 389">
          <a:extLst>
            <a:ext uri="{FF2B5EF4-FFF2-40B4-BE49-F238E27FC236}">
              <a16:creationId xmlns:a16="http://schemas.microsoft.com/office/drawing/2014/main" id="{4620C5B4-3DB8-4662-94F2-9AED8FE3E64B}"/>
            </a:ext>
          </a:extLst>
        </xdr:cNvPr>
        <xdr:cNvCxnSpPr/>
      </xdr:nvCxnSpPr>
      <xdr:spPr>
        <a:xfrm flipV="1">
          <a:off x="15481300" y="636106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1" name="楕円 390">
          <a:extLst>
            <a:ext uri="{FF2B5EF4-FFF2-40B4-BE49-F238E27FC236}">
              <a16:creationId xmlns:a16="http://schemas.microsoft.com/office/drawing/2014/main" id="{BB771058-8242-41D3-81C4-86FFCA3F57B9}"/>
            </a:ext>
          </a:extLst>
        </xdr:cNvPr>
        <xdr:cNvSpPr/>
      </xdr:nvSpPr>
      <xdr:spPr>
        <a:xfrm>
          <a:off x="14541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37</xdr:row>
      <xdr:rowOff>103958</xdr:rowOff>
    </xdr:to>
    <xdr:cxnSp macro="">
      <xdr:nvCxnSpPr>
        <xdr:cNvPr id="392" name="直線コネクタ 391">
          <a:extLst>
            <a:ext uri="{FF2B5EF4-FFF2-40B4-BE49-F238E27FC236}">
              <a16:creationId xmlns:a16="http://schemas.microsoft.com/office/drawing/2014/main" id="{C957C563-F8F0-4156-AC03-42AB7BD3B4C9}"/>
            </a:ext>
          </a:extLst>
        </xdr:cNvPr>
        <xdr:cNvCxnSpPr/>
      </xdr:nvCxnSpPr>
      <xdr:spPr>
        <a:xfrm flipV="1">
          <a:off x="14592300" y="640188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30860</xdr:rowOff>
    </xdr:from>
    <xdr:ext cx="405111" cy="259045"/>
    <xdr:sp macro="" textlink="">
      <xdr:nvSpPr>
        <xdr:cNvPr id="393" name="n_1aveValue【一般廃棄物処理施設】&#10;有形固定資産減価償却率">
          <a:extLst>
            <a:ext uri="{FF2B5EF4-FFF2-40B4-BE49-F238E27FC236}">
              <a16:creationId xmlns:a16="http://schemas.microsoft.com/office/drawing/2014/main" id="{F4EF2ECB-8195-477F-AC66-2B0FC284FA1F}"/>
            </a:ext>
          </a:extLst>
        </xdr:cNvPr>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394" name="n_2aveValue【一般廃棄物処理施設】&#10;有形固定資産減価償却率">
          <a:extLst>
            <a:ext uri="{FF2B5EF4-FFF2-40B4-BE49-F238E27FC236}">
              <a16:creationId xmlns:a16="http://schemas.microsoft.com/office/drawing/2014/main" id="{73D48711-AB2C-43B8-A78B-A2DE6F2712EB}"/>
            </a:ext>
          </a:extLst>
        </xdr:cNvPr>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169653</xdr:rowOff>
    </xdr:from>
    <xdr:ext cx="405111" cy="259045"/>
    <xdr:sp macro="" textlink="">
      <xdr:nvSpPr>
        <xdr:cNvPr id="395" name="n_3aveValue【一般廃棄物処理施設】&#10;有形固定資産減価償却率">
          <a:extLst>
            <a:ext uri="{FF2B5EF4-FFF2-40B4-BE49-F238E27FC236}">
              <a16:creationId xmlns:a16="http://schemas.microsoft.com/office/drawing/2014/main" id="{870F4881-1084-4D92-9559-443905C0687C}"/>
            </a:ext>
          </a:extLst>
        </xdr:cNvPr>
        <xdr:cNvSpPr txBox="1"/>
      </xdr:nvSpPr>
      <xdr:spPr>
        <a:xfrm>
          <a:off x="13500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100166</xdr:rowOff>
    </xdr:from>
    <xdr:ext cx="405111" cy="259045"/>
    <xdr:sp macro="" textlink="">
      <xdr:nvSpPr>
        <xdr:cNvPr id="396" name="n_1mainValue【一般廃棄物処理施設】&#10;有形固定資産減価償却率">
          <a:extLst>
            <a:ext uri="{FF2B5EF4-FFF2-40B4-BE49-F238E27FC236}">
              <a16:creationId xmlns:a16="http://schemas.microsoft.com/office/drawing/2014/main" id="{65A3238B-7439-408D-80B6-715BB49E6BE9}"/>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397" name="n_2mainValue【一般廃棄物処理施設】&#10;有形固定資産減価償却率">
          <a:extLst>
            <a:ext uri="{FF2B5EF4-FFF2-40B4-BE49-F238E27FC236}">
              <a16:creationId xmlns:a16="http://schemas.microsoft.com/office/drawing/2014/main" id="{E46A0C88-BB69-4936-B5F2-27BE437BB847}"/>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EE15A5C0-FD4C-4EF7-A25A-4F8A97C500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3B239ADE-10E1-4550-9AAE-737F1A7E8D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DD1C7260-D1FE-403A-AF3E-CEB0D916BB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7B111EAE-1E4B-41F9-9C38-B4A16CEBD1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80A016A7-1863-4BCC-AC1D-47CB84FA07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8AE31490-65A5-4D65-8376-2DC433A05D3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78BF817D-67A9-41F4-AB56-1F7C678C0C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71481062-D1FE-4C7B-9D68-AC86B20F76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C430B7FF-9ACA-4E45-B856-19F5680D07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6A89DD29-D2EE-4500-8005-C49892309C5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id="{599FAB94-8FF5-4878-871C-A3A51357D57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9" name="テキスト ボックス 408">
          <a:extLst>
            <a:ext uri="{FF2B5EF4-FFF2-40B4-BE49-F238E27FC236}">
              <a16:creationId xmlns:a16="http://schemas.microsoft.com/office/drawing/2014/main" id="{7DF0DDC4-E509-439F-A4AE-259156D33B5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id="{7FA290A9-0378-4E95-84A2-C6931FEF572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1" name="テキスト ボックス 410">
          <a:extLst>
            <a:ext uri="{FF2B5EF4-FFF2-40B4-BE49-F238E27FC236}">
              <a16:creationId xmlns:a16="http://schemas.microsoft.com/office/drawing/2014/main" id="{4737A5DE-74E7-4038-81BF-04FD297DDEF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id="{2B9BD79B-888F-4040-8DFE-2E44B7E90D4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3" name="テキスト ボックス 412">
          <a:extLst>
            <a:ext uri="{FF2B5EF4-FFF2-40B4-BE49-F238E27FC236}">
              <a16:creationId xmlns:a16="http://schemas.microsoft.com/office/drawing/2014/main" id="{9DD61544-D7BC-4E59-AAC3-1552D032973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id="{B4CD13B2-13F9-4B09-83C4-5195CB29E53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5" name="テキスト ボックス 414">
          <a:extLst>
            <a:ext uri="{FF2B5EF4-FFF2-40B4-BE49-F238E27FC236}">
              <a16:creationId xmlns:a16="http://schemas.microsoft.com/office/drawing/2014/main" id="{DF2A5A07-9F8A-454B-9BDE-47165FA7D0E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9B9452A3-0122-4C11-8252-E9FF259A5C2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7" name="テキスト ボックス 416">
          <a:extLst>
            <a:ext uri="{FF2B5EF4-FFF2-40B4-BE49-F238E27FC236}">
              <a16:creationId xmlns:a16="http://schemas.microsoft.com/office/drawing/2014/main" id="{5AA8C144-11C2-462A-836C-35346977D15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a:extLst>
            <a:ext uri="{FF2B5EF4-FFF2-40B4-BE49-F238E27FC236}">
              <a16:creationId xmlns:a16="http://schemas.microsoft.com/office/drawing/2014/main" id="{AEAC73E4-F2C6-42AE-9D26-68AFFF119C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19" name="直線コネクタ 418">
          <a:extLst>
            <a:ext uri="{FF2B5EF4-FFF2-40B4-BE49-F238E27FC236}">
              <a16:creationId xmlns:a16="http://schemas.microsoft.com/office/drawing/2014/main" id="{4FB7858C-85BD-40DE-A560-14A31CFC275A}"/>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20" name="【一般廃棄物処理施設】&#10;一人当たり有形固定資産（償却資産）額最小値テキスト">
          <a:extLst>
            <a:ext uri="{FF2B5EF4-FFF2-40B4-BE49-F238E27FC236}">
              <a16:creationId xmlns:a16="http://schemas.microsoft.com/office/drawing/2014/main" id="{1A9B9D52-F22B-426E-89F2-78ADA9CA5B77}"/>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21" name="直線コネクタ 420">
          <a:extLst>
            <a:ext uri="{FF2B5EF4-FFF2-40B4-BE49-F238E27FC236}">
              <a16:creationId xmlns:a16="http://schemas.microsoft.com/office/drawing/2014/main" id="{942681B5-F549-4DA5-932D-6D04CA7B9C2F}"/>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22" name="【一般廃棄物処理施設】&#10;一人当たり有形固定資産（償却資産）額最大値テキスト">
          <a:extLst>
            <a:ext uri="{FF2B5EF4-FFF2-40B4-BE49-F238E27FC236}">
              <a16:creationId xmlns:a16="http://schemas.microsoft.com/office/drawing/2014/main" id="{3DD144C0-E159-452C-8B9C-EF8C22BE8D1E}"/>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23" name="直線コネクタ 422">
          <a:extLst>
            <a:ext uri="{FF2B5EF4-FFF2-40B4-BE49-F238E27FC236}">
              <a16:creationId xmlns:a16="http://schemas.microsoft.com/office/drawing/2014/main" id="{D30AF66D-FAC1-48F9-91B3-0D256FEF6C7A}"/>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424" name="【一般廃棄物処理施設】&#10;一人当たり有形固定資産（償却資産）額平均値テキスト">
          <a:extLst>
            <a:ext uri="{FF2B5EF4-FFF2-40B4-BE49-F238E27FC236}">
              <a16:creationId xmlns:a16="http://schemas.microsoft.com/office/drawing/2014/main" id="{3966A635-6D62-4528-B205-CEAFDC6F832E}"/>
            </a:ext>
          </a:extLst>
        </xdr:cNvPr>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25" name="フローチャート: 判断 424">
          <a:extLst>
            <a:ext uri="{FF2B5EF4-FFF2-40B4-BE49-F238E27FC236}">
              <a16:creationId xmlns:a16="http://schemas.microsoft.com/office/drawing/2014/main" id="{E473C1F7-6E94-4794-A836-E198094AEFBF}"/>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26" name="フローチャート: 判断 425">
          <a:extLst>
            <a:ext uri="{FF2B5EF4-FFF2-40B4-BE49-F238E27FC236}">
              <a16:creationId xmlns:a16="http://schemas.microsoft.com/office/drawing/2014/main" id="{D19057CB-5D45-4A14-868F-FE5D5D672B00}"/>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427" name="フローチャート: 判断 426">
          <a:extLst>
            <a:ext uri="{FF2B5EF4-FFF2-40B4-BE49-F238E27FC236}">
              <a16:creationId xmlns:a16="http://schemas.microsoft.com/office/drawing/2014/main" id="{4B4CF9ED-77D7-462C-B05A-0958993F79E5}"/>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31797</xdr:rowOff>
    </xdr:from>
    <xdr:to>
      <xdr:col>102</xdr:col>
      <xdr:colOff>165100</xdr:colOff>
      <xdr:row>39</xdr:row>
      <xdr:rowOff>133397</xdr:rowOff>
    </xdr:to>
    <xdr:sp macro="" textlink="">
      <xdr:nvSpPr>
        <xdr:cNvPr id="428" name="フローチャート: 判断 427">
          <a:extLst>
            <a:ext uri="{FF2B5EF4-FFF2-40B4-BE49-F238E27FC236}">
              <a16:creationId xmlns:a16="http://schemas.microsoft.com/office/drawing/2014/main" id="{7E26598B-E013-4196-BA87-F9448231A5B7}"/>
            </a:ext>
          </a:extLst>
        </xdr:cNvPr>
        <xdr:cNvSpPr/>
      </xdr:nvSpPr>
      <xdr:spPr>
        <a:xfrm>
          <a:off x="19494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F461D98-5AAC-4614-9B6D-1DACA1CAA25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841D8A7-7146-46BC-AF40-1265E53484F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3B3B978-77D7-4A5C-B7EF-991688EF5C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4FDBADC-8204-4918-B364-AC395442A1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7374924-2EDE-4C18-B2E1-BFABCC1978E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63915</xdr:rowOff>
    </xdr:from>
    <xdr:to>
      <xdr:col>116</xdr:col>
      <xdr:colOff>114300</xdr:colOff>
      <xdr:row>40</xdr:row>
      <xdr:rowOff>165515</xdr:rowOff>
    </xdr:to>
    <xdr:sp macro="" textlink="">
      <xdr:nvSpPr>
        <xdr:cNvPr id="434" name="楕円 433">
          <a:extLst>
            <a:ext uri="{FF2B5EF4-FFF2-40B4-BE49-F238E27FC236}">
              <a16:creationId xmlns:a16="http://schemas.microsoft.com/office/drawing/2014/main" id="{3049C708-DD25-4FF9-957C-768978913DBC}"/>
            </a:ext>
          </a:extLst>
        </xdr:cNvPr>
        <xdr:cNvSpPr/>
      </xdr:nvSpPr>
      <xdr:spPr>
        <a:xfrm>
          <a:off x="22110700" y="69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42342</xdr:rowOff>
    </xdr:from>
    <xdr:ext cx="534377" cy="259045"/>
    <xdr:sp macro="" textlink="">
      <xdr:nvSpPr>
        <xdr:cNvPr id="435" name="【一般廃棄物処理施設】&#10;一人当たり有形固定資産（償却資産）額該当値テキスト">
          <a:extLst>
            <a:ext uri="{FF2B5EF4-FFF2-40B4-BE49-F238E27FC236}">
              <a16:creationId xmlns:a16="http://schemas.microsoft.com/office/drawing/2014/main" id="{D60A5CEA-1D62-46B0-8864-42DA7CD7291A}"/>
            </a:ext>
          </a:extLst>
        </xdr:cNvPr>
        <xdr:cNvSpPr txBox="1"/>
      </xdr:nvSpPr>
      <xdr:spPr>
        <a:xfrm>
          <a:off x="22199600" y="69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65464</xdr:rowOff>
    </xdr:from>
    <xdr:to>
      <xdr:col>112</xdr:col>
      <xdr:colOff>38100</xdr:colOff>
      <xdr:row>40</xdr:row>
      <xdr:rowOff>167064</xdr:rowOff>
    </xdr:to>
    <xdr:sp macro="" textlink="">
      <xdr:nvSpPr>
        <xdr:cNvPr id="436" name="楕円 435">
          <a:extLst>
            <a:ext uri="{FF2B5EF4-FFF2-40B4-BE49-F238E27FC236}">
              <a16:creationId xmlns:a16="http://schemas.microsoft.com/office/drawing/2014/main" id="{A0C8B1BE-9B8E-4965-9C61-998D4B585BA9}"/>
            </a:ext>
          </a:extLst>
        </xdr:cNvPr>
        <xdr:cNvSpPr/>
      </xdr:nvSpPr>
      <xdr:spPr>
        <a:xfrm>
          <a:off x="21272500" y="692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114715</xdr:rowOff>
    </xdr:from>
    <xdr:to>
      <xdr:col>116</xdr:col>
      <xdr:colOff>63500</xdr:colOff>
      <xdr:row>40</xdr:row>
      <xdr:rowOff>116264</xdr:rowOff>
    </xdr:to>
    <xdr:cxnSp macro="">
      <xdr:nvCxnSpPr>
        <xdr:cNvPr id="437" name="直線コネクタ 436">
          <a:extLst>
            <a:ext uri="{FF2B5EF4-FFF2-40B4-BE49-F238E27FC236}">
              <a16:creationId xmlns:a16="http://schemas.microsoft.com/office/drawing/2014/main" id="{29748950-8AAA-4468-9B83-C227187BF6A8}"/>
            </a:ext>
          </a:extLst>
        </xdr:cNvPr>
        <xdr:cNvCxnSpPr/>
      </xdr:nvCxnSpPr>
      <xdr:spPr>
        <a:xfrm flipV="1">
          <a:off x="21323300" y="6972715"/>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66671</xdr:rowOff>
    </xdr:from>
    <xdr:to>
      <xdr:col>107</xdr:col>
      <xdr:colOff>101600</xdr:colOff>
      <xdr:row>40</xdr:row>
      <xdr:rowOff>168271</xdr:rowOff>
    </xdr:to>
    <xdr:sp macro="" textlink="">
      <xdr:nvSpPr>
        <xdr:cNvPr id="438" name="楕円 437">
          <a:extLst>
            <a:ext uri="{FF2B5EF4-FFF2-40B4-BE49-F238E27FC236}">
              <a16:creationId xmlns:a16="http://schemas.microsoft.com/office/drawing/2014/main" id="{B584CEC1-63B2-43D7-9B5C-4987E450B7EA}"/>
            </a:ext>
          </a:extLst>
        </xdr:cNvPr>
        <xdr:cNvSpPr/>
      </xdr:nvSpPr>
      <xdr:spPr>
        <a:xfrm>
          <a:off x="20383500" y="69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116264</xdr:rowOff>
    </xdr:from>
    <xdr:to>
      <xdr:col>111</xdr:col>
      <xdr:colOff>177800</xdr:colOff>
      <xdr:row>40</xdr:row>
      <xdr:rowOff>117471</xdr:rowOff>
    </xdr:to>
    <xdr:cxnSp macro="">
      <xdr:nvCxnSpPr>
        <xdr:cNvPr id="439" name="直線コネクタ 438">
          <a:extLst>
            <a:ext uri="{FF2B5EF4-FFF2-40B4-BE49-F238E27FC236}">
              <a16:creationId xmlns:a16="http://schemas.microsoft.com/office/drawing/2014/main" id="{C18082D8-F2F9-4659-8179-156A3E3C976D}"/>
            </a:ext>
          </a:extLst>
        </xdr:cNvPr>
        <xdr:cNvCxnSpPr/>
      </xdr:nvCxnSpPr>
      <xdr:spPr>
        <a:xfrm flipV="1">
          <a:off x="20434300" y="697426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440" name="n_1aveValue【一般廃棄物処理施設】&#10;一人当たり有形固定資産（償却資産）額">
          <a:extLst>
            <a:ext uri="{FF2B5EF4-FFF2-40B4-BE49-F238E27FC236}">
              <a16:creationId xmlns:a16="http://schemas.microsoft.com/office/drawing/2014/main" id="{CF58ADEF-3D76-4A19-B14B-8AAB2F9661BF}"/>
            </a:ext>
          </a:extLst>
        </xdr:cNvPr>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441" name="n_2aveValue【一般廃棄物処理施設】&#10;一人当たり有形固定資産（償却資産）額">
          <a:extLst>
            <a:ext uri="{FF2B5EF4-FFF2-40B4-BE49-F238E27FC236}">
              <a16:creationId xmlns:a16="http://schemas.microsoft.com/office/drawing/2014/main" id="{0C5DFD4C-9CF5-4E64-BD6D-C602B44AE714}"/>
            </a:ext>
          </a:extLst>
        </xdr:cNvPr>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149924</xdr:rowOff>
    </xdr:from>
    <xdr:ext cx="534377" cy="259045"/>
    <xdr:sp macro="" textlink="">
      <xdr:nvSpPr>
        <xdr:cNvPr id="442" name="n_3aveValue【一般廃棄物処理施設】&#10;一人当たり有形固定資産（償却資産）額">
          <a:extLst>
            <a:ext uri="{FF2B5EF4-FFF2-40B4-BE49-F238E27FC236}">
              <a16:creationId xmlns:a16="http://schemas.microsoft.com/office/drawing/2014/main" id="{632B436F-A79F-41BB-848D-52EE60EBEE26}"/>
            </a:ext>
          </a:extLst>
        </xdr:cNvPr>
        <xdr:cNvSpPr txBox="1"/>
      </xdr:nvSpPr>
      <xdr:spPr>
        <a:xfrm>
          <a:off x="19278111" y="64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158191</xdr:rowOff>
    </xdr:from>
    <xdr:ext cx="534377" cy="259045"/>
    <xdr:sp macro="" textlink="">
      <xdr:nvSpPr>
        <xdr:cNvPr id="443" name="n_1mainValue【一般廃棄物処理施設】&#10;一人当たり有形固定資産（償却資産）額">
          <a:extLst>
            <a:ext uri="{FF2B5EF4-FFF2-40B4-BE49-F238E27FC236}">
              <a16:creationId xmlns:a16="http://schemas.microsoft.com/office/drawing/2014/main" id="{3CD771D9-A17B-4FE4-9E46-0C4B8BA8DB42}"/>
            </a:ext>
          </a:extLst>
        </xdr:cNvPr>
        <xdr:cNvSpPr txBox="1"/>
      </xdr:nvSpPr>
      <xdr:spPr>
        <a:xfrm>
          <a:off x="21043411" y="70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159398</xdr:rowOff>
    </xdr:from>
    <xdr:ext cx="534377" cy="259045"/>
    <xdr:sp macro="" textlink="">
      <xdr:nvSpPr>
        <xdr:cNvPr id="444" name="n_2mainValue【一般廃棄物処理施設】&#10;一人当たり有形固定資産（償却資産）額">
          <a:extLst>
            <a:ext uri="{FF2B5EF4-FFF2-40B4-BE49-F238E27FC236}">
              <a16:creationId xmlns:a16="http://schemas.microsoft.com/office/drawing/2014/main" id="{E3FD17BB-2F4F-4C86-A4C7-296345C75E79}"/>
            </a:ext>
          </a:extLst>
        </xdr:cNvPr>
        <xdr:cNvSpPr txBox="1"/>
      </xdr:nvSpPr>
      <xdr:spPr>
        <a:xfrm>
          <a:off x="20167111" y="70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3C31DB0C-E738-4CF3-A540-B867A18847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B328CC9C-F497-4D30-BB8F-19AE0D01591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07B938C8-EDA8-405B-BA92-05AE4905EA0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B2797224-A942-4C9C-ABED-5D0CA23CA6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0B34AE8C-0F7E-41A5-892C-3235B90792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038E6F75-C893-49F1-A757-3C63BF9CF4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656056A1-ADE3-4CDE-A841-A42794D960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2575CBC1-0B86-4E11-AE95-E2CBB363F5BF}"/>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a:extLst>
            <a:ext uri="{FF2B5EF4-FFF2-40B4-BE49-F238E27FC236}">
              <a16:creationId xmlns:a16="http://schemas.microsoft.com/office/drawing/2014/main" id="{0D1B9D7B-AA7A-4AE4-9290-A8C3E1A5F43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a:extLst>
            <a:ext uri="{FF2B5EF4-FFF2-40B4-BE49-F238E27FC236}">
              <a16:creationId xmlns:a16="http://schemas.microsoft.com/office/drawing/2014/main" id="{89D4EB37-3947-40C1-8200-99F3C24912C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a:extLst>
            <a:ext uri="{FF2B5EF4-FFF2-40B4-BE49-F238E27FC236}">
              <a16:creationId xmlns:a16="http://schemas.microsoft.com/office/drawing/2014/main" id="{0D52B8DF-8186-453E-BF7A-2BBB63DABF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a:extLst>
            <a:ext uri="{FF2B5EF4-FFF2-40B4-BE49-F238E27FC236}">
              <a16:creationId xmlns:a16="http://schemas.microsoft.com/office/drawing/2014/main" id="{26883399-1FDE-41C7-A043-8B4DA04F01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a:extLst>
            <a:ext uri="{FF2B5EF4-FFF2-40B4-BE49-F238E27FC236}">
              <a16:creationId xmlns:a16="http://schemas.microsoft.com/office/drawing/2014/main" id="{05331023-F504-4BE1-9F21-F4FCD463DB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a:extLst>
            <a:ext uri="{FF2B5EF4-FFF2-40B4-BE49-F238E27FC236}">
              <a16:creationId xmlns:a16="http://schemas.microsoft.com/office/drawing/2014/main" id="{4BEA2DC3-2962-44BB-81C0-AC5309F2A5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a:extLst>
            <a:ext uri="{FF2B5EF4-FFF2-40B4-BE49-F238E27FC236}">
              <a16:creationId xmlns:a16="http://schemas.microsoft.com/office/drawing/2014/main" id="{068394C4-6A37-4F0A-B227-D94EC5C367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a:extLst>
            <a:ext uri="{FF2B5EF4-FFF2-40B4-BE49-F238E27FC236}">
              <a16:creationId xmlns:a16="http://schemas.microsoft.com/office/drawing/2014/main" id="{CD7FD363-C7C1-4E99-9D4A-1F9DE2A2B49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a:extLst>
            <a:ext uri="{FF2B5EF4-FFF2-40B4-BE49-F238E27FC236}">
              <a16:creationId xmlns:a16="http://schemas.microsoft.com/office/drawing/2014/main" id="{8A662733-82DC-4FF4-857D-D91B30F784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a:extLst>
            <a:ext uri="{FF2B5EF4-FFF2-40B4-BE49-F238E27FC236}">
              <a16:creationId xmlns:a16="http://schemas.microsoft.com/office/drawing/2014/main" id="{A52B3C97-2C1C-4029-8FD7-F9701C2A2F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a:extLst>
            <a:ext uri="{FF2B5EF4-FFF2-40B4-BE49-F238E27FC236}">
              <a16:creationId xmlns:a16="http://schemas.microsoft.com/office/drawing/2014/main" id="{E8CD4F83-BE81-4D02-801D-A34C439941D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a:extLst>
            <a:ext uri="{FF2B5EF4-FFF2-40B4-BE49-F238E27FC236}">
              <a16:creationId xmlns:a16="http://schemas.microsoft.com/office/drawing/2014/main" id="{ED52F73D-D0E2-4CBD-A418-DA69A86710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a:extLst>
            <a:ext uri="{FF2B5EF4-FFF2-40B4-BE49-F238E27FC236}">
              <a16:creationId xmlns:a16="http://schemas.microsoft.com/office/drawing/2014/main" id="{963B4995-51FE-47DF-9087-66F62DBF82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a:extLst>
            <a:ext uri="{FF2B5EF4-FFF2-40B4-BE49-F238E27FC236}">
              <a16:creationId xmlns:a16="http://schemas.microsoft.com/office/drawing/2014/main" id="{4A58ADE4-43FF-4EBE-AE93-295451C3FE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a:extLst>
            <a:ext uri="{FF2B5EF4-FFF2-40B4-BE49-F238E27FC236}">
              <a16:creationId xmlns:a16="http://schemas.microsoft.com/office/drawing/2014/main" id="{44520FC5-ADF2-45D9-888D-602FFEB0CF6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a:extLst>
            <a:ext uri="{FF2B5EF4-FFF2-40B4-BE49-F238E27FC236}">
              <a16:creationId xmlns:a16="http://schemas.microsoft.com/office/drawing/2014/main" id="{98DB018F-2D4A-4AD5-8ADE-6E7BE9BEC1D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a:extLst>
            <a:ext uri="{FF2B5EF4-FFF2-40B4-BE49-F238E27FC236}">
              <a16:creationId xmlns:a16="http://schemas.microsoft.com/office/drawing/2014/main" id="{64C807EF-1BBB-4778-962C-7A311F252F9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a:extLst>
            <a:ext uri="{FF2B5EF4-FFF2-40B4-BE49-F238E27FC236}">
              <a16:creationId xmlns:a16="http://schemas.microsoft.com/office/drawing/2014/main" id="{C18C0090-5E78-4E61-9AAE-852E12D0CEE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1" name="テキスト ボックス 470">
          <a:extLst>
            <a:ext uri="{FF2B5EF4-FFF2-40B4-BE49-F238E27FC236}">
              <a16:creationId xmlns:a16="http://schemas.microsoft.com/office/drawing/2014/main" id="{EA9222A0-AC7A-449D-A1A9-AF4FB08C0406}"/>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2" name="直線コネクタ 471">
          <a:extLst>
            <a:ext uri="{FF2B5EF4-FFF2-40B4-BE49-F238E27FC236}">
              <a16:creationId xmlns:a16="http://schemas.microsoft.com/office/drawing/2014/main" id="{E92CD736-2E3D-4834-BB22-5CDF32FF61B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3" name="テキスト ボックス 472">
          <a:extLst>
            <a:ext uri="{FF2B5EF4-FFF2-40B4-BE49-F238E27FC236}">
              <a16:creationId xmlns:a16="http://schemas.microsoft.com/office/drawing/2014/main" id="{B6092479-B0F4-4470-A109-9878165D3E56}"/>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4" name="直線コネクタ 473">
          <a:extLst>
            <a:ext uri="{FF2B5EF4-FFF2-40B4-BE49-F238E27FC236}">
              <a16:creationId xmlns:a16="http://schemas.microsoft.com/office/drawing/2014/main" id="{FED404A0-812E-4776-93CB-B9A6B28D322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5" name="テキスト ボックス 474">
          <a:extLst>
            <a:ext uri="{FF2B5EF4-FFF2-40B4-BE49-F238E27FC236}">
              <a16:creationId xmlns:a16="http://schemas.microsoft.com/office/drawing/2014/main" id="{87CEA4D5-4988-4BA8-8DEB-7EA74A5E2AF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6" name="直線コネクタ 475">
          <a:extLst>
            <a:ext uri="{FF2B5EF4-FFF2-40B4-BE49-F238E27FC236}">
              <a16:creationId xmlns:a16="http://schemas.microsoft.com/office/drawing/2014/main" id="{D9416E71-D14B-4D09-BAD6-6B837229E06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7" name="テキスト ボックス 476">
          <a:extLst>
            <a:ext uri="{FF2B5EF4-FFF2-40B4-BE49-F238E27FC236}">
              <a16:creationId xmlns:a16="http://schemas.microsoft.com/office/drawing/2014/main" id="{BDCF99CD-0B29-4366-93CF-4B7B25C8E85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8" name="直線コネクタ 477">
          <a:extLst>
            <a:ext uri="{FF2B5EF4-FFF2-40B4-BE49-F238E27FC236}">
              <a16:creationId xmlns:a16="http://schemas.microsoft.com/office/drawing/2014/main" id="{48FC50A9-3F8A-4652-8702-E6853292203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9" name="テキスト ボックス 478">
          <a:extLst>
            <a:ext uri="{FF2B5EF4-FFF2-40B4-BE49-F238E27FC236}">
              <a16:creationId xmlns:a16="http://schemas.microsoft.com/office/drawing/2014/main" id="{2B5DF565-B6CE-4197-A7F1-ECFBD03A700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0" name="直線コネクタ 479">
          <a:extLst>
            <a:ext uri="{FF2B5EF4-FFF2-40B4-BE49-F238E27FC236}">
              <a16:creationId xmlns:a16="http://schemas.microsoft.com/office/drawing/2014/main" id="{9FD4AF63-7F77-41D5-A85D-880E786781B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1" name="テキスト ボックス 480">
          <a:extLst>
            <a:ext uri="{FF2B5EF4-FFF2-40B4-BE49-F238E27FC236}">
              <a16:creationId xmlns:a16="http://schemas.microsoft.com/office/drawing/2014/main" id="{463B3176-9BC0-4DD4-9057-9335C5D71CD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a:extLst>
            <a:ext uri="{FF2B5EF4-FFF2-40B4-BE49-F238E27FC236}">
              <a16:creationId xmlns:a16="http://schemas.microsoft.com/office/drawing/2014/main" id="{3B54525F-EDF3-42C8-8EAE-4C7218A267D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CF83015A-0ED8-473E-AA14-CE44664619B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消防施設】&#10;有形固定資産減価償却率グラフ枠">
          <a:extLst>
            <a:ext uri="{FF2B5EF4-FFF2-40B4-BE49-F238E27FC236}">
              <a16:creationId xmlns:a16="http://schemas.microsoft.com/office/drawing/2014/main" id="{CC243E3E-1843-4041-AAA1-F7B54BBB91B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485" name="直線コネクタ 484">
          <a:extLst>
            <a:ext uri="{FF2B5EF4-FFF2-40B4-BE49-F238E27FC236}">
              <a16:creationId xmlns:a16="http://schemas.microsoft.com/office/drawing/2014/main" id="{79B63098-D8C0-4E20-9C7E-491E7027DAB1}"/>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486" name="【消防施設】&#10;有形固定資産減価償却率最小値テキスト">
          <a:extLst>
            <a:ext uri="{FF2B5EF4-FFF2-40B4-BE49-F238E27FC236}">
              <a16:creationId xmlns:a16="http://schemas.microsoft.com/office/drawing/2014/main" id="{D86ED45B-8E67-43AC-8DD1-07F8530D23DC}"/>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487" name="直線コネクタ 486">
          <a:extLst>
            <a:ext uri="{FF2B5EF4-FFF2-40B4-BE49-F238E27FC236}">
              <a16:creationId xmlns:a16="http://schemas.microsoft.com/office/drawing/2014/main" id="{DDBBACFF-EE60-40E0-A2B2-A3C48175A7AF}"/>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488" name="【消防施設】&#10;有形固定資産減価償却率最大値テキスト">
          <a:extLst>
            <a:ext uri="{FF2B5EF4-FFF2-40B4-BE49-F238E27FC236}">
              <a16:creationId xmlns:a16="http://schemas.microsoft.com/office/drawing/2014/main" id="{D40A1096-911E-41C3-89A2-1CAE71C4A7F6}"/>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489" name="直線コネクタ 488">
          <a:extLst>
            <a:ext uri="{FF2B5EF4-FFF2-40B4-BE49-F238E27FC236}">
              <a16:creationId xmlns:a16="http://schemas.microsoft.com/office/drawing/2014/main" id="{2FD5A6E8-D975-4E74-94AC-74338B00367B}"/>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490" name="【消防施設】&#10;有形固定資産減価償却率平均値テキスト">
          <a:extLst>
            <a:ext uri="{FF2B5EF4-FFF2-40B4-BE49-F238E27FC236}">
              <a16:creationId xmlns:a16="http://schemas.microsoft.com/office/drawing/2014/main" id="{15918D1D-752A-426E-AE2F-5509B4AA0AF4}"/>
            </a:ext>
          </a:extLst>
        </xdr:cNvPr>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491" name="フローチャート: 判断 490">
          <a:extLst>
            <a:ext uri="{FF2B5EF4-FFF2-40B4-BE49-F238E27FC236}">
              <a16:creationId xmlns:a16="http://schemas.microsoft.com/office/drawing/2014/main" id="{4F48B766-CC76-4477-A372-04B1C3BC3A1F}"/>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492" name="フローチャート: 判断 491">
          <a:extLst>
            <a:ext uri="{FF2B5EF4-FFF2-40B4-BE49-F238E27FC236}">
              <a16:creationId xmlns:a16="http://schemas.microsoft.com/office/drawing/2014/main" id="{E22961D0-89C6-4BDD-86D6-D4AF7CF6C06D}"/>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493" name="フローチャート: 判断 492">
          <a:extLst>
            <a:ext uri="{FF2B5EF4-FFF2-40B4-BE49-F238E27FC236}">
              <a16:creationId xmlns:a16="http://schemas.microsoft.com/office/drawing/2014/main" id="{52FBA8FA-E86C-4578-8209-EEF053388A0B}"/>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52070</xdr:rowOff>
    </xdr:from>
    <xdr:to>
      <xdr:col>72</xdr:col>
      <xdr:colOff>38100</xdr:colOff>
      <xdr:row>82</xdr:row>
      <xdr:rowOff>153670</xdr:rowOff>
    </xdr:to>
    <xdr:sp macro="" textlink="">
      <xdr:nvSpPr>
        <xdr:cNvPr id="494" name="フローチャート: 判断 493">
          <a:extLst>
            <a:ext uri="{FF2B5EF4-FFF2-40B4-BE49-F238E27FC236}">
              <a16:creationId xmlns:a16="http://schemas.microsoft.com/office/drawing/2014/main" id="{8E882613-A82E-4C8D-98FF-A4946C0E1A8B}"/>
            </a:ext>
          </a:extLst>
        </xdr:cNvPr>
        <xdr:cNvSpPr/>
      </xdr:nvSpPr>
      <xdr:spPr>
        <a:xfrm>
          <a:off x="13652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3E86F8D7-3857-48BC-B9E9-30114CD1766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6C02F828-8147-4070-B1FA-54B58543646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A090B717-E5E4-4C2A-B6B3-0580D33B918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9A8246CF-63E0-4BFC-8F1B-D2878AC936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53DE8DA1-01EC-4D65-B2C1-897408C0E1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99695</xdr:rowOff>
    </xdr:from>
    <xdr:to>
      <xdr:col>85</xdr:col>
      <xdr:colOff>177800</xdr:colOff>
      <xdr:row>84</xdr:row>
      <xdr:rowOff>29845</xdr:rowOff>
    </xdr:to>
    <xdr:sp macro="" textlink="">
      <xdr:nvSpPr>
        <xdr:cNvPr id="500" name="楕円 499">
          <a:extLst>
            <a:ext uri="{FF2B5EF4-FFF2-40B4-BE49-F238E27FC236}">
              <a16:creationId xmlns:a16="http://schemas.microsoft.com/office/drawing/2014/main" id="{566CAE8B-464F-4C73-B9B5-2E1D1B1B84E9}"/>
            </a:ext>
          </a:extLst>
        </xdr:cNvPr>
        <xdr:cNvSpPr/>
      </xdr:nvSpPr>
      <xdr:spPr>
        <a:xfrm>
          <a:off x="16268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78122</xdr:rowOff>
    </xdr:from>
    <xdr:ext cx="405111" cy="259045"/>
    <xdr:sp macro="" textlink="">
      <xdr:nvSpPr>
        <xdr:cNvPr id="501" name="【消防施設】&#10;有形固定資産減価償却率該当値テキスト">
          <a:extLst>
            <a:ext uri="{FF2B5EF4-FFF2-40B4-BE49-F238E27FC236}">
              <a16:creationId xmlns:a16="http://schemas.microsoft.com/office/drawing/2014/main" id="{B204EA0D-3407-4735-9518-F287AEACDF66}"/>
            </a:ext>
          </a:extLst>
        </xdr:cNvPr>
        <xdr:cNvSpPr txBox="1"/>
      </xdr:nvSpPr>
      <xdr:spPr>
        <a:xfrm>
          <a:off x="16357600"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147320</xdr:rowOff>
    </xdr:from>
    <xdr:to>
      <xdr:col>81</xdr:col>
      <xdr:colOff>101600</xdr:colOff>
      <xdr:row>84</xdr:row>
      <xdr:rowOff>77470</xdr:rowOff>
    </xdr:to>
    <xdr:sp macro="" textlink="">
      <xdr:nvSpPr>
        <xdr:cNvPr id="502" name="楕円 501">
          <a:extLst>
            <a:ext uri="{FF2B5EF4-FFF2-40B4-BE49-F238E27FC236}">
              <a16:creationId xmlns:a16="http://schemas.microsoft.com/office/drawing/2014/main" id="{D457EFF3-F3A5-45F0-870E-799ABE364B66}"/>
            </a:ext>
          </a:extLst>
        </xdr:cNvPr>
        <xdr:cNvSpPr/>
      </xdr:nvSpPr>
      <xdr:spPr>
        <a:xfrm>
          <a:off x="1543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150495</xdr:rowOff>
    </xdr:from>
    <xdr:to>
      <xdr:col>85</xdr:col>
      <xdr:colOff>127000</xdr:colOff>
      <xdr:row>84</xdr:row>
      <xdr:rowOff>26670</xdr:rowOff>
    </xdr:to>
    <xdr:cxnSp macro="">
      <xdr:nvCxnSpPr>
        <xdr:cNvPr id="503" name="直線コネクタ 502">
          <a:extLst>
            <a:ext uri="{FF2B5EF4-FFF2-40B4-BE49-F238E27FC236}">
              <a16:creationId xmlns:a16="http://schemas.microsoft.com/office/drawing/2014/main" id="{ABC83A70-C2D2-4497-B0AF-832BE45370A6}"/>
            </a:ext>
          </a:extLst>
        </xdr:cNvPr>
        <xdr:cNvCxnSpPr/>
      </xdr:nvCxnSpPr>
      <xdr:spPr>
        <a:xfrm flipV="1">
          <a:off x="15481300" y="143808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04" name="楕円 503">
          <a:extLst>
            <a:ext uri="{FF2B5EF4-FFF2-40B4-BE49-F238E27FC236}">
              <a16:creationId xmlns:a16="http://schemas.microsoft.com/office/drawing/2014/main" id="{7725A743-E279-4FFE-9871-94F016EDE9F2}"/>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84</xdr:row>
      <xdr:rowOff>26670</xdr:rowOff>
    </xdr:to>
    <xdr:cxnSp macro="">
      <xdr:nvCxnSpPr>
        <xdr:cNvPr id="505" name="直線コネクタ 504">
          <a:extLst>
            <a:ext uri="{FF2B5EF4-FFF2-40B4-BE49-F238E27FC236}">
              <a16:creationId xmlns:a16="http://schemas.microsoft.com/office/drawing/2014/main" id="{02A3C200-9D4F-48FF-9F70-47D34CEC9D47}"/>
            </a:ext>
          </a:extLst>
        </xdr:cNvPr>
        <xdr:cNvCxnSpPr/>
      </xdr:nvCxnSpPr>
      <xdr:spPr>
        <a:xfrm>
          <a:off x="14592300" y="1410843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506" name="n_1aveValue【消防施設】&#10;有形固定資産減価償却率">
          <a:extLst>
            <a:ext uri="{FF2B5EF4-FFF2-40B4-BE49-F238E27FC236}">
              <a16:creationId xmlns:a16="http://schemas.microsoft.com/office/drawing/2014/main" id="{76260D6C-CE6F-4040-890A-C006B793A079}"/>
            </a:ext>
          </a:extLst>
        </xdr:cNvPr>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507" name="n_2aveValue【消防施設】&#10;有形固定資産減価償却率">
          <a:extLst>
            <a:ext uri="{FF2B5EF4-FFF2-40B4-BE49-F238E27FC236}">
              <a16:creationId xmlns:a16="http://schemas.microsoft.com/office/drawing/2014/main" id="{5A13B212-0C96-4D2F-A34A-77A6BC0D812B}"/>
            </a:ext>
          </a:extLst>
        </xdr:cNvPr>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170197</xdr:rowOff>
    </xdr:from>
    <xdr:ext cx="405111" cy="259045"/>
    <xdr:sp macro="" textlink="">
      <xdr:nvSpPr>
        <xdr:cNvPr id="508" name="n_3aveValue【消防施設】&#10;有形固定資産減価償却率">
          <a:extLst>
            <a:ext uri="{FF2B5EF4-FFF2-40B4-BE49-F238E27FC236}">
              <a16:creationId xmlns:a16="http://schemas.microsoft.com/office/drawing/2014/main" id="{A5FADA10-AD8C-4001-8E2C-0FE810BA19F3}"/>
            </a:ext>
          </a:extLst>
        </xdr:cNvPr>
        <xdr:cNvSpPr txBox="1"/>
      </xdr:nvSpPr>
      <xdr:spPr>
        <a:xfrm>
          <a:off x="13500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68597</xdr:rowOff>
    </xdr:from>
    <xdr:ext cx="405111" cy="259045"/>
    <xdr:sp macro="" textlink="">
      <xdr:nvSpPr>
        <xdr:cNvPr id="509" name="n_1mainValue【消防施設】&#10;有形固定資産減価償却率">
          <a:extLst>
            <a:ext uri="{FF2B5EF4-FFF2-40B4-BE49-F238E27FC236}">
              <a16:creationId xmlns:a16="http://schemas.microsoft.com/office/drawing/2014/main" id="{EC6EC506-FCE6-4225-8EF1-6E0FEBCF4852}"/>
            </a:ext>
          </a:extLst>
        </xdr:cNvPr>
        <xdr:cNvSpPr txBox="1"/>
      </xdr:nvSpPr>
      <xdr:spPr>
        <a:xfrm>
          <a:off x="15266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10" name="n_2mainValue【消防施設】&#10;有形固定資産減価償却率">
          <a:extLst>
            <a:ext uri="{FF2B5EF4-FFF2-40B4-BE49-F238E27FC236}">
              <a16:creationId xmlns:a16="http://schemas.microsoft.com/office/drawing/2014/main" id="{FC2CCE0E-C96A-442A-9E1E-E1B60766F660}"/>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id="{3DB31064-9403-4F0B-9AF2-410894C1020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id="{C68F7C8A-7180-4B05-B635-57D5FD5A97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id="{908A36A6-3B25-4AD6-B2AC-2980D53B40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id="{61EC5F81-E79F-404C-9720-87427FD3080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id="{1BDA6F04-A562-42D0-A312-BCEBCF1925D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id="{BC35D3DA-0FBB-4B00-868F-9A4142CCF2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id="{30FAEE77-0629-4D49-8504-FC99378EAC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id="{344996A5-722D-458A-B779-B9E33971B26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a:extLst>
            <a:ext uri="{FF2B5EF4-FFF2-40B4-BE49-F238E27FC236}">
              <a16:creationId xmlns:a16="http://schemas.microsoft.com/office/drawing/2014/main" id="{7BB32844-A17C-417A-89B9-F81E0C57D8B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a:extLst>
            <a:ext uri="{FF2B5EF4-FFF2-40B4-BE49-F238E27FC236}">
              <a16:creationId xmlns:a16="http://schemas.microsoft.com/office/drawing/2014/main" id="{69C1543A-02DA-499D-843A-991D1F07CF2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1" name="直線コネクタ 520">
          <a:extLst>
            <a:ext uri="{FF2B5EF4-FFF2-40B4-BE49-F238E27FC236}">
              <a16:creationId xmlns:a16="http://schemas.microsoft.com/office/drawing/2014/main" id="{2DFAFFF9-380A-4BAB-9D4A-7459A79E2D8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2" name="テキスト ボックス 521">
          <a:extLst>
            <a:ext uri="{FF2B5EF4-FFF2-40B4-BE49-F238E27FC236}">
              <a16:creationId xmlns:a16="http://schemas.microsoft.com/office/drawing/2014/main" id="{31E54C60-12B5-4620-89E0-4347401AE79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3" name="直線コネクタ 522">
          <a:extLst>
            <a:ext uri="{FF2B5EF4-FFF2-40B4-BE49-F238E27FC236}">
              <a16:creationId xmlns:a16="http://schemas.microsoft.com/office/drawing/2014/main" id="{19655524-6CE9-4135-B532-FCC0C0D097C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4" name="テキスト ボックス 523">
          <a:extLst>
            <a:ext uri="{FF2B5EF4-FFF2-40B4-BE49-F238E27FC236}">
              <a16:creationId xmlns:a16="http://schemas.microsoft.com/office/drawing/2014/main" id="{9C372540-DD6F-47E2-BE7E-34FA6351425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5" name="直線コネクタ 524">
          <a:extLst>
            <a:ext uri="{FF2B5EF4-FFF2-40B4-BE49-F238E27FC236}">
              <a16:creationId xmlns:a16="http://schemas.microsoft.com/office/drawing/2014/main" id="{7CBA5819-A2A3-4E64-A2EA-98BC8271C05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6" name="テキスト ボックス 525">
          <a:extLst>
            <a:ext uri="{FF2B5EF4-FFF2-40B4-BE49-F238E27FC236}">
              <a16:creationId xmlns:a16="http://schemas.microsoft.com/office/drawing/2014/main" id="{D6876F30-B3D4-408C-9A50-71E5031CF19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7" name="直線コネクタ 526">
          <a:extLst>
            <a:ext uri="{FF2B5EF4-FFF2-40B4-BE49-F238E27FC236}">
              <a16:creationId xmlns:a16="http://schemas.microsoft.com/office/drawing/2014/main" id="{EF614AD2-928A-497E-9F97-E12D21F0C23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8" name="テキスト ボックス 527">
          <a:extLst>
            <a:ext uri="{FF2B5EF4-FFF2-40B4-BE49-F238E27FC236}">
              <a16:creationId xmlns:a16="http://schemas.microsoft.com/office/drawing/2014/main" id="{C0FFBD2A-F51B-49CD-9D6D-48264037CC6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9" name="直線コネクタ 528">
          <a:extLst>
            <a:ext uri="{FF2B5EF4-FFF2-40B4-BE49-F238E27FC236}">
              <a16:creationId xmlns:a16="http://schemas.microsoft.com/office/drawing/2014/main" id="{C294912B-A12A-4957-9129-AD41334D79D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0" name="テキスト ボックス 529">
          <a:extLst>
            <a:ext uri="{FF2B5EF4-FFF2-40B4-BE49-F238E27FC236}">
              <a16:creationId xmlns:a16="http://schemas.microsoft.com/office/drawing/2014/main" id="{8A6E9762-E8FE-4710-9CCA-5D30268FC4F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a:extLst>
            <a:ext uri="{FF2B5EF4-FFF2-40B4-BE49-F238E27FC236}">
              <a16:creationId xmlns:a16="http://schemas.microsoft.com/office/drawing/2014/main" id="{D8032A66-1312-4056-9724-9FB7FAFE086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0B989BAD-3789-4D42-A544-617CD6F41C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消防施設】&#10;一人当たり面積グラフ枠">
          <a:extLst>
            <a:ext uri="{FF2B5EF4-FFF2-40B4-BE49-F238E27FC236}">
              <a16:creationId xmlns:a16="http://schemas.microsoft.com/office/drawing/2014/main" id="{D773D7EC-8276-4C96-8B77-B112164829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534" name="直線コネクタ 533">
          <a:extLst>
            <a:ext uri="{FF2B5EF4-FFF2-40B4-BE49-F238E27FC236}">
              <a16:creationId xmlns:a16="http://schemas.microsoft.com/office/drawing/2014/main" id="{3978AACF-A40C-4469-A568-6F7EE73571ED}"/>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35" name="【消防施設】&#10;一人当たり面積最小値テキスト">
          <a:extLst>
            <a:ext uri="{FF2B5EF4-FFF2-40B4-BE49-F238E27FC236}">
              <a16:creationId xmlns:a16="http://schemas.microsoft.com/office/drawing/2014/main" id="{5639B339-7624-459C-8062-881BA431AF2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36" name="直線コネクタ 535">
          <a:extLst>
            <a:ext uri="{FF2B5EF4-FFF2-40B4-BE49-F238E27FC236}">
              <a16:creationId xmlns:a16="http://schemas.microsoft.com/office/drawing/2014/main" id="{D644F688-1CDB-4BF5-8CD8-409F23EA651E}"/>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537" name="【消防施設】&#10;一人当たり面積最大値テキスト">
          <a:extLst>
            <a:ext uri="{FF2B5EF4-FFF2-40B4-BE49-F238E27FC236}">
              <a16:creationId xmlns:a16="http://schemas.microsoft.com/office/drawing/2014/main" id="{DA8DAD3F-3E93-436D-B3F1-4D74CE8D0689}"/>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538" name="直線コネクタ 537">
          <a:extLst>
            <a:ext uri="{FF2B5EF4-FFF2-40B4-BE49-F238E27FC236}">
              <a16:creationId xmlns:a16="http://schemas.microsoft.com/office/drawing/2014/main" id="{98FB46BC-8BA8-4408-B67A-21AB35217598}"/>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539" name="【消防施設】&#10;一人当たり面積平均値テキスト">
          <a:extLst>
            <a:ext uri="{FF2B5EF4-FFF2-40B4-BE49-F238E27FC236}">
              <a16:creationId xmlns:a16="http://schemas.microsoft.com/office/drawing/2014/main" id="{04F86791-6055-41AF-A351-5F287CCFE532}"/>
            </a:ext>
          </a:extLst>
        </xdr:cNvPr>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540" name="フローチャート: 判断 539">
          <a:extLst>
            <a:ext uri="{FF2B5EF4-FFF2-40B4-BE49-F238E27FC236}">
              <a16:creationId xmlns:a16="http://schemas.microsoft.com/office/drawing/2014/main" id="{C4E4DDCC-38FA-4453-8F58-E3BDADF90000}"/>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541" name="フローチャート: 判断 540">
          <a:extLst>
            <a:ext uri="{FF2B5EF4-FFF2-40B4-BE49-F238E27FC236}">
              <a16:creationId xmlns:a16="http://schemas.microsoft.com/office/drawing/2014/main" id="{6E43EBF2-8158-443B-9E28-EFA7F739F3C7}"/>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542" name="フローチャート: 判断 541">
          <a:extLst>
            <a:ext uri="{FF2B5EF4-FFF2-40B4-BE49-F238E27FC236}">
              <a16:creationId xmlns:a16="http://schemas.microsoft.com/office/drawing/2014/main" id="{669C2DEC-E935-4E24-8D82-7DD6C7C63A74}"/>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543" name="フローチャート: 判断 542">
          <a:extLst>
            <a:ext uri="{FF2B5EF4-FFF2-40B4-BE49-F238E27FC236}">
              <a16:creationId xmlns:a16="http://schemas.microsoft.com/office/drawing/2014/main" id="{9F3E8040-80ED-45A2-A22F-0936E03AB419}"/>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993FE5E1-DB88-4C6C-BDD4-C74C104B01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D89E1C70-D6F7-48B7-87F8-93DF84BFC42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86964D9A-827E-4BA4-AA86-14809AB30FB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F244249-E71F-45E1-A5AE-CD3C1C2DD43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5E22515D-FCB0-4C33-9902-3F4D17EC750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549" name="楕円 548">
          <a:extLst>
            <a:ext uri="{FF2B5EF4-FFF2-40B4-BE49-F238E27FC236}">
              <a16:creationId xmlns:a16="http://schemas.microsoft.com/office/drawing/2014/main" id="{65FD12EF-4154-47BF-B6C3-06875703BEB0}"/>
            </a:ext>
          </a:extLst>
        </xdr:cNvPr>
        <xdr:cNvSpPr/>
      </xdr:nvSpPr>
      <xdr:spPr>
        <a:xfrm>
          <a:off x="22110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26688</xdr:rowOff>
    </xdr:from>
    <xdr:ext cx="469744" cy="259045"/>
    <xdr:sp macro="" textlink="">
      <xdr:nvSpPr>
        <xdr:cNvPr id="550" name="【消防施設】&#10;一人当たり面積該当値テキスト">
          <a:extLst>
            <a:ext uri="{FF2B5EF4-FFF2-40B4-BE49-F238E27FC236}">
              <a16:creationId xmlns:a16="http://schemas.microsoft.com/office/drawing/2014/main" id="{2FAF5128-69BC-4806-813C-E1E3A5EBD059}"/>
            </a:ext>
          </a:extLst>
        </xdr:cNvPr>
        <xdr:cNvSpPr txBox="1"/>
      </xdr:nvSpPr>
      <xdr:spPr>
        <a:xfrm>
          <a:off x="22199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551" name="楕円 550">
          <a:extLst>
            <a:ext uri="{FF2B5EF4-FFF2-40B4-BE49-F238E27FC236}">
              <a16:creationId xmlns:a16="http://schemas.microsoft.com/office/drawing/2014/main" id="{9BF587E9-18D2-4249-892E-D0D3810E0695}"/>
            </a:ext>
          </a:extLst>
        </xdr:cNvPr>
        <xdr:cNvSpPr/>
      </xdr:nvSpPr>
      <xdr:spPr>
        <a:xfrm>
          <a:off x="21272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99061</xdr:rowOff>
    </xdr:from>
    <xdr:to>
      <xdr:col>116</xdr:col>
      <xdr:colOff>63500</xdr:colOff>
      <xdr:row>85</xdr:row>
      <xdr:rowOff>99061</xdr:rowOff>
    </xdr:to>
    <xdr:cxnSp macro="">
      <xdr:nvCxnSpPr>
        <xdr:cNvPr id="552" name="直線コネクタ 551">
          <a:extLst>
            <a:ext uri="{FF2B5EF4-FFF2-40B4-BE49-F238E27FC236}">
              <a16:creationId xmlns:a16="http://schemas.microsoft.com/office/drawing/2014/main" id="{3ED81AE5-8C24-43D9-98BF-C76A710B92A5}"/>
            </a:ext>
          </a:extLst>
        </xdr:cNvPr>
        <xdr:cNvCxnSpPr/>
      </xdr:nvCxnSpPr>
      <xdr:spPr>
        <a:xfrm>
          <a:off x="21323300" y="14672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52070</xdr:rowOff>
    </xdr:from>
    <xdr:to>
      <xdr:col>107</xdr:col>
      <xdr:colOff>101600</xdr:colOff>
      <xdr:row>85</xdr:row>
      <xdr:rowOff>153670</xdr:rowOff>
    </xdr:to>
    <xdr:sp macro="" textlink="">
      <xdr:nvSpPr>
        <xdr:cNvPr id="553" name="楕円 552">
          <a:extLst>
            <a:ext uri="{FF2B5EF4-FFF2-40B4-BE49-F238E27FC236}">
              <a16:creationId xmlns:a16="http://schemas.microsoft.com/office/drawing/2014/main" id="{422F32DE-8228-4AA0-BE17-97778E690271}"/>
            </a:ext>
          </a:extLst>
        </xdr:cNvPr>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102870</xdr:rowOff>
    </xdr:to>
    <xdr:cxnSp macro="">
      <xdr:nvCxnSpPr>
        <xdr:cNvPr id="554" name="直線コネクタ 553">
          <a:extLst>
            <a:ext uri="{FF2B5EF4-FFF2-40B4-BE49-F238E27FC236}">
              <a16:creationId xmlns:a16="http://schemas.microsoft.com/office/drawing/2014/main" id="{321468E6-73FF-4280-B776-17148241C535}"/>
            </a:ext>
          </a:extLst>
        </xdr:cNvPr>
        <xdr:cNvCxnSpPr/>
      </xdr:nvCxnSpPr>
      <xdr:spPr>
        <a:xfrm flipV="1">
          <a:off x="20434300" y="14672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555" name="n_1aveValue【消防施設】&#10;一人当たり面積">
          <a:extLst>
            <a:ext uri="{FF2B5EF4-FFF2-40B4-BE49-F238E27FC236}">
              <a16:creationId xmlns:a16="http://schemas.microsoft.com/office/drawing/2014/main" id="{AAE53994-9D19-49F9-BD31-618A864CF15B}"/>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556" name="n_2aveValue【消防施設】&#10;一人当たり面積">
          <a:extLst>
            <a:ext uri="{FF2B5EF4-FFF2-40B4-BE49-F238E27FC236}">
              <a16:creationId xmlns:a16="http://schemas.microsoft.com/office/drawing/2014/main" id="{3AD20434-8AB8-40C6-8026-D3AAACA1DEE9}"/>
            </a:ext>
          </a:extLst>
        </xdr:cNvPr>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557" name="n_3aveValue【消防施設】&#10;一人当たり面積">
          <a:extLst>
            <a:ext uri="{FF2B5EF4-FFF2-40B4-BE49-F238E27FC236}">
              <a16:creationId xmlns:a16="http://schemas.microsoft.com/office/drawing/2014/main" id="{DB7BEBB9-4EB3-4532-BA49-93C9320C52AB}"/>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558" name="n_1mainValue【消防施設】&#10;一人当たり面積">
          <a:extLst>
            <a:ext uri="{FF2B5EF4-FFF2-40B4-BE49-F238E27FC236}">
              <a16:creationId xmlns:a16="http://schemas.microsoft.com/office/drawing/2014/main" id="{83D1CC6E-F9E7-4298-9D79-23BE7FDBAFDE}"/>
            </a:ext>
          </a:extLst>
        </xdr:cNvPr>
        <xdr:cNvSpPr txBox="1"/>
      </xdr:nvSpPr>
      <xdr:spPr>
        <a:xfrm>
          <a:off x="21075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559" name="n_2mainValue【消防施設】&#10;一人当たり面積">
          <a:extLst>
            <a:ext uri="{FF2B5EF4-FFF2-40B4-BE49-F238E27FC236}">
              <a16:creationId xmlns:a16="http://schemas.microsoft.com/office/drawing/2014/main" id="{9F108F0A-F3D5-4AC7-8DAC-1E97264532A9}"/>
            </a:ext>
          </a:extLst>
        </xdr:cNvPr>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id="{4E328CA0-6727-4A7A-ADE0-26DD415AFD8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a:extLst>
            <a:ext uri="{FF2B5EF4-FFF2-40B4-BE49-F238E27FC236}">
              <a16:creationId xmlns:a16="http://schemas.microsoft.com/office/drawing/2014/main" id="{BCE7D50D-0A96-4ADB-B36E-92C242E49D1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a:extLst>
            <a:ext uri="{FF2B5EF4-FFF2-40B4-BE49-F238E27FC236}">
              <a16:creationId xmlns:a16="http://schemas.microsoft.com/office/drawing/2014/main" id="{921C0B0C-E82A-4296-987E-333AEE9824F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a:extLst>
            <a:ext uri="{FF2B5EF4-FFF2-40B4-BE49-F238E27FC236}">
              <a16:creationId xmlns:a16="http://schemas.microsoft.com/office/drawing/2014/main" id="{46164395-6993-439E-86D2-7DB24B56FB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a:extLst>
            <a:ext uri="{FF2B5EF4-FFF2-40B4-BE49-F238E27FC236}">
              <a16:creationId xmlns:a16="http://schemas.microsoft.com/office/drawing/2014/main" id="{7DA97180-55E7-434B-8296-A3F0FB847E9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a:extLst>
            <a:ext uri="{FF2B5EF4-FFF2-40B4-BE49-F238E27FC236}">
              <a16:creationId xmlns:a16="http://schemas.microsoft.com/office/drawing/2014/main" id="{8B263C29-7D42-4E10-A309-9D2DF5A183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a:extLst>
            <a:ext uri="{FF2B5EF4-FFF2-40B4-BE49-F238E27FC236}">
              <a16:creationId xmlns:a16="http://schemas.microsoft.com/office/drawing/2014/main" id="{502746A5-65EF-40DA-A36D-E00E83368A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a:extLst>
            <a:ext uri="{FF2B5EF4-FFF2-40B4-BE49-F238E27FC236}">
              <a16:creationId xmlns:a16="http://schemas.microsoft.com/office/drawing/2014/main" id="{8F333E44-D22B-41F8-9283-A6906C1884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a:extLst>
            <a:ext uri="{FF2B5EF4-FFF2-40B4-BE49-F238E27FC236}">
              <a16:creationId xmlns:a16="http://schemas.microsoft.com/office/drawing/2014/main" id="{E49C7F68-BA0E-4723-8B2B-F540997EFF3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a:extLst>
            <a:ext uri="{FF2B5EF4-FFF2-40B4-BE49-F238E27FC236}">
              <a16:creationId xmlns:a16="http://schemas.microsoft.com/office/drawing/2014/main" id="{C38AB681-3756-4DFF-A72A-58BBC4DE58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a:extLst>
            <a:ext uri="{FF2B5EF4-FFF2-40B4-BE49-F238E27FC236}">
              <a16:creationId xmlns:a16="http://schemas.microsoft.com/office/drawing/2014/main" id="{0BC09466-2608-4378-945A-E080C42AC48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a:extLst>
            <a:ext uri="{FF2B5EF4-FFF2-40B4-BE49-F238E27FC236}">
              <a16:creationId xmlns:a16="http://schemas.microsoft.com/office/drawing/2014/main" id="{8312D49A-10CA-45D8-95A0-EDF56780FE5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a:extLst>
            <a:ext uri="{FF2B5EF4-FFF2-40B4-BE49-F238E27FC236}">
              <a16:creationId xmlns:a16="http://schemas.microsoft.com/office/drawing/2014/main" id="{7F236DC8-C4F0-4F69-8313-37261865932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a:extLst>
            <a:ext uri="{FF2B5EF4-FFF2-40B4-BE49-F238E27FC236}">
              <a16:creationId xmlns:a16="http://schemas.microsoft.com/office/drawing/2014/main" id="{B2D8DAD9-31D6-4DBE-BDE0-6C2338FC908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a:extLst>
            <a:ext uri="{FF2B5EF4-FFF2-40B4-BE49-F238E27FC236}">
              <a16:creationId xmlns:a16="http://schemas.microsoft.com/office/drawing/2014/main" id="{C779D678-7BC1-4ABC-8585-1E4B2BCF32D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a:extLst>
            <a:ext uri="{FF2B5EF4-FFF2-40B4-BE49-F238E27FC236}">
              <a16:creationId xmlns:a16="http://schemas.microsoft.com/office/drawing/2014/main" id="{73FF07FD-C2B9-491E-AE3E-DF16D17EB61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a:extLst>
            <a:ext uri="{FF2B5EF4-FFF2-40B4-BE49-F238E27FC236}">
              <a16:creationId xmlns:a16="http://schemas.microsoft.com/office/drawing/2014/main" id="{7F9EDDB8-35C6-438E-95E3-DB29FEA47E2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a:extLst>
            <a:ext uri="{FF2B5EF4-FFF2-40B4-BE49-F238E27FC236}">
              <a16:creationId xmlns:a16="http://schemas.microsoft.com/office/drawing/2014/main" id="{0DACE1D1-1947-44DD-882F-F0050F7809C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a:extLst>
            <a:ext uri="{FF2B5EF4-FFF2-40B4-BE49-F238E27FC236}">
              <a16:creationId xmlns:a16="http://schemas.microsoft.com/office/drawing/2014/main" id="{6F7441CD-A364-48E7-93EB-79762D62A65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a:extLst>
            <a:ext uri="{FF2B5EF4-FFF2-40B4-BE49-F238E27FC236}">
              <a16:creationId xmlns:a16="http://schemas.microsoft.com/office/drawing/2014/main" id="{B2A17A10-366A-4BC3-9B65-E9D763473F8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a:extLst>
            <a:ext uri="{FF2B5EF4-FFF2-40B4-BE49-F238E27FC236}">
              <a16:creationId xmlns:a16="http://schemas.microsoft.com/office/drawing/2014/main" id="{ACE709BC-4F9B-45F1-9037-3C9A2FE2889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a:extLst>
            <a:ext uri="{FF2B5EF4-FFF2-40B4-BE49-F238E27FC236}">
              <a16:creationId xmlns:a16="http://schemas.microsoft.com/office/drawing/2014/main" id="{A2141B85-5575-4541-BB33-1785810BA58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a:extLst>
            <a:ext uri="{FF2B5EF4-FFF2-40B4-BE49-F238E27FC236}">
              <a16:creationId xmlns:a16="http://schemas.microsoft.com/office/drawing/2014/main" id="{01839947-E742-48C5-BF43-97C54BAB75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id="{1216D58A-4B29-40D6-A9EB-F3665F7AD44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庁舎】&#10;有形固定資産減価償却率グラフ枠">
          <a:extLst>
            <a:ext uri="{FF2B5EF4-FFF2-40B4-BE49-F238E27FC236}">
              <a16:creationId xmlns:a16="http://schemas.microsoft.com/office/drawing/2014/main" id="{6B475CBA-2813-4A45-9AB6-41E967836C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585" name="直線コネクタ 584">
          <a:extLst>
            <a:ext uri="{FF2B5EF4-FFF2-40B4-BE49-F238E27FC236}">
              <a16:creationId xmlns:a16="http://schemas.microsoft.com/office/drawing/2014/main" id="{42392F88-5EBA-4770-8A71-317F154A0EDD}"/>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586" name="【庁舎】&#10;有形固定資産減価償却率最小値テキスト">
          <a:extLst>
            <a:ext uri="{FF2B5EF4-FFF2-40B4-BE49-F238E27FC236}">
              <a16:creationId xmlns:a16="http://schemas.microsoft.com/office/drawing/2014/main" id="{E45BB169-7DA7-4CED-9612-84DD1FD5E8DC}"/>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587" name="直線コネクタ 586">
          <a:extLst>
            <a:ext uri="{FF2B5EF4-FFF2-40B4-BE49-F238E27FC236}">
              <a16:creationId xmlns:a16="http://schemas.microsoft.com/office/drawing/2014/main" id="{6472FDB1-14D6-489C-88E2-CE3DE0DB8ADA}"/>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8" name="【庁舎】&#10;有形固定資産減価償却率最大値テキスト">
          <a:extLst>
            <a:ext uri="{FF2B5EF4-FFF2-40B4-BE49-F238E27FC236}">
              <a16:creationId xmlns:a16="http://schemas.microsoft.com/office/drawing/2014/main" id="{62DE29BB-C09A-4161-AEAB-4A66650CA69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9" name="直線コネクタ 588">
          <a:extLst>
            <a:ext uri="{FF2B5EF4-FFF2-40B4-BE49-F238E27FC236}">
              <a16:creationId xmlns:a16="http://schemas.microsoft.com/office/drawing/2014/main" id="{4D1DAF78-F6F3-46AE-BF97-CEC3A610113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108693</xdr:rowOff>
    </xdr:from>
    <xdr:ext cx="405111" cy="259045"/>
    <xdr:sp macro="" textlink="">
      <xdr:nvSpPr>
        <xdr:cNvPr id="590" name="【庁舎】&#10;有形固定資産減価償却率平均値テキスト">
          <a:extLst>
            <a:ext uri="{FF2B5EF4-FFF2-40B4-BE49-F238E27FC236}">
              <a16:creationId xmlns:a16="http://schemas.microsoft.com/office/drawing/2014/main" id="{E638A00B-BC38-4AFE-8E1A-FC776828D099}"/>
            </a:ext>
          </a:extLst>
        </xdr:cNvPr>
        <xdr:cNvSpPr txBox="1"/>
      </xdr:nvSpPr>
      <xdr:spPr>
        <a:xfrm>
          <a:off x="16357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591" name="フローチャート: 判断 590">
          <a:extLst>
            <a:ext uri="{FF2B5EF4-FFF2-40B4-BE49-F238E27FC236}">
              <a16:creationId xmlns:a16="http://schemas.microsoft.com/office/drawing/2014/main" id="{71615A94-E536-4CB2-BAF8-898B5FF767E2}"/>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592" name="フローチャート: 判断 591">
          <a:extLst>
            <a:ext uri="{FF2B5EF4-FFF2-40B4-BE49-F238E27FC236}">
              <a16:creationId xmlns:a16="http://schemas.microsoft.com/office/drawing/2014/main" id="{C84A44A9-757A-4638-8907-1FC3B0140AD9}"/>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593" name="フローチャート: 判断 592">
          <a:extLst>
            <a:ext uri="{FF2B5EF4-FFF2-40B4-BE49-F238E27FC236}">
              <a16:creationId xmlns:a16="http://schemas.microsoft.com/office/drawing/2014/main" id="{DA293505-2506-4463-9970-47B962A56BD8}"/>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xdr:rowOff>
    </xdr:from>
    <xdr:to>
      <xdr:col>72</xdr:col>
      <xdr:colOff>38100</xdr:colOff>
      <xdr:row>104</xdr:row>
      <xdr:rowOff>102507</xdr:rowOff>
    </xdr:to>
    <xdr:sp macro="" textlink="">
      <xdr:nvSpPr>
        <xdr:cNvPr id="594" name="フローチャート: 判断 593">
          <a:extLst>
            <a:ext uri="{FF2B5EF4-FFF2-40B4-BE49-F238E27FC236}">
              <a16:creationId xmlns:a16="http://schemas.microsoft.com/office/drawing/2014/main" id="{F84BAACC-08E0-47A7-B30D-1EE39FA91E83}"/>
            </a:ext>
          </a:extLst>
        </xdr:cNvPr>
        <xdr:cNvSpPr/>
      </xdr:nvSpPr>
      <xdr:spPr>
        <a:xfrm>
          <a:off x="13652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93ED764D-23B0-4CBE-B735-0678AA2522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2BAACA28-C33B-4E4B-9BC4-04B07DE898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170862A6-CB8E-44F3-95DC-E18C520603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EFBDEB32-FA94-4D27-B32E-69A5FBB5DF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CC833529-FD08-4D64-BC79-9AFC752962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xdr:rowOff>
    </xdr:from>
    <xdr:to>
      <xdr:col>85</xdr:col>
      <xdr:colOff>177800</xdr:colOff>
      <xdr:row>105</xdr:row>
      <xdr:rowOff>117202</xdr:rowOff>
    </xdr:to>
    <xdr:sp macro="" textlink="">
      <xdr:nvSpPr>
        <xdr:cNvPr id="600" name="楕円 599">
          <a:extLst>
            <a:ext uri="{FF2B5EF4-FFF2-40B4-BE49-F238E27FC236}">
              <a16:creationId xmlns:a16="http://schemas.microsoft.com/office/drawing/2014/main" id="{D267EA6A-0419-41F3-B172-B436F0366DCF}"/>
            </a:ext>
          </a:extLst>
        </xdr:cNvPr>
        <xdr:cNvSpPr/>
      </xdr:nvSpPr>
      <xdr:spPr>
        <a:xfrm>
          <a:off x="16268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165479</xdr:rowOff>
    </xdr:from>
    <xdr:ext cx="405111" cy="259045"/>
    <xdr:sp macro="" textlink="">
      <xdr:nvSpPr>
        <xdr:cNvPr id="601" name="【庁舎】&#10;有形固定資産減価償却率該当値テキスト">
          <a:extLst>
            <a:ext uri="{FF2B5EF4-FFF2-40B4-BE49-F238E27FC236}">
              <a16:creationId xmlns:a16="http://schemas.microsoft.com/office/drawing/2014/main" id="{37F94B93-49CE-4797-BF4A-AC7C15FC2505}"/>
            </a:ext>
          </a:extLst>
        </xdr:cNvPr>
        <xdr:cNvSpPr txBox="1"/>
      </xdr:nvSpPr>
      <xdr:spPr>
        <a:xfrm>
          <a:off x="16357600"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602" name="楕円 601">
          <a:extLst>
            <a:ext uri="{FF2B5EF4-FFF2-40B4-BE49-F238E27FC236}">
              <a16:creationId xmlns:a16="http://schemas.microsoft.com/office/drawing/2014/main" id="{60DFFDD9-EB7B-4A2E-AEF3-6EE89BA68E9C}"/>
            </a:ext>
          </a:extLst>
        </xdr:cNvPr>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66402</xdr:rowOff>
    </xdr:from>
    <xdr:to>
      <xdr:col>85</xdr:col>
      <xdr:colOff>127000</xdr:colOff>
      <xdr:row>105</xdr:row>
      <xdr:rowOff>100693</xdr:rowOff>
    </xdr:to>
    <xdr:cxnSp macro="">
      <xdr:nvCxnSpPr>
        <xdr:cNvPr id="603" name="直線コネクタ 602">
          <a:extLst>
            <a:ext uri="{FF2B5EF4-FFF2-40B4-BE49-F238E27FC236}">
              <a16:creationId xmlns:a16="http://schemas.microsoft.com/office/drawing/2014/main" id="{6FE4713F-8507-415F-BA92-E3A7FD047C2C}"/>
            </a:ext>
          </a:extLst>
        </xdr:cNvPr>
        <xdr:cNvCxnSpPr/>
      </xdr:nvCxnSpPr>
      <xdr:spPr>
        <a:xfrm flipV="1">
          <a:off x="15481300" y="180686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04" name="楕円 603">
          <a:extLst>
            <a:ext uri="{FF2B5EF4-FFF2-40B4-BE49-F238E27FC236}">
              <a16:creationId xmlns:a16="http://schemas.microsoft.com/office/drawing/2014/main" id="{CF487DBD-3DFC-4F8E-A18C-CE8AF1C54C63}"/>
            </a:ext>
          </a:extLst>
        </xdr:cNvPr>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105</xdr:row>
      <xdr:rowOff>133350</xdr:rowOff>
    </xdr:to>
    <xdr:cxnSp macro="">
      <xdr:nvCxnSpPr>
        <xdr:cNvPr id="605" name="直線コネクタ 604">
          <a:extLst>
            <a:ext uri="{FF2B5EF4-FFF2-40B4-BE49-F238E27FC236}">
              <a16:creationId xmlns:a16="http://schemas.microsoft.com/office/drawing/2014/main" id="{0A11D0DD-04CE-4562-B9C7-14986EEF027B}"/>
            </a:ext>
          </a:extLst>
        </xdr:cNvPr>
        <xdr:cNvCxnSpPr/>
      </xdr:nvCxnSpPr>
      <xdr:spPr>
        <a:xfrm flipV="1">
          <a:off x="14592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606" name="n_1aveValue【庁舎】&#10;有形固定資産減価償却率">
          <a:extLst>
            <a:ext uri="{FF2B5EF4-FFF2-40B4-BE49-F238E27FC236}">
              <a16:creationId xmlns:a16="http://schemas.microsoft.com/office/drawing/2014/main" id="{F078BACB-DC2D-4FF8-9D2F-853C7443188D}"/>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607" name="n_2aveValue【庁舎】&#10;有形固定資産減価償却率">
          <a:extLst>
            <a:ext uri="{FF2B5EF4-FFF2-40B4-BE49-F238E27FC236}">
              <a16:creationId xmlns:a16="http://schemas.microsoft.com/office/drawing/2014/main" id="{EB32455E-EA51-4F75-9BFC-326ACE60B0FC}"/>
            </a:ext>
          </a:extLst>
        </xdr:cNvPr>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119034</xdr:rowOff>
    </xdr:from>
    <xdr:ext cx="405111" cy="259045"/>
    <xdr:sp macro="" textlink="">
      <xdr:nvSpPr>
        <xdr:cNvPr id="608" name="n_3aveValue【庁舎】&#10;有形固定資産減価償却率">
          <a:extLst>
            <a:ext uri="{FF2B5EF4-FFF2-40B4-BE49-F238E27FC236}">
              <a16:creationId xmlns:a16="http://schemas.microsoft.com/office/drawing/2014/main" id="{9E3E114A-62CC-4568-A646-4E4DFC53CA24}"/>
            </a:ext>
          </a:extLst>
        </xdr:cNvPr>
        <xdr:cNvSpPr txBox="1"/>
      </xdr:nvSpPr>
      <xdr:spPr>
        <a:xfrm>
          <a:off x="13500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609" name="n_1mainValue【庁舎】&#10;有形固定資産減価償却率">
          <a:extLst>
            <a:ext uri="{FF2B5EF4-FFF2-40B4-BE49-F238E27FC236}">
              <a16:creationId xmlns:a16="http://schemas.microsoft.com/office/drawing/2014/main" id="{917EC57B-27D2-4D71-B66A-394C597980EA}"/>
            </a:ext>
          </a:extLst>
        </xdr:cNvPr>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10" name="n_2mainValue【庁舎】&#10;有形固定資産減価償却率">
          <a:extLst>
            <a:ext uri="{FF2B5EF4-FFF2-40B4-BE49-F238E27FC236}">
              <a16:creationId xmlns:a16="http://schemas.microsoft.com/office/drawing/2014/main" id="{28EE5401-2AB5-4DF6-876A-3DCCFFB65300}"/>
            </a:ext>
          </a:extLst>
        </xdr:cNvPr>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a:extLst>
            <a:ext uri="{FF2B5EF4-FFF2-40B4-BE49-F238E27FC236}">
              <a16:creationId xmlns:a16="http://schemas.microsoft.com/office/drawing/2014/main" id="{DA56A338-68D5-464B-8138-9659DD2658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a:extLst>
            <a:ext uri="{FF2B5EF4-FFF2-40B4-BE49-F238E27FC236}">
              <a16:creationId xmlns:a16="http://schemas.microsoft.com/office/drawing/2014/main" id="{EE4550EB-8592-4718-B749-B1B4EB59BA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a:extLst>
            <a:ext uri="{FF2B5EF4-FFF2-40B4-BE49-F238E27FC236}">
              <a16:creationId xmlns:a16="http://schemas.microsoft.com/office/drawing/2014/main" id="{AE2E71FA-56F8-4B18-9DB9-46C522048D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a:extLst>
            <a:ext uri="{FF2B5EF4-FFF2-40B4-BE49-F238E27FC236}">
              <a16:creationId xmlns:a16="http://schemas.microsoft.com/office/drawing/2014/main" id="{E1586451-587C-40C1-B296-05DABD1CBF5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a:extLst>
            <a:ext uri="{FF2B5EF4-FFF2-40B4-BE49-F238E27FC236}">
              <a16:creationId xmlns:a16="http://schemas.microsoft.com/office/drawing/2014/main" id="{656C7E38-7FDE-4776-8D4F-C2ADBA08CFC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a:extLst>
            <a:ext uri="{FF2B5EF4-FFF2-40B4-BE49-F238E27FC236}">
              <a16:creationId xmlns:a16="http://schemas.microsoft.com/office/drawing/2014/main" id="{14979442-B0C3-4B8C-B791-16A0C83B95C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a:extLst>
            <a:ext uri="{FF2B5EF4-FFF2-40B4-BE49-F238E27FC236}">
              <a16:creationId xmlns:a16="http://schemas.microsoft.com/office/drawing/2014/main" id="{359AD629-33C7-42A7-816E-74FBC02963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a:extLst>
            <a:ext uri="{FF2B5EF4-FFF2-40B4-BE49-F238E27FC236}">
              <a16:creationId xmlns:a16="http://schemas.microsoft.com/office/drawing/2014/main" id="{45289182-B62D-43CB-B821-B6B49BB966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a:extLst>
            <a:ext uri="{FF2B5EF4-FFF2-40B4-BE49-F238E27FC236}">
              <a16:creationId xmlns:a16="http://schemas.microsoft.com/office/drawing/2014/main" id="{58A9B5E8-F14C-42BD-AC6F-51E2C33A2D7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a:extLst>
            <a:ext uri="{FF2B5EF4-FFF2-40B4-BE49-F238E27FC236}">
              <a16:creationId xmlns:a16="http://schemas.microsoft.com/office/drawing/2014/main" id="{2C4D1B0A-60DB-4F8A-9358-CDC3A6E5908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1" name="直線コネクタ 620">
          <a:extLst>
            <a:ext uri="{FF2B5EF4-FFF2-40B4-BE49-F238E27FC236}">
              <a16:creationId xmlns:a16="http://schemas.microsoft.com/office/drawing/2014/main" id="{7D4334DE-8432-4865-9407-0E55BB30823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2" name="テキスト ボックス 621">
          <a:extLst>
            <a:ext uri="{FF2B5EF4-FFF2-40B4-BE49-F238E27FC236}">
              <a16:creationId xmlns:a16="http://schemas.microsoft.com/office/drawing/2014/main" id="{AEED5551-E3E0-47C8-BC39-C1E9A0101CF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3" name="直線コネクタ 622">
          <a:extLst>
            <a:ext uri="{FF2B5EF4-FFF2-40B4-BE49-F238E27FC236}">
              <a16:creationId xmlns:a16="http://schemas.microsoft.com/office/drawing/2014/main" id="{42AA6AD2-1084-48AA-8871-9F60D20D569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4" name="テキスト ボックス 623">
          <a:extLst>
            <a:ext uri="{FF2B5EF4-FFF2-40B4-BE49-F238E27FC236}">
              <a16:creationId xmlns:a16="http://schemas.microsoft.com/office/drawing/2014/main" id="{60D13D98-F604-4920-B089-BE22EE181E0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5" name="直線コネクタ 624">
          <a:extLst>
            <a:ext uri="{FF2B5EF4-FFF2-40B4-BE49-F238E27FC236}">
              <a16:creationId xmlns:a16="http://schemas.microsoft.com/office/drawing/2014/main" id="{E2D6B685-B7B8-4D29-AD4E-E9624AD9C63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6" name="テキスト ボックス 625">
          <a:extLst>
            <a:ext uri="{FF2B5EF4-FFF2-40B4-BE49-F238E27FC236}">
              <a16:creationId xmlns:a16="http://schemas.microsoft.com/office/drawing/2014/main" id="{98CCD7F7-6878-414E-8F97-28AC14EA59B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7" name="直線コネクタ 626">
          <a:extLst>
            <a:ext uri="{FF2B5EF4-FFF2-40B4-BE49-F238E27FC236}">
              <a16:creationId xmlns:a16="http://schemas.microsoft.com/office/drawing/2014/main" id="{F3A8E0D7-C99B-46B3-B5E9-3617786DBD3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8" name="テキスト ボックス 627">
          <a:extLst>
            <a:ext uri="{FF2B5EF4-FFF2-40B4-BE49-F238E27FC236}">
              <a16:creationId xmlns:a16="http://schemas.microsoft.com/office/drawing/2014/main" id="{EA214768-2774-4563-A52D-6AD3447403C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9" name="直線コネクタ 628">
          <a:extLst>
            <a:ext uri="{FF2B5EF4-FFF2-40B4-BE49-F238E27FC236}">
              <a16:creationId xmlns:a16="http://schemas.microsoft.com/office/drawing/2014/main" id="{399FDAD0-A596-4B56-B0F6-A11569B2008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0" name="テキスト ボックス 629">
          <a:extLst>
            <a:ext uri="{FF2B5EF4-FFF2-40B4-BE49-F238E27FC236}">
              <a16:creationId xmlns:a16="http://schemas.microsoft.com/office/drawing/2014/main" id="{9D34B58B-00E9-421A-A468-DFB445D3A0F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a:extLst>
            <a:ext uri="{FF2B5EF4-FFF2-40B4-BE49-F238E27FC236}">
              <a16:creationId xmlns:a16="http://schemas.microsoft.com/office/drawing/2014/main" id="{B10BC8E1-0C04-4CB8-AFBF-27FF17E09E5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id="{C0549C39-A9F9-48A2-9DC5-E91F54A865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庁舎】&#10;一人当たり面積グラフ枠">
          <a:extLst>
            <a:ext uri="{FF2B5EF4-FFF2-40B4-BE49-F238E27FC236}">
              <a16:creationId xmlns:a16="http://schemas.microsoft.com/office/drawing/2014/main" id="{89933852-4AE7-48ED-A9ED-40FC741D019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634" name="直線コネクタ 633">
          <a:extLst>
            <a:ext uri="{FF2B5EF4-FFF2-40B4-BE49-F238E27FC236}">
              <a16:creationId xmlns:a16="http://schemas.microsoft.com/office/drawing/2014/main" id="{98F27085-7214-470F-8F91-42B0164FF390}"/>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635" name="【庁舎】&#10;一人当たり面積最小値テキスト">
          <a:extLst>
            <a:ext uri="{FF2B5EF4-FFF2-40B4-BE49-F238E27FC236}">
              <a16:creationId xmlns:a16="http://schemas.microsoft.com/office/drawing/2014/main" id="{45994648-F245-4FB4-B0D1-1FF6778FE43B}"/>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636" name="直線コネクタ 635">
          <a:extLst>
            <a:ext uri="{FF2B5EF4-FFF2-40B4-BE49-F238E27FC236}">
              <a16:creationId xmlns:a16="http://schemas.microsoft.com/office/drawing/2014/main" id="{04FAA3E9-41CA-4B6A-AC24-408D5855A1F6}"/>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637" name="【庁舎】&#10;一人当たり面積最大値テキスト">
          <a:extLst>
            <a:ext uri="{FF2B5EF4-FFF2-40B4-BE49-F238E27FC236}">
              <a16:creationId xmlns:a16="http://schemas.microsoft.com/office/drawing/2014/main" id="{FDCE6F8D-BA35-4064-BDA2-878D87C56B39}"/>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638" name="直線コネクタ 637">
          <a:extLst>
            <a:ext uri="{FF2B5EF4-FFF2-40B4-BE49-F238E27FC236}">
              <a16:creationId xmlns:a16="http://schemas.microsoft.com/office/drawing/2014/main" id="{0E2E1217-7033-47E8-B66B-1757CF66916C}"/>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639" name="【庁舎】&#10;一人当たり面積平均値テキスト">
          <a:extLst>
            <a:ext uri="{FF2B5EF4-FFF2-40B4-BE49-F238E27FC236}">
              <a16:creationId xmlns:a16="http://schemas.microsoft.com/office/drawing/2014/main" id="{A78DFABB-F6C4-4948-A831-7500CD8A6E3D}"/>
            </a:ext>
          </a:extLst>
        </xdr:cNvPr>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640" name="フローチャート: 判断 639">
          <a:extLst>
            <a:ext uri="{FF2B5EF4-FFF2-40B4-BE49-F238E27FC236}">
              <a16:creationId xmlns:a16="http://schemas.microsoft.com/office/drawing/2014/main" id="{0DC274E8-8C56-463A-BB8E-A54929145927}"/>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641" name="フローチャート: 判断 640">
          <a:extLst>
            <a:ext uri="{FF2B5EF4-FFF2-40B4-BE49-F238E27FC236}">
              <a16:creationId xmlns:a16="http://schemas.microsoft.com/office/drawing/2014/main" id="{1CA1958A-E7C7-4F33-B91A-379CEDB4819E}"/>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642" name="フローチャート: 判断 641">
          <a:extLst>
            <a:ext uri="{FF2B5EF4-FFF2-40B4-BE49-F238E27FC236}">
              <a16:creationId xmlns:a16="http://schemas.microsoft.com/office/drawing/2014/main" id="{C8D63203-B5EC-490C-B5E0-CC0CC6EF3561}"/>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62230</xdr:rowOff>
    </xdr:from>
    <xdr:to>
      <xdr:col>102</xdr:col>
      <xdr:colOff>165100</xdr:colOff>
      <xdr:row>107</xdr:row>
      <xdr:rowOff>163830</xdr:rowOff>
    </xdr:to>
    <xdr:sp macro="" textlink="">
      <xdr:nvSpPr>
        <xdr:cNvPr id="643" name="フローチャート: 判断 642">
          <a:extLst>
            <a:ext uri="{FF2B5EF4-FFF2-40B4-BE49-F238E27FC236}">
              <a16:creationId xmlns:a16="http://schemas.microsoft.com/office/drawing/2014/main" id="{6F01B207-D618-4C9F-A316-2C0FE934658C}"/>
            </a:ext>
          </a:extLst>
        </xdr:cNvPr>
        <xdr:cNvSpPr/>
      </xdr:nvSpPr>
      <xdr:spPr>
        <a:xfrm>
          <a:off x="19494500" y="1840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E35EFDA2-F1DB-4464-866B-130C94866EB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61280533-7219-4F5A-834C-E48264567FA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E7E5E91F-28F2-443C-AEA1-B2F61D1F55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F7B849FE-C2D8-4756-B4B6-757C7485F3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CBE8FF24-3BFD-4A78-960F-1DA491C858F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49" name="楕円 648">
          <a:extLst>
            <a:ext uri="{FF2B5EF4-FFF2-40B4-BE49-F238E27FC236}">
              <a16:creationId xmlns:a16="http://schemas.microsoft.com/office/drawing/2014/main" id="{7FEAE3C9-4886-42B7-A7E3-033AA13C2646}"/>
            </a:ext>
          </a:extLst>
        </xdr:cNvPr>
        <xdr:cNvSpPr/>
      </xdr:nvSpPr>
      <xdr:spPr>
        <a:xfrm>
          <a:off x="221107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10177</xdr:rowOff>
    </xdr:from>
    <xdr:ext cx="469744" cy="259045"/>
    <xdr:sp macro="" textlink="">
      <xdr:nvSpPr>
        <xdr:cNvPr id="650" name="【庁舎】&#10;一人当たり面積該当値テキスト">
          <a:extLst>
            <a:ext uri="{FF2B5EF4-FFF2-40B4-BE49-F238E27FC236}">
              <a16:creationId xmlns:a16="http://schemas.microsoft.com/office/drawing/2014/main" id="{DBB98A00-8BA6-488B-B49D-B04EB6A0CDC7}"/>
            </a:ext>
          </a:extLst>
        </xdr:cNvPr>
        <xdr:cNvSpPr txBox="1"/>
      </xdr:nvSpPr>
      <xdr:spPr>
        <a:xfrm>
          <a:off x="22199600" y="181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651" name="楕円 650">
          <a:extLst>
            <a:ext uri="{FF2B5EF4-FFF2-40B4-BE49-F238E27FC236}">
              <a16:creationId xmlns:a16="http://schemas.microsoft.com/office/drawing/2014/main" id="{7F27A521-AD43-4DE0-935F-1B63C640778E}"/>
            </a:ext>
          </a:extLst>
        </xdr:cNvPr>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146050</xdr:rowOff>
    </xdr:from>
    <xdr:to>
      <xdr:col>116</xdr:col>
      <xdr:colOff>63500</xdr:colOff>
      <xdr:row>106</xdr:row>
      <xdr:rowOff>148589</xdr:rowOff>
    </xdr:to>
    <xdr:cxnSp macro="">
      <xdr:nvCxnSpPr>
        <xdr:cNvPr id="652" name="直線コネクタ 651">
          <a:extLst>
            <a:ext uri="{FF2B5EF4-FFF2-40B4-BE49-F238E27FC236}">
              <a16:creationId xmlns:a16="http://schemas.microsoft.com/office/drawing/2014/main" id="{2D48CA52-A9EE-4511-9B49-203BB81DFF04}"/>
            </a:ext>
          </a:extLst>
        </xdr:cNvPr>
        <xdr:cNvCxnSpPr/>
      </xdr:nvCxnSpPr>
      <xdr:spPr>
        <a:xfrm flipV="1">
          <a:off x="21323300" y="183197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100330</xdr:rowOff>
    </xdr:from>
    <xdr:to>
      <xdr:col>107</xdr:col>
      <xdr:colOff>101600</xdr:colOff>
      <xdr:row>107</xdr:row>
      <xdr:rowOff>30480</xdr:rowOff>
    </xdr:to>
    <xdr:sp macro="" textlink="">
      <xdr:nvSpPr>
        <xdr:cNvPr id="653" name="楕円 652">
          <a:extLst>
            <a:ext uri="{FF2B5EF4-FFF2-40B4-BE49-F238E27FC236}">
              <a16:creationId xmlns:a16="http://schemas.microsoft.com/office/drawing/2014/main" id="{B6C3D4A3-3E41-4330-BEB0-9F3B430AD3DF}"/>
            </a:ext>
          </a:extLst>
        </xdr:cNvPr>
        <xdr:cNvSpPr/>
      </xdr:nvSpPr>
      <xdr:spPr>
        <a:xfrm>
          <a:off x="20383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151130</xdr:rowOff>
    </xdr:to>
    <xdr:cxnSp macro="">
      <xdr:nvCxnSpPr>
        <xdr:cNvPr id="654" name="直線コネクタ 653">
          <a:extLst>
            <a:ext uri="{FF2B5EF4-FFF2-40B4-BE49-F238E27FC236}">
              <a16:creationId xmlns:a16="http://schemas.microsoft.com/office/drawing/2014/main" id="{469E8963-22A1-4D6E-86E8-EADAB3202735}"/>
            </a:ext>
          </a:extLst>
        </xdr:cNvPr>
        <xdr:cNvCxnSpPr/>
      </xdr:nvCxnSpPr>
      <xdr:spPr>
        <a:xfrm flipV="1">
          <a:off x="20434300" y="183222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655" name="n_1aveValue【庁舎】&#10;一人当たり面積">
          <a:extLst>
            <a:ext uri="{FF2B5EF4-FFF2-40B4-BE49-F238E27FC236}">
              <a16:creationId xmlns:a16="http://schemas.microsoft.com/office/drawing/2014/main" id="{B9433B2D-CFEE-48FC-B4BA-3A71BDA3A95A}"/>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656" name="n_2aveValue【庁舎】&#10;一人当たり面積">
          <a:extLst>
            <a:ext uri="{FF2B5EF4-FFF2-40B4-BE49-F238E27FC236}">
              <a16:creationId xmlns:a16="http://schemas.microsoft.com/office/drawing/2014/main" id="{1D290786-8427-4EBF-8312-6E9C26E03708}"/>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8907</xdr:rowOff>
    </xdr:from>
    <xdr:ext cx="469744" cy="259045"/>
    <xdr:sp macro="" textlink="">
      <xdr:nvSpPr>
        <xdr:cNvPr id="657" name="n_3aveValue【庁舎】&#10;一人当たり面積">
          <a:extLst>
            <a:ext uri="{FF2B5EF4-FFF2-40B4-BE49-F238E27FC236}">
              <a16:creationId xmlns:a16="http://schemas.microsoft.com/office/drawing/2014/main" id="{0A8782A0-7AE8-4C00-A236-BD180C62CD19}"/>
            </a:ext>
          </a:extLst>
        </xdr:cNvPr>
        <xdr:cNvSpPr txBox="1"/>
      </xdr:nvSpPr>
      <xdr:spPr>
        <a:xfrm>
          <a:off x="19310427"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19066</xdr:rowOff>
    </xdr:from>
    <xdr:ext cx="469744" cy="259045"/>
    <xdr:sp macro="" textlink="">
      <xdr:nvSpPr>
        <xdr:cNvPr id="658" name="n_1mainValue【庁舎】&#10;一人当たり面積">
          <a:extLst>
            <a:ext uri="{FF2B5EF4-FFF2-40B4-BE49-F238E27FC236}">
              <a16:creationId xmlns:a16="http://schemas.microsoft.com/office/drawing/2014/main" id="{B1CE1BB3-891D-4516-A5EF-EC07D01088B6}"/>
            </a:ext>
          </a:extLst>
        </xdr:cNvPr>
        <xdr:cNvSpPr txBox="1"/>
      </xdr:nvSpPr>
      <xdr:spPr>
        <a:xfrm>
          <a:off x="21075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47007</xdr:rowOff>
    </xdr:from>
    <xdr:ext cx="469744" cy="259045"/>
    <xdr:sp macro="" textlink="">
      <xdr:nvSpPr>
        <xdr:cNvPr id="659" name="n_2mainValue【庁舎】&#10;一人当たり面積">
          <a:extLst>
            <a:ext uri="{FF2B5EF4-FFF2-40B4-BE49-F238E27FC236}">
              <a16:creationId xmlns:a16="http://schemas.microsoft.com/office/drawing/2014/main" id="{5A3B1B13-B40E-407E-BF98-5E71DAF3FDB4}"/>
            </a:ext>
          </a:extLst>
        </xdr:cNvPr>
        <xdr:cNvSpPr txBox="1"/>
      </xdr:nvSpPr>
      <xdr:spPr>
        <a:xfrm>
          <a:off x="2019942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622741B0-77D0-49CE-B8BA-82B8A346D7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82442245-4F9A-4F22-988A-8E8E7B22621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5EECA7F4-B97B-4CBD-9835-7D6E225454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施設類型別の有形固定資産減価償却率は、体育館・プールや消防施設では類似団体平均を下回り、公民館や児童館では類似団体平均を上回る結果となっている。</a:t>
          </a:r>
          <a:endParaRPr lang="ja-JP" altLang="ja-JP">
            <a:effectLst/>
          </a:endParaRPr>
        </a:p>
        <a:p>
          <a:r>
            <a:rPr kumimoji="1" lang="ja-JP" altLang="ja-JP" sz="1100">
              <a:solidFill>
                <a:schemeClr val="dk1"/>
              </a:solidFill>
              <a:effectLst/>
              <a:latin typeface="+mn-lt"/>
              <a:ea typeface="+mn-ea"/>
              <a:cs typeface="+mn-cs"/>
            </a:rPr>
            <a:t>有形固定資産減価償却率は約６０％で保有資産の償却（老朽化）が進んでいる状況であり、今後は、施設の更新や維持補修などを含めた老朽化対策について詳細な分析を行い、総合的な施設管理に取り組む必要がある。</a:t>
          </a:r>
          <a:endParaRPr lang="ja-JP" altLang="ja-JP">
            <a:effectLst/>
          </a:endParaRPr>
        </a:p>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137,383
136,381
341.79
68,377,796
66,969,750
791,740
34,860,887
55,819,872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社会福祉費や高齢者保健福祉費の増加などにより、基準財政需要額が増となったものの、法人市民税等の増加により基準財政収入額についても大幅に増となったことから、財政力指数は</a:t>
          </a:r>
          <a:r>
            <a:rPr kumimoji="1" lang="en-US" altLang="ja-JP" sz="1100">
              <a:solidFill>
                <a:schemeClr val="dk1"/>
              </a:solidFill>
              <a:effectLst/>
              <a:latin typeface="+mn-lt"/>
              <a:ea typeface="+mn-ea"/>
              <a:cs typeface="+mn-cs"/>
            </a:rPr>
            <a:t>0.54</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）となったが、類似団体平均と比較し依然として下回っている状況である。</a:t>
          </a:r>
          <a:endParaRPr lang="ja-JP" altLang="ja-JP" sz="1400">
            <a:effectLst/>
          </a:endParaRPr>
        </a:p>
        <a:p>
          <a:r>
            <a:rPr kumimoji="1" lang="ja-JP" altLang="ja-JP" sz="1100">
              <a:solidFill>
                <a:schemeClr val="dk1"/>
              </a:solidFill>
              <a:effectLst/>
              <a:latin typeface="+mn-lt"/>
              <a:ea typeface="+mn-ea"/>
              <a:cs typeface="+mn-cs"/>
            </a:rPr>
            <a:t>　企業誘致や定住促進などの環境整備を図り、税収の確保に努める。社会福祉費や高齢者保健福祉費の増加などにより、基準財政需要額が増となったものの、法人市民税等の増加により基準財政収入額についても大幅に増となったことから、財政力指数は</a:t>
          </a:r>
          <a:r>
            <a:rPr kumimoji="1" lang="en-US" altLang="ja-JP" sz="1100">
              <a:solidFill>
                <a:schemeClr val="dk1"/>
              </a:solidFill>
              <a:effectLst/>
              <a:latin typeface="+mn-lt"/>
              <a:ea typeface="+mn-ea"/>
              <a:cs typeface="+mn-cs"/>
            </a:rPr>
            <a:t>0.54</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）となったが、類似団体平均と比較し依然として下回っている状況である。</a:t>
          </a:r>
          <a:endParaRPr lang="ja-JP" altLang="ja-JP" sz="1400">
            <a:effectLst/>
          </a:endParaRPr>
        </a:p>
        <a:p>
          <a:r>
            <a:rPr kumimoji="1" lang="ja-JP" altLang="ja-JP" sz="1100">
              <a:solidFill>
                <a:schemeClr val="dk1"/>
              </a:solidFill>
              <a:effectLst/>
              <a:latin typeface="+mn-lt"/>
              <a:ea typeface="+mn-ea"/>
              <a:cs typeface="+mn-cs"/>
            </a:rPr>
            <a:t>　企業誘致や定住促進などの環境整備を図り、税収の確保に努める。</a:t>
          </a:r>
          <a:endParaRPr lang="ja-JP" altLang="ja-JP" sz="1400">
            <a:effectLst/>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税や地方交付税等の減少に伴い経常一般財源等総額が減少したが、人件費や公債費の大幅な減少により経常経費充当一般財源も減少した結果、経常収支比率は、９１．８％（前年度比０．３ポイント下降）となった。</a:t>
          </a:r>
          <a:endParaRPr lang="ja-JP" altLang="ja-JP" sz="1400">
            <a:effectLst/>
          </a:endParaRPr>
        </a:p>
        <a:p>
          <a:r>
            <a:rPr kumimoji="1" lang="ja-JP" altLang="ja-JP" sz="1100">
              <a:solidFill>
                <a:schemeClr val="dk1"/>
              </a:solidFill>
              <a:effectLst/>
              <a:latin typeface="+mn-lt"/>
              <a:ea typeface="+mn-ea"/>
              <a:cs typeface="+mn-cs"/>
            </a:rPr>
            <a:t>　今後も扶助費等の増加が見込まれることから、他の経常経費の抑制や、自主財源の確保などに努め、財政構造の健全化を図る。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25146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405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68580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550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56642</xdr:rowOff>
    </xdr:from>
    <xdr:to>
      <xdr:col>15</xdr:col>
      <xdr:colOff>82550</xdr:colOff>
      <xdr:row>62</xdr:row>
      <xdr:rowOff>68580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1509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56642</xdr:rowOff>
    </xdr:from>
    <xdr:to>
      <xdr:col>11</xdr:col>
      <xdr:colOff>31750</xdr:colOff>
      <xdr:row>61</xdr:row>
      <xdr:rowOff>100076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150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5842</xdr:rowOff>
    </xdr:from>
    <xdr:to>
      <xdr:col>11</xdr:col>
      <xdr:colOff>82550</xdr:colOff>
      <xdr:row>61</xdr:row>
      <xdr:rowOff>107442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92219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類似団体と比較して、人口１人当たりの人件費・物件費等決算額が下回っているのは、人口千人当たりの職員数が類似団体と比較して０．５３人下回っているためである。</a:t>
          </a:r>
          <a:endParaRPr lang="ja-JP" altLang="ja-JP" sz="1400">
            <a:effectLst/>
          </a:endParaRPr>
        </a:p>
        <a:p>
          <a:r>
            <a:rPr kumimoji="1" lang="ja-JP" altLang="ja-JP" sz="1100">
              <a:solidFill>
                <a:schemeClr val="dk1"/>
              </a:solidFill>
              <a:effectLst/>
              <a:latin typeface="+mn-lt"/>
              <a:ea typeface="+mn-ea"/>
              <a:cs typeface="+mn-cs"/>
            </a:rPr>
            <a:t>　今後も職員定数の適正管理や経費の節減、見直しを着実に推進する。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53549</xdr:rowOff>
    </xdr:from>
    <xdr:to>
      <xdr:col>23</xdr:col>
      <xdr:colOff>133350</xdr:colOff>
      <xdr:row>82</xdr:row>
      <xdr:rowOff>66108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2449"/>
          <a:ext cx="8382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53549</xdr:rowOff>
    </xdr:from>
    <xdr:to>
      <xdr:col>19</xdr:col>
      <xdr:colOff>133350</xdr:colOff>
      <xdr:row>82</xdr:row>
      <xdr:rowOff>58353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12449"/>
          <a:ext cx="8890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58353</xdr:rowOff>
    </xdr:from>
    <xdr:to>
      <xdr:col>15</xdr:col>
      <xdr:colOff>82550</xdr:colOff>
      <xdr:row>82</xdr:row>
      <xdr:rowOff>88630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17253"/>
          <a:ext cx="8890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77093</xdr:rowOff>
    </xdr:from>
    <xdr:to>
      <xdr:col>11</xdr:col>
      <xdr:colOff>31750</xdr:colOff>
      <xdr:row>82</xdr:row>
      <xdr:rowOff>88630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35993"/>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85136</xdr:rowOff>
    </xdr:from>
    <xdr:to>
      <xdr:col>11</xdr:col>
      <xdr:colOff>82550</xdr:colOff>
      <xdr:row>84</xdr:row>
      <xdr:rowOff>15286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0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15308</xdr:rowOff>
    </xdr:from>
    <xdr:to>
      <xdr:col>23</xdr:col>
      <xdr:colOff>184150</xdr:colOff>
      <xdr:row>82</xdr:row>
      <xdr:rowOff>116908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7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31835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1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2749</xdr:rowOff>
    </xdr:from>
    <xdr:to>
      <xdr:col>19</xdr:col>
      <xdr:colOff>184150</xdr:colOff>
      <xdr:row>82</xdr:row>
      <xdr:rowOff>104349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114526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3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7553</xdr:rowOff>
    </xdr:from>
    <xdr:to>
      <xdr:col>15</xdr:col>
      <xdr:colOff>133350</xdr:colOff>
      <xdr:row>82</xdr:row>
      <xdr:rowOff>109153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119330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3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37830</xdr:rowOff>
    </xdr:from>
    <xdr:to>
      <xdr:col>11</xdr:col>
      <xdr:colOff>82550</xdr:colOff>
      <xdr:row>82</xdr:row>
      <xdr:rowOff>139430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149607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6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26293</xdr:rowOff>
    </xdr:from>
    <xdr:to>
      <xdr:col>7</xdr:col>
      <xdr:colOff>31750</xdr:colOff>
      <xdr:row>82</xdr:row>
      <xdr:rowOff>127893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8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138070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採用・退職等の職員構成の変動により、前年度より０．３ポイント減少している。</a:t>
          </a:r>
          <a:endParaRPr lang="ja-JP" altLang="ja-JP" sz="1400">
            <a:effectLst/>
          </a:endParaRPr>
        </a:p>
        <a:p>
          <a:r>
            <a:rPr kumimoji="1" lang="ja-JP" altLang="ja-JP" sz="1100">
              <a:solidFill>
                <a:schemeClr val="dk1"/>
              </a:solidFill>
              <a:effectLst/>
              <a:latin typeface="+mn-lt"/>
              <a:ea typeface="+mn-ea"/>
              <a:cs typeface="+mn-cs"/>
            </a:rPr>
            <a:t>　職員給与については、国の制度の動向に配慮しつつ、引き続き適正な対応を行うとともに、職員の能力・実績を反映できる給与制度の在り方について検討を行っていく。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463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141816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115005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115005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792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26811</xdr:rowOff>
    </xdr:from>
    <xdr:to>
      <xdr:col>68</xdr:col>
      <xdr:colOff>203200</xdr:colOff>
      <xdr:row>87</xdr:row>
      <xdr:rowOff>128411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類似団体平均、全国平均、長崎県平均をいずれも下回っているのは、</a:t>
          </a:r>
          <a:r>
            <a:rPr kumimoji="1" lang="ja-JP" altLang="ja-JP" sz="1100">
              <a:solidFill>
                <a:schemeClr val="dk1"/>
              </a:solidFill>
              <a:effectLst/>
              <a:latin typeface="+mn-lt"/>
              <a:ea typeface="+mn-ea"/>
              <a:cs typeface="+mn-cs"/>
            </a:rPr>
            <a:t>時代の変化に伴う多様な行政需要や市民ニーズに対応した定員管理に努めたことなどにより、人口千人当たりの職員数が類似団体と比較して</a:t>
          </a:r>
          <a:r>
            <a:rPr kumimoji="1" lang="en-US" altLang="ja-JP" sz="1100">
              <a:solidFill>
                <a:schemeClr val="dk1"/>
              </a:solidFill>
              <a:effectLst/>
              <a:latin typeface="+mn-lt"/>
              <a:ea typeface="+mn-ea"/>
              <a:cs typeface="+mn-cs"/>
            </a:rPr>
            <a:t>0.53</a:t>
          </a:r>
          <a:r>
            <a:rPr kumimoji="1" lang="ja-JP" altLang="ja-JP" sz="1100">
              <a:solidFill>
                <a:schemeClr val="dk1"/>
              </a:solidFill>
              <a:effectLst/>
              <a:latin typeface="+mn-lt"/>
              <a:ea typeface="+mn-ea"/>
              <a:cs typeface="+mn-cs"/>
            </a:rPr>
            <a:t>人下回っているためである。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今後も職員数の適正管理や経費削減、見直しを着実に推進する。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50482</xdr:rowOff>
    </xdr:from>
    <xdr:to>
      <xdr:col>81</xdr:col>
      <xdr:colOff>44450</xdr:colOff>
      <xdr:row>62</xdr:row>
      <xdr:rowOff>58526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8038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50482</xdr:rowOff>
    </xdr:from>
    <xdr:to>
      <xdr:col>77</xdr:col>
      <xdr:colOff>44450</xdr:colOff>
      <xdr:row>62</xdr:row>
      <xdr:rowOff>62547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803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62547</xdr:rowOff>
    </xdr:from>
    <xdr:to>
      <xdr:col>72</xdr:col>
      <xdr:colOff>203200</xdr:colOff>
      <xdr:row>62</xdr:row>
      <xdr:rowOff>72602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924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72602</xdr:rowOff>
    </xdr:from>
    <xdr:to>
      <xdr:col>68</xdr:col>
      <xdr:colOff>152400</xdr:colOff>
      <xdr:row>62</xdr:row>
      <xdr:rowOff>88688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0250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31327</xdr:rowOff>
    </xdr:from>
    <xdr:to>
      <xdr:col>68</xdr:col>
      <xdr:colOff>203200</xdr:colOff>
      <xdr:row>63</xdr:row>
      <xdr:rowOff>132927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24253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171132</xdr:rowOff>
    </xdr:from>
    <xdr:to>
      <xdr:col>77</xdr:col>
      <xdr:colOff>95250</xdr:colOff>
      <xdr:row>62</xdr:row>
      <xdr:rowOff>101282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111459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9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11747</xdr:rowOff>
    </xdr:from>
    <xdr:to>
      <xdr:col>73</xdr:col>
      <xdr:colOff>44450</xdr:colOff>
      <xdr:row>62</xdr:row>
      <xdr:rowOff>113347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123524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21802</xdr:rowOff>
    </xdr:from>
    <xdr:to>
      <xdr:col>68</xdr:col>
      <xdr:colOff>203200</xdr:colOff>
      <xdr:row>62</xdr:row>
      <xdr:rowOff>123402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37888</xdr:rowOff>
    </xdr:from>
    <xdr:to>
      <xdr:col>64</xdr:col>
      <xdr:colOff>152400</xdr:colOff>
      <xdr:row>62</xdr:row>
      <xdr:rowOff>139488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149665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元利償還金充当一般財源額は減となったものの、控除される基準財政需要額算入額の減額がより大きくなったことにより、分子総額が増となる一方、普通交付税等の減少等により標準財政規模が減となり、分母総額も減となったことから実質公債費比率は７．６％（前年度比０．２ポイント上昇）と、類似団体平均を３．１％上回っている状況である。</a:t>
          </a:r>
          <a:endParaRPr lang="ja-JP" altLang="ja-JP" sz="1400">
            <a:effectLst/>
          </a:endParaRPr>
        </a:p>
        <a:p>
          <a:r>
            <a:rPr kumimoji="1" lang="ja-JP" altLang="ja-JP" sz="1100">
              <a:solidFill>
                <a:schemeClr val="dk1"/>
              </a:solidFill>
              <a:effectLst/>
              <a:latin typeface="+mn-lt"/>
              <a:ea typeface="+mn-ea"/>
              <a:cs typeface="+mn-cs"/>
            </a:rPr>
            <a:t>　今後も標準財政規模の減少が見込まれるが、交付税算定上有利な起債を有効に活用しつつ、計画的に繰上償還を組み合わせながら、公債費負担の抑制・平準化を図り、引き続き健全財政の維持に努めていく。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164677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780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148590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3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108373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100330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将来負担比率としては、類似団体平均、全国平均、長崎県平均をいずれも下回っている。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負担比率が生じなかったことを示すもので、主な要因は、分母となる標準税収入額等、普通交付税額、臨時財政対策債発行可能額がいずれも減少したものの、各会計の地方債現在高の減少により将来負担額が減少し、控除する充当可能基金等も増となったことから、分子総額がマイナスとなったため、将来負担比率は、平成２９年度と同じ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となったもの。</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今後も市債残高をはじめとする将来負担の抑制（計画的な借入と繰上償還）を図り、引き続き健全財政の維持に努めていく。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23989</xdr:rowOff>
    </xdr:from>
    <xdr:to>
      <xdr:col>68</xdr:col>
      <xdr:colOff>152400</xdr:colOff>
      <xdr:row>15</xdr:row>
      <xdr:rowOff>112607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424289"/>
          <a:ext cx="889000" cy="26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44521</xdr:rowOff>
    </xdr:from>
    <xdr:to>
      <xdr:col>68</xdr:col>
      <xdr:colOff>203200</xdr:colOff>
      <xdr:row>16</xdr:row>
      <xdr:rowOff>146121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130898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116152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144639</xdr:rowOff>
    </xdr:from>
    <xdr:to>
      <xdr:col>68</xdr:col>
      <xdr:colOff>203200</xdr:colOff>
      <xdr:row>14</xdr:row>
      <xdr:rowOff>74789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84966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4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137,383
136,381
341.79
68,377,796
66,969,750
791,740
34,860,887
55,819,872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人件費に係る経常収支比率が類似団体平均、全国平均、長崎県平均をいずれも下回っている。</a:t>
          </a:r>
          <a:endParaRPr lang="ja-JP" altLang="ja-JP" sz="1400">
            <a:effectLst/>
          </a:endParaRPr>
        </a:p>
        <a:p>
          <a:r>
            <a:rPr kumimoji="1" lang="ja-JP" altLang="ja-JP" sz="1100">
              <a:solidFill>
                <a:schemeClr val="dk1"/>
              </a:solidFill>
              <a:effectLst/>
              <a:latin typeface="+mn-lt"/>
              <a:ea typeface="+mn-ea"/>
              <a:cs typeface="+mn-cs"/>
            </a:rPr>
            <a:t>　市税及び地方交付税の減により分母となる歳入経常一般財源も減少したものの、退職手当の減などにより分子となる経常経費充当一般財源も減少したため、前年度より１．０ポイント減となったもの。</a:t>
          </a:r>
          <a:endParaRPr lang="ja-JP" altLang="ja-JP" sz="1400">
            <a:effectLst/>
          </a:endParaRPr>
        </a:p>
        <a:p>
          <a:r>
            <a:rPr kumimoji="1" lang="ja-JP" altLang="ja-JP" sz="1100">
              <a:solidFill>
                <a:schemeClr val="dk1"/>
              </a:solidFill>
              <a:effectLst/>
              <a:latin typeface="+mn-lt"/>
              <a:ea typeface="+mn-ea"/>
              <a:cs typeface="+mn-cs"/>
            </a:rPr>
            <a:t>　今後も、適材適所の職員配置や事務の効率化を図ることにより、人件費の抑制を図る。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87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4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4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87647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物件費に係る経常収支比率は、類似団体平均、全国平均、長崎県平均をいずれも下回っている。</a:t>
          </a:r>
          <a:endParaRPr lang="ja-JP" altLang="ja-JP" sz="1400">
            <a:effectLst/>
          </a:endParaRPr>
        </a:p>
        <a:p>
          <a:r>
            <a:rPr kumimoji="1" lang="ja-JP" altLang="ja-JP" sz="1100">
              <a:solidFill>
                <a:schemeClr val="dk1"/>
              </a:solidFill>
              <a:effectLst/>
              <a:latin typeface="+mn-lt"/>
              <a:ea typeface="+mn-ea"/>
              <a:cs typeface="+mn-cs"/>
            </a:rPr>
            <a:t>　これは、事務事業の見直し等により、常に経費削減・効率化に努めていることによるものである。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62230</xdr:rowOff>
    </xdr:from>
    <xdr:to>
      <xdr:col>82</xdr:col>
      <xdr:colOff>107950</xdr:colOff>
      <xdr:row>13</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291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62230</xdr:rowOff>
    </xdr:from>
    <xdr:to>
      <xdr:col>78</xdr:col>
      <xdr:colOff>69850</xdr:colOff>
      <xdr:row>13</xdr:row>
      <xdr:rowOff>92710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29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24130</xdr:rowOff>
    </xdr:from>
    <xdr:to>
      <xdr:col>73</xdr:col>
      <xdr:colOff>180975</xdr:colOff>
      <xdr:row>13</xdr:row>
      <xdr:rowOff>92710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25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24130</xdr:rowOff>
    </xdr:from>
    <xdr:to>
      <xdr:col>69</xdr:col>
      <xdr:colOff>92075</xdr:colOff>
      <xdr:row>13</xdr:row>
      <xdr:rowOff>46990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25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57150</xdr:rowOff>
    </xdr:from>
    <xdr:to>
      <xdr:col>82</xdr:col>
      <xdr:colOff>158750</xdr:colOff>
      <xdr:row>13</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73677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11430</xdr:rowOff>
    </xdr:from>
    <xdr:to>
      <xdr:col>78</xdr:col>
      <xdr:colOff>120650</xdr:colOff>
      <xdr:row>13</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123207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41910</xdr:rowOff>
    </xdr:from>
    <xdr:to>
      <xdr:col>74</xdr:col>
      <xdr:colOff>31750</xdr:colOff>
      <xdr:row>13</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144780</xdr:rowOff>
    </xdr:from>
    <xdr:to>
      <xdr:col>69</xdr:col>
      <xdr:colOff>142875</xdr:colOff>
      <xdr:row>13</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167640</xdr:rowOff>
    </xdr:from>
    <xdr:to>
      <xdr:col>65</xdr:col>
      <xdr:colOff>53975</xdr:colOff>
      <xdr:row>13</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施設型給付事業（民間）等の減の一方、市税及び地方交付税の減により、分母となる歳入経常一般財源が減となったことにより前年度比０．１ポイントの上昇となった。このことに伴い、類似団体平均及び長崎県平均は下回っているものの、全国平均を０．４ポイント上回っている。</a:t>
          </a:r>
          <a:endParaRPr lang="ja-JP" altLang="ja-JP" sz="1400">
            <a:effectLst/>
          </a:endParaRPr>
        </a:p>
        <a:p>
          <a:r>
            <a:rPr kumimoji="1" lang="ja-JP" altLang="ja-JP" sz="1100">
              <a:solidFill>
                <a:schemeClr val="dk1"/>
              </a:solidFill>
              <a:effectLst/>
              <a:latin typeface="+mn-lt"/>
              <a:ea typeface="+mn-ea"/>
              <a:cs typeface="+mn-cs"/>
            </a:rPr>
            <a:t>　今後も扶助費の増加傾向が見込まれるため、他の経常経費の抑制により健全な財政運営を図る。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506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170543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19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61685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全国平均、長崎県平均をいずれも下回っているが、前年度と比べて０．３ポイントの増となっている。これは、市税及び普通交付税の減による歳入経常一般財源の減少と、介護保険事業特別会計繰出金等が増加したこと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75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153670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14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85090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83820</xdr:rowOff>
    </xdr:from>
    <xdr:to>
      <xdr:col>69</xdr:col>
      <xdr:colOff>142875</xdr:colOff>
      <xdr:row>57</xdr:row>
      <xdr:rowOff>13970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補助費等に係る経常収支比率は類似団体平均、全国平均、長崎県平均いずれと比較しても高くなっている。</a:t>
          </a:r>
          <a:endParaRPr lang="ja-JP" altLang="ja-JP" sz="1400">
            <a:effectLst/>
          </a:endParaRPr>
        </a:p>
        <a:p>
          <a:r>
            <a:rPr kumimoji="1" lang="ja-JP" altLang="ja-JP" sz="1100">
              <a:solidFill>
                <a:schemeClr val="dk1"/>
              </a:solidFill>
              <a:effectLst/>
              <a:latin typeface="+mn-lt"/>
              <a:ea typeface="+mn-ea"/>
              <a:cs typeface="+mn-cs"/>
            </a:rPr>
            <a:t>　前年度と比べて０．５ポイントの増となっているのは、市税及び普通交付税の減による歳入経常一般財源の減少と、県央県南広域環境組合負担金の増によるものである。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151493</xdr:rowOff>
    </xdr:from>
    <xdr:to>
      <xdr:col>82</xdr:col>
      <xdr:colOff>107950</xdr:colOff>
      <xdr:row>40</xdr:row>
      <xdr:rowOff>34472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8380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118835</xdr:rowOff>
    </xdr:from>
    <xdr:to>
      <xdr:col>78</xdr:col>
      <xdr:colOff>69850</xdr:colOff>
      <xdr:row>39</xdr:row>
      <xdr:rowOff>151493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805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118835</xdr:rowOff>
    </xdr:from>
    <xdr:to>
      <xdr:col>73</xdr:col>
      <xdr:colOff>180975</xdr:colOff>
      <xdr:row>39</xdr:row>
      <xdr:rowOff>140607</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805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140607</xdr:rowOff>
    </xdr:from>
    <xdr:to>
      <xdr:col>69</xdr:col>
      <xdr:colOff>92075</xdr:colOff>
      <xdr:row>40</xdr:row>
      <xdr:rowOff>23585</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827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155122</xdr:rowOff>
    </xdr:from>
    <xdr:to>
      <xdr:col>82</xdr:col>
      <xdr:colOff>158750</xdr:colOff>
      <xdr:row>40</xdr:row>
      <xdr:rowOff>85272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127199</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100693</xdr:rowOff>
    </xdr:from>
    <xdr:to>
      <xdr:col>78</xdr:col>
      <xdr:colOff>120650</xdr:colOff>
      <xdr:row>40</xdr:row>
      <xdr:rowOff>30843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15620</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68035</xdr:rowOff>
    </xdr:from>
    <xdr:to>
      <xdr:col>74</xdr:col>
      <xdr:colOff>31750</xdr:colOff>
      <xdr:row>39</xdr:row>
      <xdr:rowOff>169635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154412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89807</xdr:rowOff>
    </xdr:from>
    <xdr:to>
      <xdr:col>69</xdr:col>
      <xdr:colOff>142875</xdr:colOff>
      <xdr:row>40</xdr:row>
      <xdr:rowOff>19957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4734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144235</xdr:rowOff>
    </xdr:from>
    <xdr:to>
      <xdr:col>65</xdr:col>
      <xdr:colOff>53975</xdr:colOff>
      <xdr:row>40</xdr:row>
      <xdr:rowOff>74385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59162</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市税及び普通交付税の減による歳入経常一般財源が減少したものの、前年度に大規模な繰り上げ償還を実施した影響もあり、定期償還額が減少したことにより、前年度比０．８ポイントの減となった。</a:t>
          </a:r>
          <a:endParaRPr lang="ja-JP" altLang="ja-JP" sz="1400">
            <a:effectLst/>
          </a:endParaRPr>
        </a:p>
        <a:p>
          <a:r>
            <a:rPr kumimoji="1" lang="ja-JP" altLang="ja-JP" sz="1100">
              <a:solidFill>
                <a:schemeClr val="dk1"/>
              </a:solidFill>
              <a:effectLst/>
              <a:latin typeface="+mn-lt"/>
              <a:ea typeface="+mn-ea"/>
              <a:cs typeface="+mn-cs"/>
            </a:rPr>
            <a:t>　合併に伴う財政需要の増加により依然として類似団体平均を上回っているが、 財政状況に応じて繰上償還を検討するなど、健全な財政運営に努める。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127000</xdr:rowOff>
    </xdr:from>
    <xdr:to>
      <xdr:col>24</xdr:col>
      <xdr:colOff>25400</xdr:colOff>
      <xdr:row>81</xdr:row>
      <xdr:rowOff>16511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843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16511</xdr:rowOff>
    </xdr:from>
    <xdr:to>
      <xdr:col>19</xdr:col>
      <xdr:colOff>187325</xdr:colOff>
      <xdr:row>81</xdr:row>
      <xdr:rowOff>77470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9039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8889</xdr:rowOff>
    </xdr:from>
    <xdr:to>
      <xdr:col>15</xdr:col>
      <xdr:colOff>98425</xdr:colOff>
      <xdr:row>81</xdr:row>
      <xdr:rowOff>77470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896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8889</xdr:rowOff>
    </xdr:from>
    <xdr:to>
      <xdr:col>11</xdr:col>
      <xdr:colOff>9525</xdr:colOff>
      <xdr:row>81</xdr:row>
      <xdr:rowOff>54611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896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156227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137161</xdr:rowOff>
    </xdr:from>
    <xdr:to>
      <xdr:col>20</xdr:col>
      <xdr:colOff>38100</xdr:colOff>
      <xdr:row>81</xdr:row>
      <xdr:rowOff>67311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52088</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93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26670</xdr:rowOff>
    </xdr:from>
    <xdr:to>
      <xdr:col>15</xdr:col>
      <xdr:colOff>149225</xdr:colOff>
      <xdr:row>81</xdr:row>
      <xdr:rowOff>128270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113047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400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129539</xdr:rowOff>
    </xdr:from>
    <xdr:to>
      <xdr:col>11</xdr:col>
      <xdr:colOff>60325</xdr:colOff>
      <xdr:row>81</xdr:row>
      <xdr:rowOff>59689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44466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3811</xdr:rowOff>
    </xdr:from>
    <xdr:to>
      <xdr:col>6</xdr:col>
      <xdr:colOff>171450</xdr:colOff>
      <xdr:row>81</xdr:row>
      <xdr:rowOff>105411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90188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市税及び臨時財政対策債の減による歳入経常一般財源の減により前年度比０．５ポイントの増となるが、類似団体平均、全国平均、長崎県平均について、いずれも下回っている。</a:t>
          </a:r>
          <a:endParaRPr lang="ja-JP" altLang="ja-JP" sz="1400">
            <a:effectLst/>
          </a:endParaRPr>
        </a:p>
        <a:p>
          <a:r>
            <a:rPr kumimoji="1" lang="ja-JP" altLang="ja-JP" sz="1100">
              <a:solidFill>
                <a:schemeClr val="dk1"/>
              </a:solidFill>
              <a:effectLst/>
              <a:latin typeface="+mn-lt"/>
              <a:ea typeface="+mn-ea"/>
              <a:cs typeface="+mn-cs"/>
            </a:rPr>
            <a:t>　これは、事務事業の見直しといった行革努力等により、物件費に係る経常収支比率が、類似団体平均等を下回っているのが主な要因である。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101854</xdr:rowOff>
    </xdr:from>
    <xdr:to>
      <xdr:col>82</xdr:col>
      <xdr:colOff>107950</xdr:colOff>
      <xdr:row>81</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960604"/>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16781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70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101854</xdr:rowOff>
    </xdr:from>
    <xdr:to>
      <xdr:col>82</xdr:col>
      <xdr:colOff>196850</xdr:colOff>
      <xdr:row>75</xdr:row>
      <xdr:rowOff>101854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960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75</xdr:row>
      <xdr:rowOff>152146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9880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75</xdr:row>
      <xdr:rowOff>133858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988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16763</xdr:rowOff>
    </xdr:from>
    <xdr:to>
      <xdr:col>78</xdr:col>
      <xdr:colOff>120650</xdr:colOff>
      <xdr:row>78</xdr:row>
      <xdr:rowOff>118363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133858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8600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14986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860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9923</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86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153953</xdr:rowOff>
    </xdr:from>
    <xdr:to>
      <xdr:col>29</xdr:col>
      <xdr:colOff>127000</xdr:colOff>
      <xdr:row>17</xdr:row>
      <xdr:rowOff>4285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44778"/>
          <a:ext cx="647700" cy="21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153953</xdr:rowOff>
    </xdr:from>
    <xdr:to>
      <xdr:col>26</xdr:col>
      <xdr:colOff>50800</xdr:colOff>
      <xdr:row>16</xdr:row>
      <xdr:rowOff>161856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4778"/>
          <a:ext cx="6985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117246</xdr:rowOff>
    </xdr:from>
    <xdr:to>
      <xdr:col>22</xdr:col>
      <xdr:colOff>114300</xdr:colOff>
      <xdr:row>16</xdr:row>
      <xdr:rowOff>161856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08071"/>
          <a:ext cx="698500" cy="4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95758</xdr:rowOff>
    </xdr:from>
    <xdr:to>
      <xdr:col>18</xdr:col>
      <xdr:colOff>177800</xdr:colOff>
      <xdr:row>16</xdr:row>
      <xdr:rowOff>117246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86583"/>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54820</xdr:rowOff>
    </xdr:from>
    <xdr:to>
      <xdr:col>19</xdr:col>
      <xdr:colOff>38100</xdr:colOff>
      <xdr:row>15</xdr:row>
      <xdr:rowOff>156420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124935</xdr:rowOff>
    </xdr:from>
    <xdr:to>
      <xdr:col>29</xdr:col>
      <xdr:colOff>177800</xdr:colOff>
      <xdr:row>17</xdr:row>
      <xdr:rowOff>55085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97012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103153</xdr:rowOff>
    </xdr:from>
    <xdr:to>
      <xdr:col>26</xdr:col>
      <xdr:colOff>101600</xdr:colOff>
      <xdr:row>17</xdr:row>
      <xdr:rowOff>33303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80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111056</xdr:rowOff>
    </xdr:from>
    <xdr:to>
      <xdr:col>22</xdr:col>
      <xdr:colOff>165100</xdr:colOff>
      <xdr:row>17</xdr:row>
      <xdr:rowOff>41206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25983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66446</xdr:rowOff>
    </xdr:from>
    <xdr:to>
      <xdr:col>19</xdr:col>
      <xdr:colOff>38100</xdr:colOff>
      <xdr:row>16</xdr:row>
      <xdr:rowOff>168046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152823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4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44958</xdr:rowOff>
    </xdr:from>
    <xdr:to>
      <xdr:col>15</xdr:col>
      <xdr:colOff>101600</xdr:colOff>
      <xdr:row>16</xdr:row>
      <xdr:rowOff>146558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3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131335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288125</xdr:rowOff>
    </xdr:from>
    <xdr:to>
      <xdr:col>29</xdr:col>
      <xdr:colOff>127000</xdr:colOff>
      <xdr:row>35</xdr:row>
      <xdr:rowOff>241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55575"/>
          <a:ext cx="647700" cy="5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337426</xdr:rowOff>
    </xdr:from>
    <xdr:to>
      <xdr:col>26</xdr:col>
      <xdr:colOff>50800</xdr:colOff>
      <xdr:row>35</xdr:row>
      <xdr:rowOff>241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04876"/>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337426</xdr:rowOff>
    </xdr:from>
    <xdr:to>
      <xdr:col>22</xdr:col>
      <xdr:colOff>114300</xdr:colOff>
      <xdr:row>34</xdr:row>
      <xdr:rowOff>337769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04876"/>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337769</xdr:rowOff>
    </xdr:from>
    <xdr:to>
      <xdr:col>18</xdr:col>
      <xdr:colOff>177800</xdr:colOff>
      <xdr:row>35</xdr:row>
      <xdr:rowOff>100102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05219"/>
          <a:ext cx="698500" cy="10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88816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237325</xdr:rowOff>
    </xdr:from>
    <xdr:to>
      <xdr:col>29</xdr:col>
      <xdr:colOff>177800</xdr:colOff>
      <xdr:row>34</xdr:row>
      <xdr:rowOff>338925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0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82402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4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292341</xdr:rowOff>
    </xdr:from>
    <xdr:to>
      <xdr:col>26</xdr:col>
      <xdr:colOff>101600</xdr:colOff>
      <xdr:row>35</xdr:row>
      <xdr:rowOff>51041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5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61218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2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286626</xdr:rowOff>
    </xdr:from>
    <xdr:to>
      <xdr:col>22</xdr:col>
      <xdr:colOff>165100</xdr:colOff>
      <xdr:row>35</xdr:row>
      <xdr:rowOff>45326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5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55503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2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286969</xdr:rowOff>
    </xdr:from>
    <xdr:to>
      <xdr:col>19</xdr:col>
      <xdr:colOff>38100</xdr:colOff>
      <xdr:row>35</xdr:row>
      <xdr:rowOff>45669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5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55846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2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49302</xdr:rowOff>
    </xdr:from>
    <xdr:to>
      <xdr:col>15</xdr:col>
      <xdr:colOff>101600</xdr:colOff>
      <xdr:row>35</xdr:row>
      <xdr:rowOff>150902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5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161078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2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137,383
136,381
341.79
68,377,796
66,969,750
791,740
34,860,887
55,819,872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170659</xdr:rowOff>
    </xdr:from>
    <xdr:to>
      <xdr:col>24</xdr:col>
      <xdr:colOff>63500</xdr:colOff>
      <xdr:row>35</xdr:row>
      <xdr:rowOff>106553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99959"/>
          <a:ext cx="838200" cy="10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170659</xdr:rowOff>
    </xdr:from>
    <xdr:to>
      <xdr:col>19</xdr:col>
      <xdr:colOff>177800</xdr:colOff>
      <xdr:row>35</xdr:row>
      <xdr:rowOff>32976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99959"/>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123861</xdr:rowOff>
    </xdr:from>
    <xdr:to>
      <xdr:col>15</xdr:col>
      <xdr:colOff>50800</xdr:colOff>
      <xdr:row>35</xdr:row>
      <xdr:rowOff>32976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53161"/>
          <a:ext cx="889000" cy="8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123861</xdr:rowOff>
    </xdr:from>
    <xdr:to>
      <xdr:col>10</xdr:col>
      <xdr:colOff>114300</xdr:colOff>
      <xdr:row>34</xdr:row>
      <xdr:rowOff>154690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53161"/>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115842</xdr:rowOff>
    </xdr:from>
    <xdr:to>
      <xdr:col>10</xdr:col>
      <xdr:colOff>165100</xdr:colOff>
      <xdr:row>34</xdr:row>
      <xdr:rowOff>45992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62519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55753</xdr:rowOff>
    </xdr:from>
    <xdr:to>
      <xdr:col>24</xdr:col>
      <xdr:colOff>114300</xdr:colOff>
      <xdr:row>35</xdr:row>
      <xdr:rowOff>157353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34180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119859</xdr:rowOff>
    </xdr:from>
    <xdr:to>
      <xdr:col>20</xdr:col>
      <xdr:colOff>38100</xdr:colOff>
      <xdr:row>35</xdr:row>
      <xdr:rowOff>50009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41136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4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153626</xdr:rowOff>
    </xdr:from>
    <xdr:to>
      <xdr:col>15</xdr:col>
      <xdr:colOff>101600</xdr:colOff>
      <xdr:row>35</xdr:row>
      <xdr:rowOff>83776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74903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73061</xdr:rowOff>
    </xdr:from>
    <xdr:to>
      <xdr:col>10</xdr:col>
      <xdr:colOff>165100</xdr:colOff>
      <xdr:row>35</xdr:row>
      <xdr:rowOff>3211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165788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103890</xdr:rowOff>
    </xdr:from>
    <xdr:to>
      <xdr:col>6</xdr:col>
      <xdr:colOff>38100</xdr:colOff>
      <xdr:row>35</xdr:row>
      <xdr:rowOff>34040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25167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2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88316</xdr:rowOff>
    </xdr:from>
    <xdr:to>
      <xdr:col>24</xdr:col>
      <xdr:colOff>63500</xdr:colOff>
      <xdr:row>58</xdr:row>
      <xdr:rowOff>113271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32416"/>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105054</xdr:rowOff>
    </xdr:from>
    <xdr:to>
      <xdr:col>19</xdr:col>
      <xdr:colOff>177800</xdr:colOff>
      <xdr:row>58</xdr:row>
      <xdr:rowOff>113271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49154"/>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90475</xdr:rowOff>
    </xdr:from>
    <xdr:to>
      <xdr:col>15</xdr:col>
      <xdr:colOff>50800</xdr:colOff>
      <xdr:row>58</xdr:row>
      <xdr:rowOff>105054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34575"/>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90475</xdr:rowOff>
    </xdr:from>
    <xdr:to>
      <xdr:col>10</xdr:col>
      <xdr:colOff>114300</xdr:colOff>
      <xdr:row>58</xdr:row>
      <xdr:rowOff>114236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4575"/>
          <a:ext cx="8890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21831</xdr:rowOff>
    </xdr:from>
    <xdr:to>
      <xdr:col>10</xdr:col>
      <xdr:colOff>165100</xdr:colOff>
      <xdr:row>57</xdr:row>
      <xdr:rowOff>123431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9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139958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37516</xdr:rowOff>
    </xdr:from>
    <xdr:to>
      <xdr:col>24</xdr:col>
      <xdr:colOff>114300</xdr:colOff>
      <xdr:row>58</xdr:row>
      <xdr:rowOff>139116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123893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62471</xdr:rowOff>
    </xdr:from>
    <xdr:to>
      <xdr:col>20</xdr:col>
      <xdr:colOff>38100</xdr:colOff>
      <xdr:row>58</xdr:row>
      <xdr:rowOff>164071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155198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54254</xdr:rowOff>
    </xdr:from>
    <xdr:to>
      <xdr:col>15</xdr:col>
      <xdr:colOff>101600</xdr:colOff>
      <xdr:row>58</xdr:row>
      <xdr:rowOff>155854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146981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39675</xdr:rowOff>
    </xdr:from>
    <xdr:to>
      <xdr:col>10</xdr:col>
      <xdr:colOff>165100</xdr:colOff>
      <xdr:row>58</xdr:row>
      <xdr:rowOff>141275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132402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63436</xdr:rowOff>
    </xdr:from>
    <xdr:to>
      <xdr:col>6</xdr:col>
      <xdr:colOff>38100</xdr:colOff>
      <xdr:row>58</xdr:row>
      <xdr:rowOff>165036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156163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0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94438</xdr:rowOff>
    </xdr:from>
    <xdr:to>
      <xdr:col>24</xdr:col>
      <xdr:colOff>63500</xdr:colOff>
      <xdr:row>76</xdr:row>
      <xdr:rowOff>107421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24638"/>
          <a:ext cx="838200" cy="1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94302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2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99009</xdr:rowOff>
    </xdr:from>
    <xdr:to>
      <xdr:col>19</xdr:col>
      <xdr:colOff>177800</xdr:colOff>
      <xdr:row>76</xdr:row>
      <xdr:rowOff>107421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29209"/>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93706</xdr:rowOff>
    </xdr:from>
    <xdr:to>
      <xdr:col>15</xdr:col>
      <xdr:colOff>50800</xdr:colOff>
      <xdr:row>76</xdr:row>
      <xdr:rowOff>99009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23906"/>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53198</xdr:rowOff>
    </xdr:from>
    <xdr:to>
      <xdr:col>10</xdr:col>
      <xdr:colOff>114300</xdr:colOff>
      <xdr:row>76</xdr:row>
      <xdr:rowOff>93706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83398"/>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60280</xdr:rowOff>
    </xdr:from>
    <xdr:to>
      <xdr:col>10</xdr:col>
      <xdr:colOff>165100</xdr:colOff>
      <xdr:row>76</xdr:row>
      <xdr:rowOff>161880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153007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161510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43638</xdr:rowOff>
    </xdr:from>
    <xdr:to>
      <xdr:col>24</xdr:col>
      <xdr:colOff>114300</xdr:colOff>
      <xdr:row>76</xdr:row>
      <xdr:rowOff>145238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66514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56621</xdr:rowOff>
    </xdr:from>
    <xdr:to>
      <xdr:col>20</xdr:col>
      <xdr:colOff>38100</xdr:colOff>
      <xdr:row>76</xdr:row>
      <xdr:rowOff>158221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8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3298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6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48209</xdr:rowOff>
    </xdr:from>
    <xdr:to>
      <xdr:col>15</xdr:col>
      <xdr:colOff>101600</xdr:colOff>
      <xdr:row>76</xdr:row>
      <xdr:rowOff>149809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166336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5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42906</xdr:rowOff>
    </xdr:from>
    <xdr:to>
      <xdr:col>10</xdr:col>
      <xdr:colOff>165100</xdr:colOff>
      <xdr:row>76</xdr:row>
      <xdr:rowOff>144506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161033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4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2398</xdr:rowOff>
    </xdr:from>
    <xdr:to>
      <xdr:col>6</xdr:col>
      <xdr:colOff>38100</xdr:colOff>
      <xdr:row>76</xdr:row>
      <xdr:rowOff>103998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120525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98716</xdr:rowOff>
    </xdr:from>
    <xdr:to>
      <xdr:col>24</xdr:col>
      <xdr:colOff>63500</xdr:colOff>
      <xdr:row>94</xdr:row>
      <xdr:rowOff>108559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15016"/>
          <a:ext cx="8382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108559</xdr:rowOff>
    </xdr:from>
    <xdr:to>
      <xdr:col>19</xdr:col>
      <xdr:colOff>177800</xdr:colOff>
      <xdr:row>94</xdr:row>
      <xdr:rowOff>152248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24859"/>
          <a:ext cx="889000" cy="4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152248</xdr:rowOff>
    </xdr:from>
    <xdr:to>
      <xdr:col>15</xdr:col>
      <xdr:colOff>50800</xdr:colOff>
      <xdr:row>95</xdr:row>
      <xdr:rowOff>71425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68548"/>
          <a:ext cx="889000" cy="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71425</xdr:rowOff>
    </xdr:from>
    <xdr:to>
      <xdr:col>10</xdr:col>
      <xdr:colOff>114300</xdr:colOff>
      <xdr:row>95</xdr:row>
      <xdr:rowOff>148819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59175"/>
          <a:ext cx="889000" cy="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47916</xdr:rowOff>
    </xdr:from>
    <xdr:to>
      <xdr:col>24</xdr:col>
      <xdr:colOff>114300</xdr:colOff>
      <xdr:row>94</xdr:row>
      <xdr:rowOff>149516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70793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1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57759</xdr:rowOff>
    </xdr:from>
    <xdr:to>
      <xdr:col>20</xdr:col>
      <xdr:colOff>38100</xdr:colOff>
      <xdr:row>94</xdr:row>
      <xdr:rowOff>159359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4436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4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101448</xdr:rowOff>
    </xdr:from>
    <xdr:to>
      <xdr:col>15</xdr:col>
      <xdr:colOff>101600</xdr:colOff>
      <xdr:row>95</xdr:row>
      <xdr:rowOff>31598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48125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9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20625</xdr:rowOff>
    </xdr:from>
    <xdr:to>
      <xdr:col>10</xdr:col>
      <xdr:colOff>165100</xdr:colOff>
      <xdr:row>95</xdr:row>
      <xdr:rowOff>122225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138752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08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98019</xdr:rowOff>
    </xdr:from>
    <xdr:to>
      <xdr:col>6</xdr:col>
      <xdr:colOff>38100</xdr:colOff>
      <xdr:row>96</xdr:row>
      <xdr:rowOff>28169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44696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16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68258</xdr:rowOff>
    </xdr:from>
    <xdr:to>
      <xdr:col>55</xdr:col>
      <xdr:colOff>0</xdr:colOff>
      <xdr:row>37</xdr:row>
      <xdr:rowOff>70603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411908"/>
          <a:ext cx="8382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68258</xdr:rowOff>
    </xdr:from>
    <xdr:to>
      <xdr:col>50</xdr:col>
      <xdr:colOff>114300</xdr:colOff>
      <xdr:row>37</xdr:row>
      <xdr:rowOff>75299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11908"/>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70494</xdr:rowOff>
    </xdr:from>
    <xdr:to>
      <xdr:col>45</xdr:col>
      <xdr:colOff>177800</xdr:colOff>
      <xdr:row>37</xdr:row>
      <xdr:rowOff>75299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14144"/>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49403</xdr:rowOff>
    </xdr:from>
    <xdr:to>
      <xdr:col>41</xdr:col>
      <xdr:colOff>50800</xdr:colOff>
      <xdr:row>37</xdr:row>
      <xdr:rowOff>70494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93053"/>
          <a:ext cx="889000" cy="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71947</xdr:rowOff>
    </xdr:from>
    <xdr:to>
      <xdr:col>41</xdr:col>
      <xdr:colOff>101600</xdr:colOff>
      <xdr:row>38</xdr:row>
      <xdr:rowOff>2098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164674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5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19803</xdr:rowOff>
    </xdr:from>
    <xdr:to>
      <xdr:col>55</xdr:col>
      <xdr:colOff>50800</xdr:colOff>
      <xdr:row>37</xdr:row>
      <xdr:rowOff>121403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6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42680</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17458</xdr:rowOff>
    </xdr:from>
    <xdr:to>
      <xdr:col>50</xdr:col>
      <xdr:colOff>165100</xdr:colOff>
      <xdr:row>37</xdr:row>
      <xdr:rowOff>119058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135585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3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24499</xdr:rowOff>
    </xdr:from>
    <xdr:to>
      <xdr:col>46</xdr:col>
      <xdr:colOff>38100</xdr:colOff>
      <xdr:row>37</xdr:row>
      <xdr:rowOff>126099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142626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19694</xdr:rowOff>
    </xdr:from>
    <xdr:to>
      <xdr:col>41</xdr:col>
      <xdr:colOff>101600</xdr:colOff>
      <xdr:row>37</xdr:row>
      <xdr:rowOff>121294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137821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170053</xdr:rowOff>
    </xdr:from>
    <xdr:to>
      <xdr:col>36</xdr:col>
      <xdr:colOff>165100</xdr:colOff>
      <xdr:row>37</xdr:row>
      <xdr:rowOff>100203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116730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135501</xdr:rowOff>
    </xdr:from>
    <xdr:to>
      <xdr:col>55</xdr:col>
      <xdr:colOff>0</xdr:colOff>
      <xdr:row>55</xdr:row>
      <xdr:rowOff>165158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393801"/>
          <a:ext cx="838200" cy="20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135501</xdr:rowOff>
    </xdr:from>
    <xdr:to>
      <xdr:col>50</xdr:col>
      <xdr:colOff>114300</xdr:colOff>
      <xdr:row>55</xdr:row>
      <xdr:rowOff>163787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393801"/>
          <a:ext cx="889000" cy="19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163787</xdr:rowOff>
    </xdr:from>
    <xdr:to>
      <xdr:col>45</xdr:col>
      <xdr:colOff>177800</xdr:colOff>
      <xdr:row>57</xdr:row>
      <xdr:rowOff>27861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93537"/>
          <a:ext cx="889000" cy="20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9703</xdr:rowOff>
    </xdr:from>
    <xdr:to>
      <xdr:col>41</xdr:col>
      <xdr:colOff>50800</xdr:colOff>
      <xdr:row>57</xdr:row>
      <xdr:rowOff>27861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82353"/>
          <a:ext cx="8890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65651</xdr:rowOff>
    </xdr:from>
    <xdr:to>
      <xdr:col>41</xdr:col>
      <xdr:colOff>101600</xdr:colOff>
      <xdr:row>56</xdr:row>
      <xdr:rowOff>167251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6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12328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114358</xdr:rowOff>
    </xdr:from>
    <xdr:to>
      <xdr:col>55</xdr:col>
      <xdr:colOff>50800</xdr:colOff>
      <xdr:row>56</xdr:row>
      <xdr:rowOff>44508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137235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9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84701</xdr:rowOff>
    </xdr:from>
    <xdr:to>
      <xdr:col>50</xdr:col>
      <xdr:colOff>165100</xdr:colOff>
      <xdr:row>55</xdr:row>
      <xdr:rowOff>14851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31378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1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112987</xdr:rowOff>
    </xdr:from>
    <xdr:to>
      <xdr:col>46</xdr:col>
      <xdr:colOff>38100</xdr:colOff>
      <xdr:row>56</xdr:row>
      <xdr:rowOff>43137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59664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148511</xdr:rowOff>
    </xdr:from>
    <xdr:to>
      <xdr:col>41</xdr:col>
      <xdr:colOff>101600</xdr:colOff>
      <xdr:row>57</xdr:row>
      <xdr:rowOff>78661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4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69788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4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130353</xdr:rowOff>
    </xdr:from>
    <xdr:to>
      <xdr:col>36</xdr:col>
      <xdr:colOff>165100</xdr:colOff>
      <xdr:row>57</xdr:row>
      <xdr:rowOff>60503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51630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2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159322</xdr:rowOff>
    </xdr:from>
    <xdr:to>
      <xdr:col>55</xdr:col>
      <xdr:colOff>0</xdr:colOff>
      <xdr:row>77</xdr:row>
      <xdr:rowOff>24752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89522"/>
          <a:ext cx="8382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159322</xdr:rowOff>
    </xdr:from>
    <xdr:to>
      <xdr:col>50</xdr:col>
      <xdr:colOff>114300</xdr:colOff>
      <xdr:row>77</xdr:row>
      <xdr:rowOff>127228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189522"/>
          <a:ext cx="889000" cy="1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127228</xdr:rowOff>
    </xdr:from>
    <xdr:to>
      <xdr:col>45</xdr:col>
      <xdr:colOff>177800</xdr:colOff>
      <xdr:row>78</xdr:row>
      <xdr:rowOff>33706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28878"/>
          <a:ext cx="889000" cy="7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33706</xdr:rowOff>
    </xdr:from>
    <xdr:to>
      <xdr:col>41</xdr:col>
      <xdr:colOff>50800</xdr:colOff>
      <xdr:row>78</xdr:row>
      <xdr:rowOff>79045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06806"/>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51308</xdr:rowOff>
    </xdr:from>
    <xdr:to>
      <xdr:col>41</xdr:col>
      <xdr:colOff>101600</xdr:colOff>
      <xdr:row>77</xdr:row>
      <xdr:rowOff>152908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145402</xdr:rowOff>
    </xdr:from>
    <xdr:to>
      <xdr:col>55</xdr:col>
      <xdr:colOff>50800</xdr:colOff>
      <xdr:row>77</xdr:row>
      <xdr:rowOff>75552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168279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2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108522</xdr:rowOff>
    </xdr:from>
    <xdr:to>
      <xdr:col>50</xdr:col>
      <xdr:colOff>165100</xdr:colOff>
      <xdr:row>77</xdr:row>
      <xdr:rowOff>38672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55198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76428</xdr:rowOff>
    </xdr:from>
    <xdr:to>
      <xdr:col>46</xdr:col>
      <xdr:colOff>38100</xdr:colOff>
      <xdr:row>78</xdr:row>
      <xdr:rowOff>6578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23105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154356</xdr:rowOff>
    </xdr:from>
    <xdr:to>
      <xdr:col>41</xdr:col>
      <xdr:colOff>101600</xdr:colOff>
      <xdr:row>78</xdr:row>
      <xdr:rowOff>84506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75633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4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28245</xdr:rowOff>
    </xdr:from>
    <xdr:to>
      <xdr:col>36</xdr:col>
      <xdr:colOff>165100</xdr:colOff>
      <xdr:row>78</xdr:row>
      <xdr:rowOff>129845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120972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9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94876</xdr:rowOff>
    </xdr:from>
    <xdr:to>
      <xdr:col>55</xdr:col>
      <xdr:colOff>0</xdr:colOff>
      <xdr:row>98</xdr:row>
      <xdr:rowOff>1003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25526"/>
          <a:ext cx="838200" cy="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94876</xdr:rowOff>
    </xdr:from>
    <xdr:to>
      <xdr:col>50</xdr:col>
      <xdr:colOff>114300</xdr:colOff>
      <xdr:row>97</xdr:row>
      <xdr:rowOff>121083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25526"/>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121083</xdr:rowOff>
    </xdr:from>
    <xdr:to>
      <xdr:col>45</xdr:col>
      <xdr:colOff>177800</xdr:colOff>
      <xdr:row>97</xdr:row>
      <xdr:rowOff>130062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51733"/>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75865</xdr:rowOff>
    </xdr:from>
    <xdr:to>
      <xdr:col>41</xdr:col>
      <xdr:colOff>50800</xdr:colOff>
      <xdr:row>97</xdr:row>
      <xdr:rowOff>130062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06515"/>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55059</xdr:rowOff>
    </xdr:from>
    <xdr:to>
      <xdr:col>41</xdr:col>
      <xdr:colOff>101600</xdr:colOff>
      <xdr:row>97</xdr:row>
      <xdr:rowOff>156659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8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1736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121653</xdr:rowOff>
    </xdr:from>
    <xdr:to>
      <xdr:col>55</xdr:col>
      <xdr:colOff>50800</xdr:colOff>
      <xdr:row>98</xdr:row>
      <xdr:rowOff>51803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36580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44076</xdr:rowOff>
    </xdr:from>
    <xdr:to>
      <xdr:col>50</xdr:col>
      <xdr:colOff>165100</xdr:colOff>
      <xdr:row>97</xdr:row>
      <xdr:rowOff>145676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162203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4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70283</xdr:rowOff>
    </xdr:from>
    <xdr:to>
      <xdr:col>46</xdr:col>
      <xdr:colOff>38100</xdr:colOff>
      <xdr:row>98</xdr:row>
      <xdr:rowOff>433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163010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9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79262</xdr:rowOff>
    </xdr:from>
    <xdr:to>
      <xdr:col>41</xdr:col>
      <xdr:colOff>101600</xdr:colOff>
      <xdr:row>98</xdr:row>
      <xdr:rowOff>9412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25065</xdr:rowOff>
    </xdr:from>
    <xdr:to>
      <xdr:col>36</xdr:col>
      <xdr:colOff>165100</xdr:colOff>
      <xdr:row>97</xdr:row>
      <xdr:rowOff>126665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143192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13132</xdr:rowOff>
    </xdr:from>
    <xdr:to>
      <xdr:col>85</xdr:col>
      <xdr:colOff>127000</xdr:colOff>
      <xdr:row>39</xdr:row>
      <xdr:rowOff>22961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99682"/>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149530</xdr:rowOff>
    </xdr:from>
    <xdr:to>
      <xdr:col>81</xdr:col>
      <xdr:colOff>50800</xdr:colOff>
      <xdr:row>39</xdr:row>
      <xdr:rowOff>13132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64630"/>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140919</xdr:rowOff>
    </xdr:from>
    <xdr:to>
      <xdr:col>76</xdr:col>
      <xdr:colOff>114300</xdr:colOff>
      <xdr:row>38</xdr:row>
      <xdr:rowOff>149530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56019"/>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44314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140919</xdr:rowOff>
    </xdr:from>
    <xdr:to>
      <xdr:col>71</xdr:col>
      <xdr:colOff>177800</xdr:colOff>
      <xdr:row>38</xdr:row>
      <xdr:rowOff>171323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56019"/>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105816</xdr:rowOff>
    </xdr:from>
    <xdr:to>
      <xdr:col>72</xdr:col>
      <xdr:colOff>38100</xdr:colOff>
      <xdr:row>39</xdr:row>
      <xdr:rowOff>35966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27093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71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143611</xdr:rowOff>
    </xdr:from>
    <xdr:to>
      <xdr:col>85</xdr:col>
      <xdr:colOff>177800</xdr:colOff>
      <xdr:row>39</xdr:row>
      <xdr:rowOff>73761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58538</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73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133782</xdr:rowOff>
    </xdr:from>
    <xdr:to>
      <xdr:col>81</xdr:col>
      <xdr:colOff>101600</xdr:colOff>
      <xdr:row>39</xdr:row>
      <xdr:rowOff>63932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55059</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98730</xdr:rowOff>
    </xdr:from>
    <xdr:to>
      <xdr:col>76</xdr:col>
      <xdr:colOff>165100</xdr:colOff>
      <xdr:row>39</xdr:row>
      <xdr:rowOff>28880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45407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3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90119</xdr:rowOff>
    </xdr:from>
    <xdr:to>
      <xdr:col>72</xdr:col>
      <xdr:colOff>38100</xdr:colOff>
      <xdr:row>39</xdr:row>
      <xdr:rowOff>20269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36796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38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120523</xdr:rowOff>
    </xdr:from>
    <xdr:to>
      <xdr:col>67</xdr:col>
      <xdr:colOff>101600</xdr:colOff>
      <xdr:row>39</xdr:row>
      <xdr:rowOff>50673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41800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2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36773</xdr:rowOff>
    </xdr:from>
    <xdr:to>
      <xdr:col>85</xdr:col>
      <xdr:colOff>127000</xdr:colOff>
      <xdr:row>72</xdr:row>
      <xdr:rowOff>94342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209723"/>
          <a:ext cx="838200" cy="2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36773</xdr:rowOff>
    </xdr:from>
    <xdr:to>
      <xdr:col>81</xdr:col>
      <xdr:colOff>50800</xdr:colOff>
      <xdr:row>72</xdr:row>
      <xdr:rowOff>33801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209723"/>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23743</xdr:rowOff>
    </xdr:from>
    <xdr:to>
      <xdr:col>76</xdr:col>
      <xdr:colOff>114300</xdr:colOff>
      <xdr:row>72</xdr:row>
      <xdr:rowOff>33801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36814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23743</xdr:rowOff>
    </xdr:from>
    <xdr:to>
      <xdr:col>71</xdr:col>
      <xdr:colOff>177800</xdr:colOff>
      <xdr:row>72</xdr:row>
      <xdr:rowOff>28010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36814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99301</xdr:rowOff>
    </xdr:from>
    <xdr:to>
      <xdr:col>72</xdr:col>
      <xdr:colOff>38100</xdr:colOff>
      <xdr:row>75</xdr:row>
      <xdr:rowOff>29451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20578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43542</xdr:rowOff>
    </xdr:from>
    <xdr:to>
      <xdr:col>85</xdr:col>
      <xdr:colOff>177800</xdr:colOff>
      <xdr:row>72</xdr:row>
      <xdr:rowOff>145142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3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66419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23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157423</xdr:rowOff>
    </xdr:from>
    <xdr:to>
      <xdr:col>81</xdr:col>
      <xdr:colOff>101600</xdr:colOff>
      <xdr:row>71</xdr:row>
      <xdr:rowOff>87573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1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104100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19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154451</xdr:rowOff>
    </xdr:from>
    <xdr:to>
      <xdr:col>76</xdr:col>
      <xdr:colOff>165100</xdr:colOff>
      <xdr:row>72</xdr:row>
      <xdr:rowOff>84601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3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101128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10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144393</xdr:rowOff>
    </xdr:from>
    <xdr:to>
      <xdr:col>72</xdr:col>
      <xdr:colOff>38100</xdr:colOff>
      <xdr:row>72</xdr:row>
      <xdr:rowOff>74543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91070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09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148660</xdr:rowOff>
    </xdr:from>
    <xdr:to>
      <xdr:col>67</xdr:col>
      <xdr:colOff>101600</xdr:colOff>
      <xdr:row>72</xdr:row>
      <xdr:rowOff>78810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3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95337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09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69949</xdr:rowOff>
    </xdr:from>
    <xdr:to>
      <xdr:col>85</xdr:col>
      <xdr:colOff>127000</xdr:colOff>
      <xdr:row>98</xdr:row>
      <xdr:rowOff>85485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72049"/>
          <a:ext cx="838200" cy="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23097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2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85485</xdr:rowOff>
    </xdr:from>
    <xdr:to>
      <xdr:col>81</xdr:col>
      <xdr:colOff>50800</xdr:colOff>
      <xdr:row>98</xdr:row>
      <xdr:rowOff>110345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87585"/>
          <a:ext cx="8890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71991</xdr:rowOff>
    </xdr:from>
    <xdr:to>
      <xdr:col>76</xdr:col>
      <xdr:colOff>114300</xdr:colOff>
      <xdr:row>98</xdr:row>
      <xdr:rowOff>110345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74091"/>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71991</xdr:rowOff>
    </xdr:from>
    <xdr:to>
      <xdr:col>71</xdr:col>
      <xdr:colOff>177800</xdr:colOff>
      <xdr:row>98</xdr:row>
      <xdr:rowOff>86523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74091"/>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58620</xdr:rowOff>
    </xdr:from>
    <xdr:to>
      <xdr:col>72</xdr:col>
      <xdr:colOff>38100</xdr:colOff>
      <xdr:row>98</xdr:row>
      <xdr:rowOff>160220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151347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19149</xdr:rowOff>
    </xdr:from>
    <xdr:to>
      <xdr:col>85</xdr:col>
      <xdr:colOff>177800</xdr:colOff>
      <xdr:row>98</xdr:row>
      <xdr:rowOff>120749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149976</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0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34685</xdr:rowOff>
    </xdr:from>
    <xdr:to>
      <xdr:col>81</xdr:col>
      <xdr:colOff>101600</xdr:colOff>
      <xdr:row>98</xdr:row>
      <xdr:rowOff>136285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152812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59545</xdr:rowOff>
    </xdr:from>
    <xdr:to>
      <xdr:col>76</xdr:col>
      <xdr:colOff>165100</xdr:colOff>
      <xdr:row>98</xdr:row>
      <xdr:rowOff>161145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6222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21191</xdr:rowOff>
    </xdr:from>
    <xdr:to>
      <xdr:col>72</xdr:col>
      <xdr:colOff>38100</xdr:colOff>
      <xdr:row>98</xdr:row>
      <xdr:rowOff>122791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139318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35723</xdr:rowOff>
    </xdr:from>
    <xdr:to>
      <xdr:col>67</xdr:col>
      <xdr:colOff>101600</xdr:colOff>
      <xdr:row>98</xdr:row>
      <xdr:rowOff>137323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3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153850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1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102591</xdr:rowOff>
    </xdr:from>
    <xdr:to>
      <xdr:col>116</xdr:col>
      <xdr:colOff>63500</xdr:colOff>
      <xdr:row>38</xdr:row>
      <xdr:rowOff>107924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17691"/>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68165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83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107924</xdr:rowOff>
    </xdr:from>
    <xdr:to>
      <xdr:col>111</xdr:col>
      <xdr:colOff>177800</xdr:colOff>
      <xdr:row>38</xdr:row>
      <xdr:rowOff>162637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23024"/>
          <a:ext cx="8890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20693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141071</xdr:rowOff>
    </xdr:from>
    <xdr:to>
      <xdr:col>107</xdr:col>
      <xdr:colOff>50800</xdr:colOff>
      <xdr:row>38</xdr:row>
      <xdr:rowOff>162637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6171"/>
          <a:ext cx="889000" cy="2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38905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7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103886</xdr:rowOff>
    </xdr:from>
    <xdr:to>
      <xdr:col>102</xdr:col>
      <xdr:colOff>114300</xdr:colOff>
      <xdr:row>38</xdr:row>
      <xdr:rowOff>141071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18986"/>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89509</xdr:rowOff>
    </xdr:from>
    <xdr:to>
      <xdr:col>102</xdr:col>
      <xdr:colOff>165100</xdr:colOff>
      <xdr:row>39</xdr:row>
      <xdr:rowOff>19659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36187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7281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6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51791</xdr:rowOff>
    </xdr:from>
    <xdr:to>
      <xdr:col>116</xdr:col>
      <xdr:colOff>114300</xdr:colOff>
      <xdr:row>38</xdr:row>
      <xdr:rowOff>153391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11168</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57124</xdr:rowOff>
    </xdr:from>
    <xdr:to>
      <xdr:col>112</xdr:col>
      <xdr:colOff>38100</xdr:colOff>
      <xdr:row>38</xdr:row>
      <xdr:rowOff>158724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3801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111837</xdr:rowOff>
    </xdr:from>
    <xdr:to>
      <xdr:col>107</xdr:col>
      <xdr:colOff>101600</xdr:colOff>
      <xdr:row>39</xdr:row>
      <xdr:rowOff>41987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58513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90271</xdr:rowOff>
    </xdr:from>
    <xdr:to>
      <xdr:col>102</xdr:col>
      <xdr:colOff>165100</xdr:colOff>
      <xdr:row>39</xdr:row>
      <xdr:rowOff>20421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11548</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98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53086</xdr:rowOff>
    </xdr:from>
    <xdr:to>
      <xdr:col>98</xdr:col>
      <xdr:colOff>38100</xdr:colOff>
      <xdr:row>38</xdr:row>
      <xdr:rowOff>154686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171213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27229</xdr:rowOff>
    </xdr:from>
    <xdr:to>
      <xdr:col>116</xdr:col>
      <xdr:colOff>63500</xdr:colOff>
      <xdr:row>57</xdr:row>
      <xdr:rowOff>55575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799879"/>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73565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1001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11064</xdr:rowOff>
    </xdr:from>
    <xdr:to>
      <xdr:col>111</xdr:col>
      <xdr:colOff>177800</xdr:colOff>
      <xdr:row>57</xdr:row>
      <xdr:rowOff>55575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783714"/>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11064</xdr:rowOff>
    </xdr:from>
    <xdr:to>
      <xdr:col>107</xdr:col>
      <xdr:colOff>50800</xdr:colOff>
      <xdr:row>57</xdr:row>
      <xdr:rowOff>64393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783714"/>
          <a:ext cx="889000" cy="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153775</xdr:rowOff>
    </xdr:from>
    <xdr:to>
      <xdr:col>102</xdr:col>
      <xdr:colOff>114300</xdr:colOff>
      <xdr:row>57</xdr:row>
      <xdr:rowOff>64393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583525"/>
          <a:ext cx="889000" cy="2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162575</xdr:rowOff>
    </xdr:from>
    <xdr:to>
      <xdr:col>102</xdr:col>
      <xdr:colOff>165100</xdr:colOff>
      <xdr:row>58</xdr:row>
      <xdr:rowOff>92725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83852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2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118109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147879</xdr:rowOff>
    </xdr:from>
    <xdr:to>
      <xdr:col>116</xdr:col>
      <xdr:colOff>114300</xdr:colOff>
      <xdr:row>57</xdr:row>
      <xdr:rowOff>78029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7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170756</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6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4775</xdr:rowOff>
    </xdr:from>
    <xdr:to>
      <xdr:col>112</xdr:col>
      <xdr:colOff>38100</xdr:colOff>
      <xdr:row>57</xdr:row>
      <xdr:rowOff>106375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7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122902</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5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131714</xdr:rowOff>
    </xdr:from>
    <xdr:to>
      <xdr:col>107</xdr:col>
      <xdr:colOff>101600</xdr:colOff>
      <xdr:row>57</xdr:row>
      <xdr:rowOff>61864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7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78391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50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13593</xdr:rowOff>
    </xdr:from>
    <xdr:to>
      <xdr:col>102</xdr:col>
      <xdr:colOff>165100</xdr:colOff>
      <xdr:row>57</xdr:row>
      <xdr:rowOff>115193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7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131720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56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102975</xdr:rowOff>
    </xdr:from>
    <xdr:to>
      <xdr:col>98</xdr:col>
      <xdr:colOff>38100</xdr:colOff>
      <xdr:row>56</xdr:row>
      <xdr:rowOff>33125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5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49652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30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72557</xdr:rowOff>
    </xdr:from>
    <xdr:to>
      <xdr:col>116</xdr:col>
      <xdr:colOff>63500</xdr:colOff>
      <xdr:row>74</xdr:row>
      <xdr:rowOff>94078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59857"/>
          <a:ext cx="8382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94078</xdr:rowOff>
    </xdr:from>
    <xdr:to>
      <xdr:col>111</xdr:col>
      <xdr:colOff>177800</xdr:colOff>
      <xdr:row>74</xdr:row>
      <xdr:rowOff>107728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81378"/>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69585</xdr:rowOff>
    </xdr:from>
    <xdr:to>
      <xdr:col>107</xdr:col>
      <xdr:colOff>50800</xdr:colOff>
      <xdr:row>74</xdr:row>
      <xdr:rowOff>107728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56885"/>
          <a:ext cx="8890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65372</xdr:rowOff>
    </xdr:from>
    <xdr:to>
      <xdr:col>102</xdr:col>
      <xdr:colOff>114300</xdr:colOff>
      <xdr:row>74</xdr:row>
      <xdr:rowOff>69585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752672"/>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154377</xdr:rowOff>
    </xdr:from>
    <xdr:to>
      <xdr:col>102</xdr:col>
      <xdr:colOff>165100</xdr:colOff>
      <xdr:row>73</xdr:row>
      <xdr:rowOff>84527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4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101054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2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21757</xdr:rowOff>
    </xdr:from>
    <xdr:to>
      <xdr:col>116</xdr:col>
      <xdr:colOff>114300</xdr:colOff>
      <xdr:row>74</xdr:row>
      <xdr:rowOff>123357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184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43278</xdr:rowOff>
    </xdr:from>
    <xdr:to>
      <xdr:col>112</xdr:col>
      <xdr:colOff>38100</xdr:colOff>
      <xdr:row>74</xdr:row>
      <xdr:rowOff>144878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136005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2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56928</xdr:rowOff>
    </xdr:from>
    <xdr:to>
      <xdr:col>107</xdr:col>
      <xdr:colOff>101600</xdr:colOff>
      <xdr:row>74</xdr:row>
      <xdr:rowOff>158528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149655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18785</xdr:rowOff>
    </xdr:from>
    <xdr:to>
      <xdr:col>102</xdr:col>
      <xdr:colOff>165100</xdr:colOff>
      <xdr:row>74</xdr:row>
      <xdr:rowOff>120385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111512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9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14572</xdr:rowOff>
    </xdr:from>
    <xdr:to>
      <xdr:col>98</xdr:col>
      <xdr:colOff>38100</xdr:colOff>
      <xdr:row>74</xdr:row>
      <xdr:rowOff>116172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107299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歳出決算総額は、６６９億６，９７５万円で、住民一人当たり約４８万７千円となっている。</a:t>
          </a:r>
          <a:endParaRPr lang="ja-JP" altLang="ja-JP" sz="1400">
            <a:effectLst/>
          </a:endParaRPr>
        </a:p>
        <a:p>
          <a:r>
            <a:rPr kumimoji="1" lang="ja-JP" altLang="ja-JP" sz="1100">
              <a:solidFill>
                <a:schemeClr val="dk1"/>
              </a:solidFill>
              <a:effectLst/>
              <a:latin typeface="+mn-lt"/>
              <a:ea typeface="+mn-ea"/>
              <a:cs typeface="+mn-cs"/>
            </a:rPr>
            <a:t>　主な構成項目である扶助費の決算総額は、１６９億２，９２９万円で、臨時福祉給付金（経済対策分）給付事業の減により昨年より減少したものの、人口減により住民一人当たり約１２万３千円と前年度より少し増加している。少子高齢化に伴う人口構造の変化や社会情勢の変化など、さまざまな課題に対応するため、年々増加傾向にあり、類似団体平均と比べても高い水準にある。今後も増加傾向が見込まれるため、他の経常経費の抑制により健全な財政運営に努める。</a:t>
          </a:r>
          <a:endParaRPr lang="ja-JP" altLang="ja-JP" sz="1400">
            <a:effectLst/>
          </a:endParaRPr>
        </a:p>
        <a:p>
          <a:r>
            <a:rPr kumimoji="1" lang="ja-JP" altLang="ja-JP" sz="1100">
              <a:solidFill>
                <a:schemeClr val="dk1"/>
              </a:solidFill>
              <a:effectLst/>
              <a:latin typeface="+mn-lt"/>
              <a:ea typeface="+mn-ea"/>
              <a:cs typeface="+mn-cs"/>
            </a:rPr>
            <a:t>　なお、公債費の住民一人当たりのコストは、依然として類似団体平均より高い水準で推移している状況である。平成３０年度においては、前年度大規模な繰り上げ償還を行ったため、昨年と比べて減少している。今後は、人口減少も踏まえ、より計画的な借入や繰上償還を実施し、公債費の抑制、平準化に努める。</a:t>
          </a:r>
          <a:endParaRPr lang="ja-JP" altLang="ja-JP" sz="1400">
            <a:effectLst/>
          </a:endParaRPr>
        </a:p>
        <a:p>
          <a:r>
            <a:rPr kumimoji="1" lang="ja-JP" altLang="ja-JP" sz="1100">
              <a:solidFill>
                <a:schemeClr val="dk1"/>
              </a:solidFill>
              <a:effectLst/>
              <a:latin typeface="+mn-lt"/>
              <a:ea typeface="+mn-ea"/>
              <a:cs typeface="+mn-cs"/>
            </a:rPr>
            <a:t>　また、普通建設事業費について、栄町東西街区市街地再開発支援事業や防災行政無線第二次デジタル化整備事業の減などにより減少したものの、新規事業においては依然として類似団体よりも大幅に高くなっている。</a:t>
          </a:r>
          <a:endParaRPr lang="ja-JP" altLang="ja-JP" sz="1400">
            <a:effectLst/>
          </a:endParaRPr>
        </a:p>
        <a:p>
          <a:r>
            <a:rPr kumimoji="1" lang="ja-JP" altLang="ja-JP" sz="1100">
              <a:solidFill>
                <a:schemeClr val="dk1"/>
              </a:solidFill>
              <a:effectLst/>
              <a:latin typeface="+mn-lt"/>
              <a:ea typeface="+mn-ea"/>
              <a:cs typeface="+mn-cs"/>
            </a:rPr>
            <a:t>　そのほか、人件費及び物件費の住民一人当たりのコストは、類似団体平均と比べ低い水準にあり、これは、時代の変化に伴う多様な行政需要や市民ニーズに対応した定員管理に努めたことや経費の節減、見直しを着実に推進した結果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137,383
136,381
341.79
68,377,796
66,969,750
791,740
34,860,887
55,819,872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57404</xdr:rowOff>
    </xdr:from>
    <xdr:to>
      <xdr:col>24</xdr:col>
      <xdr:colOff>63500</xdr:colOff>
      <xdr:row>36</xdr:row>
      <xdr:rowOff>89408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96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89408</xdr:rowOff>
    </xdr:from>
    <xdr:to>
      <xdr:col>19</xdr:col>
      <xdr:colOff>177800</xdr:colOff>
      <xdr:row>36</xdr:row>
      <xdr:rowOff>106172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160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45974</xdr:rowOff>
    </xdr:from>
    <xdr:to>
      <xdr:col>15</xdr:col>
      <xdr:colOff>50800</xdr:colOff>
      <xdr:row>36</xdr:row>
      <xdr:rowOff>106172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672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45974</xdr:rowOff>
    </xdr:from>
    <xdr:to>
      <xdr:col>10</xdr:col>
      <xdr:colOff>114300</xdr:colOff>
      <xdr:row>35</xdr:row>
      <xdr:rowOff>158750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6724"/>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6604</xdr:rowOff>
    </xdr:from>
    <xdr:to>
      <xdr:col>24</xdr:col>
      <xdr:colOff>114300</xdr:colOff>
      <xdr:row>36</xdr:row>
      <xdr:rowOff>108204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29481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38608</xdr:rowOff>
    </xdr:from>
    <xdr:to>
      <xdr:col>20</xdr:col>
      <xdr:colOff>38100</xdr:colOff>
      <xdr:row>36</xdr:row>
      <xdr:rowOff>140208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55372</xdr:rowOff>
    </xdr:from>
    <xdr:to>
      <xdr:col>15</xdr:col>
      <xdr:colOff>101600</xdr:colOff>
      <xdr:row>36</xdr:row>
      <xdr:rowOff>156972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148099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166624</xdr:rowOff>
    </xdr:from>
    <xdr:to>
      <xdr:col>10</xdr:col>
      <xdr:colOff>165100</xdr:colOff>
      <xdr:row>35</xdr:row>
      <xdr:rowOff>96774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87901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117337</xdr:rowOff>
    </xdr:from>
    <xdr:to>
      <xdr:col>24</xdr:col>
      <xdr:colOff>63500</xdr:colOff>
      <xdr:row>58</xdr:row>
      <xdr:rowOff>117562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61437"/>
          <a:ext cx="8382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117562</xdr:rowOff>
    </xdr:from>
    <xdr:to>
      <xdr:col>19</xdr:col>
      <xdr:colOff>177800</xdr:colOff>
      <xdr:row>58</xdr:row>
      <xdr:rowOff>134778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61662"/>
          <a:ext cx="889000"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100497</xdr:rowOff>
    </xdr:from>
    <xdr:to>
      <xdr:col>15</xdr:col>
      <xdr:colOff>50800</xdr:colOff>
      <xdr:row>58</xdr:row>
      <xdr:rowOff>134778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44597"/>
          <a:ext cx="889000" cy="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100497</xdr:rowOff>
    </xdr:from>
    <xdr:to>
      <xdr:col>10</xdr:col>
      <xdr:colOff>114300</xdr:colOff>
      <xdr:row>58</xdr:row>
      <xdr:rowOff>112409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4597"/>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65632</xdr:rowOff>
    </xdr:from>
    <xdr:to>
      <xdr:col>10</xdr:col>
      <xdr:colOff>165100</xdr:colOff>
      <xdr:row>58</xdr:row>
      <xdr:rowOff>167232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158359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66537</xdr:rowOff>
    </xdr:from>
    <xdr:to>
      <xdr:col>24</xdr:col>
      <xdr:colOff>114300</xdr:colOff>
      <xdr:row>58</xdr:row>
      <xdr:rowOff>168137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66762</xdr:rowOff>
    </xdr:from>
    <xdr:to>
      <xdr:col>20</xdr:col>
      <xdr:colOff>38100</xdr:colOff>
      <xdr:row>58</xdr:row>
      <xdr:rowOff>168362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13439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83978</xdr:rowOff>
    </xdr:from>
    <xdr:to>
      <xdr:col>15</xdr:col>
      <xdr:colOff>101600</xdr:colOff>
      <xdr:row>59</xdr:row>
      <xdr:rowOff>14128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5255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49697</xdr:rowOff>
    </xdr:from>
    <xdr:to>
      <xdr:col>10</xdr:col>
      <xdr:colOff>165100</xdr:colOff>
      <xdr:row>58</xdr:row>
      <xdr:rowOff>151297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167824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6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61609</xdr:rowOff>
    </xdr:from>
    <xdr:to>
      <xdr:col>6</xdr:col>
      <xdr:colOff>38100</xdr:colOff>
      <xdr:row>58</xdr:row>
      <xdr:rowOff>163209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8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34772</xdr:rowOff>
    </xdr:from>
    <xdr:to>
      <xdr:col>24</xdr:col>
      <xdr:colOff>63500</xdr:colOff>
      <xdr:row>74</xdr:row>
      <xdr:rowOff>54378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22072"/>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34772</xdr:rowOff>
    </xdr:from>
    <xdr:to>
      <xdr:col>19</xdr:col>
      <xdr:colOff>177800</xdr:colOff>
      <xdr:row>74</xdr:row>
      <xdr:rowOff>72459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22072"/>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72459</xdr:rowOff>
    </xdr:from>
    <xdr:to>
      <xdr:col>15</xdr:col>
      <xdr:colOff>50800</xdr:colOff>
      <xdr:row>74</xdr:row>
      <xdr:rowOff>134083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59759"/>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134083</xdr:rowOff>
    </xdr:from>
    <xdr:to>
      <xdr:col>10</xdr:col>
      <xdr:colOff>114300</xdr:colOff>
      <xdr:row>75</xdr:row>
      <xdr:rowOff>34228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21383"/>
          <a:ext cx="889000" cy="7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103029</xdr:rowOff>
    </xdr:from>
    <xdr:to>
      <xdr:col>10</xdr:col>
      <xdr:colOff>165100</xdr:colOff>
      <xdr:row>75</xdr:row>
      <xdr:rowOff>33179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24306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3578</xdr:rowOff>
    </xdr:from>
    <xdr:to>
      <xdr:col>24</xdr:col>
      <xdr:colOff>114300</xdr:colOff>
      <xdr:row>74</xdr:row>
      <xdr:rowOff>105178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26455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4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155422</xdr:rowOff>
    </xdr:from>
    <xdr:to>
      <xdr:col>20</xdr:col>
      <xdr:colOff>38100</xdr:colOff>
      <xdr:row>74</xdr:row>
      <xdr:rowOff>85572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102099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21659</xdr:rowOff>
    </xdr:from>
    <xdr:to>
      <xdr:col>15</xdr:col>
      <xdr:colOff>101600</xdr:colOff>
      <xdr:row>74</xdr:row>
      <xdr:rowOff>123259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139786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8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83283</xdr:rowOff>
    </xdr:from>
    <xdr:to>
      <xdr:col>10</xdr:col>
      <xdr:colOff>165100</xdr:colOff>
      <xdr:row>75</xdr:row>
      <xdr:rowOff>13433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29960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4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154878</xdr:rowOff>
    </xdr:from>
    <xdr:to>
      <xdr:col>6</xdr:col>
      <xdr:colOff>38100</xdr:colOff>
      <xdr:row>75</xdr:row>
      <xdr:rowOff>85028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101555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1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171235</xdr:rowOff>
    </xdr:from>
    <xdr:to>
      <xdr:col>24</xdr:col>
      <xdr:colOff>63500</xdr:colOff>
      <xdr:row>97</xdr:row>
      <xdr:rowOff>3657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0435"/>
          <a:ext cx="8382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3657</xdr:rowOff>
    </xdr:from>
    <xdr:to>
      <xdr:col>19</xdr:col>
      <xdr:colOff>177800</xdr:colOff>
      <xdr:row>97</xdr:row>
      <xdr:rowOff>14415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34307"/>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6502</xdr:rowOff>
    </xdr:from>
    <xdr:to>
      <xdr:col>15</xdr:col>
      <xdr:colOff>50800</xdr:colOff>
      <xdr:row>97</xdr:row>
      <xdr:rowOff>14415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37152"/>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148653</xdr:rowOff>
    </xdr:from>
    <xdr:to>
      <xdr:col>10</xdr:col>
      <xdr:colOff>114300</xdr:colOff>
      <xdr:row>97</xdr:row>
      <xdr:rowOff>6502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07853"/>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82359</xdr:rowOff>
    </xdr:from>
    <xdr:to>
      <xdr:col>10</xdr:col>
      <xdr:colOff>165100</xdr:colOff>
      <xdr:row>97</xdr:row>
      <xdr:rowOff>12509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29036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120435</xdr:rowOff>
    </xdr:from>
    <xdr:to>
      <xdr:col>24</xdr:col>
      <xdr:colOff>114300</xdr:colOff>
      <xdr:row>97</xdr:row>
      <xdr:rowOff>50585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98862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124307</xdr:rowOff>
    </xdr:from>
    <xdr:to>
      <xdr:col>20</xdr:col>
      <xdr:colOff>38100</xdr:colOff>
      <xdr:row>97</xdr:row>
      <xdr:rowOff>54457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45584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135065</xdr:rowOff>
    </xdr:from>
    <xdr:to>
      <xdr:col>15</xdr:col>
      <xdr:colOff>101600</xdr:colOff>
      <xdr:row>97</xdr:row>
      <xdr:rowOff>65215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8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127152</xdr:rowOff>
    </xdr:from>
    <xdr:to>
      <xdr:col>10</xdr:col>
      <xdr:colOff>165100</xdr:colOff>
      <xdr:row>97</xdr:row>
      <xdr:rowOff>57302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48429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7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97853</xdr:rowOff>
    </xdr:from>
    <xdr:to>
      <xdr:col>6</xdr:col>
      <xdr:colOff>38100</xdr:colOff>
      <xdr:row>97</xdr:row>
      <xdr:rowOff>28003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44530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47346</xdr:rowOff>
    </xdr:from>
    <xdr:to>
      <xdr:col>55</xdr:col>
      <xdr:colOff>0</xdr:colOff>
      <xdr:row>37</xdr:row>
      <xdr:rowOff>117297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390996"/>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56032</xdr:rowOff>
    </xdr:from>
    <xdr:to>
      <xdr:col>50</xdr:col>
      <xdr:colOff>114300</xdr:colOff>
      <xdr:row>37</xdr:row>
      <xdr:rowOff>117297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399682"/>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56032</xdr:rowOff>
    </xdr:from>
    <xdr:to>
      <xdr:col>45</xdr:col>
      <xdr:colOff>177800</xdr:colOff>
      <xdr:row>37</xdr:row>
      <xdr:rowOff>56490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996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56490</xdr:rowOff>
    </xdr:from>
    <xdr:to>
      <xdr:col>41</xdr:col>
      <xdr:colOff>50800</xdr:colOff>
      <xdr:row>37</xdr:row>
      <xdr:rowOff>70206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001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53238</xdr:rowOff>
    </xdr:from>
    <xdr:to>
      <xdr:col>41</xdr:col>
      <xdr:colOff>101600</xdr:colOff>
      <xdr:row>34</xdr:row>
      <xdr:rowOff>154838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171365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167996</xdr:rowOff>
    </xdr:from>
    <xdr:to>
      <xdr:col>55</xdr:col>
      <xdr:colOff>50800</xdr:colOff>
      <xdr:row>37</xdr:row>
      <xdr:rowOff>98146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146423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18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66497</xdr:rowOff>
    </xdr:from>
    <xdr:to>
      <xdr:col>50</xdr:col>
      <xdr:colOff>165100</xdr:colOff>
      <xdr:row>37</xdr:row>
      <xdr:rowOff>168097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159224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5232</xdr:rowOff>
    </xdr:from>
    <xdr:to>
      <xdr:col>46</xdr:col>
      <xdr:colOff>38100</xdr:colOff>
      <xdr:row>37</xdr:row>
      <xdr:rowOff>106832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97959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4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5690</xdr:rowOff>
    </xdr:from>
    <xdr:to>
      <xdr:col>41</xdr:col>
      <xdr:colOff>101600</xdr:colOff>
      <xdr:row>37</xdr:row>
      <xdr:rowOff>107290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98417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4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19406</xdr:rowOff>
    </xdr:from>
    <xdr:to>
      <xdr:col>36</xdr:col>
      <xdr:colOff>165100</xdr:colOff>
      <xdr:row>37</xdr:row>
      <xdr:rowOff>121006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112133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4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51232</xdr:rowOff>
    </xdr:from>
    <xdr:to>
      <xdr:col>54</xdr:col>
      <xdr:colOff>189865</xdr:colOff>
      <xdr:row>59</xdr:row>
      <xdr:rowOff>43002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966632"/>
          <a:ext cx="1270" cy="11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46829</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623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43002</xdr:rowOff>
    </xdr:from>
    <xdr:to>
      <xdr:col>55</xdr:col>
      <xdr:colOff>88900</xdr:colOff>
      <xdr:row>59</xdr:row>
      <xdr:rowOff>43002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169359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7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51232</xdr:rowOff>
    </xdr:from>
    <xdr:to>
      <xdr:col>55</xdr:col>
      <xdr:colOff>88900</xdr:colOff>
      <xdr:row>52</xdr:row>
      <xdr:rowOff>51232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966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105410</xdr:rowOff>
    </xdr:from>
    <xdr:to>
      <xdr:col>55</xdr:col>
      <xdr:colOff>0</xdr:colOff>
      <xdr:row>52</xdr:row>
      <xdr:rowOff>51232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8849360"/>
          <a:ext cx="8382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163568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3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13691</xdr:rowOff>
    </xdr:from>
    <xdr:to>
      <xdr:col>55</xdr:col>
      <xdr:colOff>50800</xdr:colOff>
      <xdr:row>58</xdr:row>
      <xdr:rowOff>115291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5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105410</xdr:rowOff>
    </xdr:from>
    <xdr:to>
      <xdr:col>50</xdr:col>
      <xdr:colOff>114300</xdr:colOff>
      <xdr:row>54</xdr:row>
      <xdr:rowOff>61519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849360"/>
          <a:ext cx="889000" cy="4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168491</xdr:rowOff>
    </xdr:from>
    <xdr:to>
      <xdr:col>50</xdr:col>
      <xdr:colOff>165100</xdr:colOff>
      <xdr:row>58</xdr:row>
      <xdr:rowOff>98641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89768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1003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61519</xdr:rowOff>
    </xdr:from>
    <xdr:to>
      <xdr:col>45</xdr:col>
      <xdr:colOff>177800</xdr:colOff>
      <xdr:row>54</xdr:row>
      <xdr:rowOff>138367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319819"/>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13043</xdr:rowOff>
    </xdr:from>
    <xdr:to>
      <xdr:col>46</xdr:col>
      <xdr:colOff>38100</xdr:colOff>
      <xdr:row>58</xdr:row>
      <xdr:rowOff>114643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105770</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138367</xdr:rowOff>
    </xdr:from>
    <xdr:to>
      <xdr:col>41</xdr:col>
      <xdr:colOff>50800</xdr:colOff>
      <xdr:row>54</xdr:row>
      <xdr:rowOff>138938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39666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45428</xdr:rowOff>
    </xdr:from>
    <xdr:to>
      <xdr:col>41</xdr:col>
      <xdr:colOff>101600</xdr:colOff>
      <xdr:row>56</xdr:row>
      <xdr:rowOff>147028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138155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19177</xdr:rowOff>
    </xdr:from>
    <xdr:to>
      <xdr:col>36</xdr:col>
      <xdr:colOff>165100</xdr:colOff>
      <xdr:row>57</xdr:row>
      <xdr:rowOff>120777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111904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432</xdr:rowOff>
    </xdr:from>
    <xdr:to>
      <xdr:col>55</xdr:col>
      <xdr:colOff>50800</xdr:colOff>
      <xdr:row>52</xdr:row>
      <xdr:rowOff>102032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9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124909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8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54610</xdr:rowOff>
    </xdr:from>
    <xdr:to>
      <xdr:col>50</xdr:col>
      <xdr:colOff>165100</xdr:colOff>
      <xdr:row>51</xdr:row>
      <xdr:rowOff>156210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79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1287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57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10719</xdr:rowOff>
    </xdr:from>
    <xdr:to>
      <xdr:col>46</xdr:col>
      <xdr:colOff>38100</xdr:colOff>
      <xdr:row>54</xdr:row>
      <xdr:rowOff>112319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26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128846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04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87567</xdr:rowOff>
    </xdr:from>
    <xdr:to>
      <xdr:col>41</xdr:col>
      <xdr:colOff>101600</xdr:colOff>
      <xdr:row>55</xdr:row>
      <xdr:rowOff>17717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4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34244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12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88138</xdr:rowOff>
    </xdr:from>
    <xdr:to>
      <xdr:col>36</xdr:col>
      <xdr:colOff>165100</xdr:colOff>
      <xdr:row>55</xdr:row>
      <xdr:rowOff>18288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34815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1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53975</xdr:rowOff>
    </xdr:from>
    <xdr:to>
      <xdr:col>55</xdr:col>
      <xdr:colOff>0</xdr:colOff>
      <xdr:row>75</xdr:row>
      <xdr:rowOff>16942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741275"/>
          <a:ext cx="8382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53975</xdr:rowOff>
    </xdr:from>
    <xdr:to>
      <xdr:col>50</xdr:col>
      <xdr:colOff>114300</xdr:colOff>
      <xdr:row>76</xdr:row>
      <xdr:rowOff>114684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741275"/>
          <a:ext cx="889000" cy="40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63506</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93393</xdr:rowOff>
    </xdr:from>
    <xdr:to>
      <xdr:col>45</xdr:col>
      <xdr:colOff>177800</xdr:colOff>
      <xdr:row>76</xdr:row>
      <xdr:rowOff>114684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23593"/>
          <a:ext cx="889000" cy="2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102401</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93393</xdr:rowOff>
    </xdr:from>
    <xdr:to>
      <xdr:col>41</xdr:col>
      <xdr:colOff>50800</xdr:colOff>
      <xdr:row>76</xdr:row>
      <xdr:rowOff>157922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23593"/>
          <a:ext cx="8890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3893</xdr:rowOff>
    </xdr:from>
    <xdr:to>
      <xdr:col>41</xdr:col>
      <xdr:colOff>101600</xdr:colOff>
      <xdr:row>77</xdr:row>
      <xdr:rowOff>105493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96620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41136</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137592</xdr:rowOff>
    </xdr:from>
    <xdr:to>
      <xdr:col>55</xdr:col>
      <xdr:colOff>50800</xdr:colOff>
      <xdr:row>75</xdr:row>
      <xdr:rowOff>67742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160469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3175</xdr:rowOff>
    </xdr:from>
    <xdr:to>
      <xdr:col>50</xdr:col>
      <xdr:colOff>165100</xdr:colOff>
      <xdr:row>74</xdr:row>
      <xdr:rowOff>104775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121302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6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63884</xdr:rowOff>
    </xdr:from>
    <xdr:to>
      <xdr:col>46</xdr:col>
      <xdr:colOff>38100</xdr:colOff>
      <xdr:row>76</xdr:row>
      <xdr:rowOff>165484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10561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42593</xdr:rowOff>
    </xdr:from>
    <xdr:to>
      <xdr:col>41</xdr:col>
      <xdr:colOff>101600</xdr:colOff>
      <xdr:row>76</xdr:row>
      <xdr:rowOff>144193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160719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4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107122</xdr:rowOff>
    </xdr:from>
    <xdr:to>
      <xdr:col>36</xdr:col>
      <xdr:colOff>165100</xdr:colOff>
      <xdr:row>77</xdr:row>
      <xdr:rowOff>37272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53800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1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95786</xdr:rowOff>
    </xdr:from>
    <xdr:to>
      <xdr:col>55</xdr:col>
      <xdr:colOff>0</xdr:colOff>
      <xdr:row>95</xdr:row>
      <xdr:rowOff>137066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383536"/>
          <a:ext cx="838200" cy="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95786</xdr:rowOff>
    </xdr:from>
    <xdr:to>
      <xdr:col>50</xdr:col>
      <xdr:colOff>114300</xdr:colOff>
      <xdr:row>96</xdr:row>
      <xdr:rowOff>91945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83536"/>
          <a:ext cx="889000" cy="16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91945</xdr:rowOff>
    </xdr:from>
    <xdr:to>
      <xdr:col>45</xdr:col>
      <xdr:colOff>177800</xdr:colOff>
      <xdr:row>96</xdr:row>
      <xdr:rowOff>152240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51145"/>
          <a:ext cx="889000" cy="6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39856</xdr:rowOff>
    </xdr:from>
    <xdr:to>
      <xdr:col>41</xdr:col>
      <xdr:colOff>50800</xdr:colOff>
      <xdr:row>96</xdr:row>
      <xdr:rowOff>152240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499056"/>
          <a:ext cx="889000" cy="1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109550</xdr:rowOff>
    </xdr:from>
    <xdr:to>
      <xdr:col>41</xdr:col>
      <xdr:colOff>101600</xdr:colOff>
      <xdr:row>97</xdr:row>
      <xdr:rowOff>39700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30827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86266</xdr:rowOff>
    </xdr:from>
    <xdr:to>
      <xdr:col>55</xdr:col>
      <xdr:colOff>50800</xdr:colOff>
      <xdr:row>96</xdr:row>
      <xdr:rowOff>16416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109143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44986</xdr:rowOff>
    </xdr:from>
    <xdr:to>
      <xdr:col>50</xdr:col>
      <xdr:colOff>165100</xdr:colOff>
      <xdr:row>95</xdr:row>
      <xdr:rowOff>146586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163113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0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41145</xdr:rowOff>
    </xdr:from>
    <xdr:to>
      <xdr:col>46</xdr:col>
      <xdr:colOff>38100</xdr:colOff>
      <xdr:row>96</xdr:row>
      <xdr:rowOff>142745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159272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101440</xdr:rowOff>
    </xdr:from>
    <xdr:to>
      <xdr:col>41</xdr:col>
      <xdr:colOff>101600</xdr:colOff>
      <xdr:row>97</xdr:row>
      <xdr:rowOff>31590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48117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160506</xdr:rowOff>
    </xdr:from>
    <xdr:to>
      <xdr:col>36</xdr:col>
      <xdr:colOff>165100</xdr:colOff>
      <xdr:row>96</xdr:row>
      <xdr:rowOff>90656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4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107183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2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56896</xdr:rowOff>
    </xdr:from>
    <xdr:to>
      <xdr:col>85</xdr:col>
      <xdr:colOff>127000</xdr:colOff>
      <xdr:row>35</xdr:row>
      <xdr:rowOff>156464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543296"/>
          <a:ext cx="838200" cy="6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56896</xdr:rowOff>
    </xdr:from>
    <xdr:to>
      <xdr:col>81</xdr:col>
      <xdr:colOff>50800</xdr:colOff>
      <xdr:row>32</xdr:row>
      <xdr:rowOff>71120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543296"/>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71120</xdr:rowOff>
    </xdr:from>
    <xdr:to>
      <xdr:col>76</xdr:col>
      <xdr:colOff>114300</xdr:colOff>
      <xdr:row>36</xdr:row>
      <xdr:rowOff>13208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557520"/>
          <a:ext cx="889000" cy="6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13208</xdr:rowOff>
    </xdr:from>
    <xdr:to>
      <xdr:col>71</xdr:col>
      <xdr:colOff>177800</xdr:colOff>
      <xdr:row>37</xdr:row>
      <xdr:rowOff>41148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85408"/>
          <a:ext cx="88900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128397</xdr:rowOff>
    </xdr:from>
    <xdr:to>
      <xdr:col>72</xdr:col>
      <xdr:colOff>38100</xdr:colOff>
      <xdr:row>34</xdr:row>
      <xdr:rowOff>58547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57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75074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5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105664</xdr:rowOff>
    </xdr:from>
    <xdr:to>
      <xdr:col>85</xdr:col>
      <xdr:colOff>177800</xdr:colOff>
      <xdr:row>36</xdr:row>
      <xdr:rowOff>35814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84091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8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6096</xdr:rowOff>
    </xdr:from>
    <xdr:to>
      <xdr:col>81</xdr:col>
      <xdr:colOff>101600</xdr:colOff>
      <xdr:row>32</xdr:row>
      <xdr:rowOff>107696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4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124223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2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20320</xdr:rowOff>
    </xdr:from>
    <xdr:to>
      <xdr:col>76</xdr:col>
      <xdr:colOff>165100</xdr:colOff>
      <xdr:row>32</xdr:row>
      <xdr:rowOff>121920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138447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2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133858</xdr:rowOff>
    </xdr:from>
    <xdr:to>
      <xdr:col>72</xdr:col>
      <xdr:colOff>38100</xdr:colOff>
      <xdr:row>36</xdr:row>
      <xdr:rowOff>64008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2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161798</xdr:rowOff>
    </xdr:from>
    <xdr:to>
      <xdr:col>67</xdr:col>
      <xdr:colOff>101600</xdr:colOff>
      <xdr:row>37</xdr:row>
      <xdr:rowOff>91948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83075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129299</xdr:rowOff>
    </xdr:from>
    <xdr:to>
      <xdr:col>85</xdr:col>
      <xdr:colOff>127000</xdr:colOff>
      <xdr:row>56</xdr:row>
      <xdr:rowOff>165722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30499"/>
          <a:ext cx="8382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85179</xdr:rowOff>
    </xdr:from>
    <xdr:to>
      <xdr:col>81</xdr:col>
      <xdr:colOff>50800</xdr:colOff>
      <xdr:row>56</xdr:row>
      <xdr:rowOff>129299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14929"/>
          <a:ext cx="889000" cy="2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85179</xdr:rowOff>
    </xdr:from>
    <xdr:to>
      <xdr:col>76</xdr:col>
      <xdr:colOff>114300</xdr:colOff>
      <xdr:row>57</xdr:row>
      <xdr:rowOff>16390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14929"/>
          <a:ext cx="889000" cy="27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102267</xdr:rowOff>
    </xdr:from>
    <xdr:to>
      <xdr:col>71</xdr:col>
      <xdr:colOff>177800</xdr:colOff>
      <xdr:row>57</xdr:row>
      <xdr:rowOff>16390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03467"/>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68895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114922</xdr:rowOff>
    </xdr:from>
    <xdr:to>
      <xdr:col>85</xdr:col>
      <xdr:colOff>177800</xdr:colOff>
      <xdr:row>57</xdr:row>
      <xdr:rowOff>45072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137799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78499</xdr:rowOff>
    </xdr:from>
    <xdr:to>
      <xdr:col>81</xdr:col>
      <xdr:colOff>101600</xdr:colOff>
      <xdr:row>57</xdr:row>
      <xdr:rowOff>8649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25176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4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34379</xdr:rowOff>
    </xdr:from>
    <xdr:to>
      <xdr:col>76</xdr:col>
      <xdr:colOff>165100</xdr:colOff>
      <xdr:row>55</xdr:row>
      <xdr:rowOff>135979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152506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137040</xdr:rowOff>
    </xdr:from>
    <xdr:to>
      <xdr:col>72</xdr:col>
      <xdr:colOff>38100</xdr:colOff>
      <xdr:row>57</xdr:row>
      <xdr:rowOff>67190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58317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51467</xdr:rowOff>
    </xdr:from>
    <xdr:to>
      <xdr:col>67</xdr:col>
      <xdr:colOff>101600</xdr:colOff>
      <xdr:row>56</xdr:row>
      <xdr:rowOff>153067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144194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13133</xdr:rowOff>
    </xdr:from>
    <xdr:to>
      <xdr:col>85</xdr:col>
      <xdr:colOff>127000</xdr:colOff>
      <xdr:row>79</xdr:row>
      <xdr:rowOff>22961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57683"/>
          <a:ext cx="838200" cy="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149530</xdr:rowOff>
    </xdr:from>
    <xdr:to>
      <xdr:col>81</xdr:col>
      <xdr:colOff>50800</xdr:colOff>
      <xdr:row>79</xdr:row>
      <xdr:rowOff>13133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22630"/>
          <a:ext cx="8890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140919</xdr:rowOff>
    </xdr:from>
    <xdr:to>
      <xdr:col>76</xdr:col>
      <xdr:colOff>114300</xdr:colOff>
      <xdr:row>78</xdr:row>
      <xdr:rowOff>149530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14019"/>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44314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140919</xdr:rowOff>
    </xdr:from>
    <xdr:to>
      <xdr:col>71</xdr:col>
      <xdr:colOff>177800</xdr:colOff>
      <xdr:row>78</xdr:row>
      <xdr:rowOff>171323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14019"/>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105817</xdr:rowOff>
    </xdr:from>
    <xdr:to>
      <xdr:col>72</xdr:col>
      <xdr:colOff>38100</xdr:colOff>
      <xdr:row>79</xdr:row>
      <xdr:rowOff>35967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27094</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571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143611</xdr:rowOff>
    </xdr:from>
    <xdr:to>
      <xdr:col>85</xdr:col>
      <xdr:colOff>177800</xdr:colOff>
      <xdr:row>79</xdr:row>
      <xdr:rowOff>73761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58538</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31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133783</xdr:rowOff>
    </xdr:from>
    <xdr:to>
      <xdr:col>81</xdr:col>
      <xdr:colOff>101600</xdr:colOff>
      <xdr:row>79</xdr:row>
      <xdr:rowOff>63933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55060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9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98730</xdr:rowOff>
    </xdr:from>
    <xdr:to>
      <xdr:col>76</xdr:col>
      <xdr:colOff>165100</xdr:colOff>
      <xdr:row>79</xdr:row>
      <xdr:rowOff>28880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45407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24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90119</xdr:rowOff>
    </xdr:from>
    <xdr:to>
      <xdr:col>72</xdr:col>
      <xdr:colOff>38100</xdr:colOff>
      <xdr:row>79</xdr:row>
      <xdr:rowOff>20269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36796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238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120523</xdr:rowOff>
    </xdr:from>
    <xdr:to>
      <xdr:col>67</xdr:col>
      <xdr:colOff>101600</xdr:colOff>
      <xdr:row>79</xdr:row>
      <xdr:rowOff>50673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41800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86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36773</xdr:rowOff>
    </xdr:from>
    <xdr:to>
      <xdr:col>85</xdr:col>
      <xdr:colOff>127000</xdr:colOff>
      <xdr:row>92</xdr:row>
      <xdr:rowOff>94342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638723"/>
          <a:ext cx="838200" cy="2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36773</xdr:rowOff>
    </xdr:from>
    <xdr:to>
      <xdr:col>81</xdr:col>
      <xdr:colOff>50800</xdr:colOff>
      <xdr:row>92</xdr:row>
      <xdr:rowOff>33801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5638723"/>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23743</xdr:rowOff>
    </xdr:from>
    <xdr:to>
      <xdr:col>76</xdr:col>
      <xdr:colOff>114300</xdr:colOff>
      <xdr:row>92</xdr:row>
      <xdr:rowOff>33801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579714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23743</xdr:rowOff>
    </xdr:from>
    <xdr:to>
      <xdr:col>71</xdr:col>
      <xdr:colOff>177800</xdr:colOff>
      <xdr:row>92</xdr:row>
      <xdr:rowOff>28009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5797143"/>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99282</xdr:rowOff>
    </xdr:from>
    <xdr:to>
      <xdr:col>72</xdr:col>
      <xdr:colOff>38100</xdr:colOff>
      <xdr:row>95</xdr:row>
      <xdr:rowOff>29432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20559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43542</xdr:rowOff>
    </xdr:from>
    <xdr:to>
      <xdr:col>85</xdr:col>
      <xdr:colOff>177800</xdr:colOff>
      <xdr:row>92</xdr:row>
      <xdr:rowOff>145142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8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66419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6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157423</xdr:rowOff>
    </xdr:from>
    <xdr:to>
      <xdr:col>81</xdr:col>
      <xdr:colOff>101600</xdr:colOff>
      <xdr:row>91</xdr:row>
      <xdr:rowOff>87573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5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104100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3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154451</xdr:rowOff>
    </xdr:from>
    <xdr:to>
      <xdr:col>76</xdr:col>
      <xdr:colOff>165100</xdr:colOff>
      <xdr:row>92</xdr:row>
      <xdr:rowOff>84601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7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101128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5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144393</xdr:rowOff>
    </xdr:from>
    <xdr:to>
      <xdr:col>72</xdr:col>
      <xdr:colOff>38100</xdr:colOff>
      <xdr:row>92</xdr:row>
      <xdr:rowOff>74543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91070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5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148659</xdr:rowOff>
    </xdr:from>
    <xdr:to>
      <xdr:col>67</xdr:col>
      <xdr:colOff>101600</xdr:colOff>
      <xdr:row>92</xdr:row>
      <xdr:rowOff>78809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7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95336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5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7574</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の決算総額は、約２３７億４，５００万円であり、決算額全体の約３５．５％を占めている。住民一人当たりのコストは約１７万３千円で、類似団体平均よりも若干高くなっている。今後も少子高齢化に伴う人口構造の変化や社会情勢の変化など、さまざまな課題に対応するため、</a:t>
          </a:r>
          <a:endParaRPr lang="ja-JP" altLang="ja-JP" sz="1400">
            <a:effectLst/>
          </a:endParaRPr>
        </a:p>
        <a:p>
          <a:r>
            <a:rPr kumimoji="1" lang="ja-JP" altLang="ja-JP" sz="1100">
              <a:solidFill>
                <a:schemeClr val="dk1"/>
              </a:solidFill>
              <a:effectLst/>
              <a:latin typeface="+mn-lt"/>
              <a:ea typeface="+mn-ea"/>
              <a:cs typeface="+mn-cs"/>
            </a:rPr>
            <a:t>増加していく見込みであることから、他の経費を抑制するなど健全な財政運営に努める。</a:t>
          </a:r>
          <a:endParaRPr lang="ja-JP" altLang="ja-JP" sz="1400">
            <a:effectLst/>
          </a:endParaRPr>
        </a:p>
        <a:p>
          <a:r>
            <a:rPr kumimoji="1" lang="ja-JP" altLang="ja-JP" sz="1100">
              <a:solidFill>
                <a:schemeClr val="dk1"/>
              </a:solidFill>
              <a:effectLst/>
              <a:latin typeface="+mn-lt"/>
              <a:ea typeface="+mn-ea"/>
              <a:cs typeface="+mn-cs"/>
            </a:rPr>
            <a:t>　公債費の住民一人当たりのコストは、依然として類似団体平均より高い水準で推移している状況であるが、繰上償還額及び定期償還額の減により減少している。今後は、人口減少も踏まえ、より計画的な借入や繰上償還を実施し、公債費の抑制、平準化に努める。</a:t>
          </a:r>
          <a:endParaRPr lang="ja-JP" altLang="ja-JP" sz="1400">
            <a:effectLst/>
          </a:endParaRPr>
        </a:p>
        <a:p>
          <a:r>
            <a:rPr kumimoji="1" lang="ja-JP" altLang="ja-JP" sz="1100">
              <a:solidFill>
                <a:schemeClr val="dk1"/>
              </a:solidFill>
              <a:effectLst/>
              <a:latin typeface="+mn-lt"/>
              <a:ea typeface="+mn-ea"/>
              <a:cs typeface="+mn-cs"/>
            </a:rPr>
            <a:t>　農林水産費の住民一人当たりのコストは、集出荷施設整備事業の減などにより平成２９年度より減少したが、類似団体平均よりも高くなっている。</a:t>
          </a:r>
          <a:endParaRPr lang="ja-JP" altLang="ja-JP" sz="1400">
            <a:effectLst/>
          </a:endParaRPr>
        </a:p>
        <a:p>
          <a:r>
            <a:rPr kumimoji="1" lang="ja-JP" altLang="ja-JP" sz="1100">
              <a:solidFill>
                <a:schemeClr val="dk1"/>
              </a:solidFill>
              <a:effectLst/>
              <a:latin typeface="+mn-lt"/>
              <a:ea typeface="+mn-ea"/>
              <a:cs typeface="+mn-cs"/>
            </a:rPr>
            <a:t>　商工費の住民一人当たりのコストは、栄町東西街区市街地再開発支援事業の減により減少したが、依然として類似団体平均よりも高くなっている。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財政調整基金残高は、平成３０年度に過大交付となった普通交付税の年度間調整の為一般財源から８億円を積み立てたことにより３．０９％の増となった。</a:t>
          </a:r>
          <a:endParaRPr lang="ja-JP" altLang="ja-JP" sz="1400">
            <a:effectLst/>
          </a:endParaRPr>
        </a:p>
        <a:p>
          <a:r>
            <a:rPr kumimoji="1" lang="ja-JP" altLang="ja-JP" sz="1100">
              <a:solidFill>
                <a:schemeClr val="dk1"/>
              </a:solidFill>
              <a:effectLst/>
              <a:latin typeface="+mn-lt"/>
              <a:ea typeface="+mn-ea"/>
              <a:cs typeface="+mn-cs"/>
            </a:rPr>
            <a:t>　実質収支の標準財政規模に占める割合については、実質収支額が前年度から約１．１億円減となったことから、前年度と比べて０．６５％減となっている。</a:t>
          </a:r>
          <a:endParaRPr lang="ja-JP" altLang="ja-JP" sz="1400">
            <a:effectLst/>
          </a:endParaRPr>
        </a:p>
        <a:p>
          <a:r>
            <a:rPr kumimoji="1" lang="ja-JP" altLang="ja-JP" sz="1100">
              <a:solidFill>
                <a:schemeClr val="dk1"/>
              </a:solidFill>
              <a:effectLst/>
              <a:latin typeface="+mn-lt"/>
              <a:ea typeface="+mn-ea"/>
              <a:cs typeface="+mn-cs"/>
            </a:rPr>
            <a:t>　いずれも将来を見据えた計画的な財政運営によるものであり、今後も引き続き健全財政の維持に努める。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前年度に引き続き全会計において赤字は生じていない。</a:t>
          </a:r>
          <a:endParaRPr lang="ja-JP" altLang="ja-JP" sz="1400">
            <a:effectLst/>
          </a:endParaRPr>
        </a:p>
        <a:p>
          <a:r>
            <a:rPr kumimoji="1" lang="ja-JP" altLang="ja-JP" sz="1100">
              <a:solidFill>
                <a:schemeClr val="dk1"/>
              </a:solidFill>
              <a:effectLst/>
              <a:latin typeface="+mn-lt"/>
              <a:ea typeface="+mn-ea"/>
              <a:cs typeface="+mn-cs"/>
            </a:rPr>
            <a:t>　黒字額については、ほとんどの会計において前年度と同程度で推移している。</a:t>
          </a:r>
          <a:endParaRPr lang="ja-JP" altLang="ja-JP" sz="1400">
            <a:effectLst/>
          </a:endParaRPr>
        </a:p>
        <a:p>
          <a:r>
            <a:rPr kumimoji="1" lang="ja-JP" altLang="ja-JP" sz="1100">
              <a:solidFill>
                <a:schemeClr val="dk1"/>
              </a:solidFill>
              <a:effectLst/>
              <a:latin typeface="+mn-lt"/>
              <a:ea typeface="+mn-ea"/>
              <a:cs typeface="+mn-cs"/>
            </a:rPr>
            <a:t>　国民健康保険事業特別会計においては、被保険者数の減少を背景に歳入、歳出ともに減額となったことにより黒字額が減少したもの。</a:t>
          </a:r>
          <a:endParaRPr lang="ja-JP" altLang="ja-JP" sz="1400">
            <a:effectLst/>
          </a:endParaRPr>
        </a:p>
        <a:p>
          <a:r>
            <a:rPr kumimoji="1" lang="ja-JP" altLang="ja-JP" sz="1100">
              <a:solidFill>
                <a:schemeClr val="dk1"/>
              </a:solidFill>
              <a:effectLst/>
              <a:latin typeface="+mn-lt"/>
              <a:ea typeface="+mn-ea"/>
              <a:cs typeface="+mn-cs"/>
            </a:rPr>
            <a:t>　今後も全会計において引き続き健全財政の維持に努めていく。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68377796</v>
      </c>
      <c r="BO4" s="461"/>
      <c r="BP4" s="461"/>
      <c r="BQ4" s="461"/>
      <c r="BR4" s="461"/>
      <c r="BS4" s="461"/>
      <c r="BT4" s="461"/>
      <c r="BU4" s="462"/>
      <c r="BV4" s="460">
        <v>73448594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2.2999999999999998</v>
      </c>
      <c r="CU4" s="642"/>
      <c r="CV4" s="642"/>
      <c r="CW4" s="642"/>
      <c r="CX4" s="642"/>
      <c r="CY4" s="642"/>
      <c r="CZ4" s="642"/>
      <c r="DA4" s="643"/>
      <c r="DB4" s="641">
        <v>2.9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66969750</v>
      </c>
      <c r="BO5" s="466"/>
      <c r="BP5" s="466"/>
      <c r="BQ5" s="466"/>
      <c r="BR5" s="466"/>
      <c r="BS5" s="466"/>
      <c r="BT5" s="466"/>
      <c r="BU5" s="467"/>
      <c r="BV5" s="465">
        <v>71823159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91.8</v>
      </c>
      <c r="CU5" s="436"/>
      <c r="CV5" s="436"/>
      <c r="CW5" s="436"/>
      <c r="CX5" s="436"/>
      <c r="CY5" s="436"/>
      <c r="CZ5" s="436"/>
      <c r="DA5" s="437"/>
      <c r="DB5" s="435">
        <v>92.1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1408046</v>
      </c>
      <c r="BO6" s="466"/>
      <c r="BP6" s="466"/>
      <c r="BQ6" s="466"/>
      <c r="BR6" s="466"/>
      <c r="BS6" s="466"/>
      <c r="BT6" s="466"/>
      <c r="BU6" s="467"/>
      <c r="BV6" s="465">
        <v>1625435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97.1</v>
      </c>
      <c r="CU6" s="616"/>
      <c r="CV6" s="616"/>
      <c r="CW6" s="616"/>
      <c r="CX6" s="616"/>
      <c r="CY6" s="616"/>
      <c r="CZ6" s="616"/>
      <c r="DA6" s="617"/>
      <c r="DB6" s="615">
        <v>97.4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616306</v>
      </c>
      <c r="BO7" s="466"/>
      <c r="BP7" s="466"/>
      <c r="BQ7" s="466"/>
      <c r="BR7" s="466"/>
      <c r="BS7" s="466"/>
      <c r="BT7" s="466"/>
      <c r="BU7" s="467"/>
      <c r="BV7" s="465">
        <v>580759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34860887</v>
      </c>
      <c r="CU7" s="466"/>
      <c r="CV7" s="466"/>
      <c r="CW7" s="466"/>
      <c r="CX7" s="466"/>
      <c r="CY7" s="466"/>
      <c r="CZ7" s="466"/>
      <c r="DA7" s="467"/>
      <c r="DB7" s="465">
        <v>35834475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791740</v>
      </c>
      <c r="BO8" s="466"/>
      <c r="BP8" s="466"/>
      <c r="BQ8" s="466"/>
      <c r="BR8" s="466"/>
      <c r="BS8" s="466"/>
      <c r="BT8" s="466"/>
      <c r="BU8" s="467"/>
      <c r="BV8" s="465">
        <v>1044676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0.54</v>
      </c>
      <c r="CU8" s="579"/>
      <c r="CV8" s="579"/>
      <c r="CW8" s="579"/>
      <c r="CX8" s="579"/>
      <c r="CY8" s="579"/>
      <c r="CZ8" s="579"/>
      <c r="DA8" s="580"/>
      <c r="DB8" s="578">
        <v>0.53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138078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-252936</v>
      </c>
      <c r="BO9" s="466"/>
      <c r="BP9" s="466"/>
      <c r="BQ9" s="466"/>
      <c r="BR9" s="466"/>
      <c r="BS9" s="466"/>
      <c r="BT9" s="466"/>
      <c r="BU9" s="467"/>
      <c r="BV9" s="465">
        <v>126103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19.8</v>
      </c>
      <c r="CU9" s="436"/>
      <c r="CV9" s="436"/>
      <c r="CW9" s="436"/>
      <c r="CX9" s="436"/>
      <c r="CY9" s="436"/>
      <c r="CZ9" s="436"/>
      <c r="DA9" s="437"/>
      <c r="DB9" s="435">
        <v>23.2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140752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1600262</v>
      </c>
      <c r="BO10" s="466"/>
      <c r="BP10" s="466"/>
      <c r="BQ10" s="466"/>
      <c r="BR10" s="466"/>
      <c r="BS10" s="466"/>
      <c r="BT10" s="466"/>
      <c r="BU10" s="467"/>
      <c r="BV10" s="465">
        <v>900570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115</v>
      </c>
      <c r="AV11" s="523"/>
      <c r="AW11" s="523"/>
      <c r="AX11" s="523"/>
      <c r="AY11" s="445" t="s">
        <v>126</v>
      </c>
      <c r="AZ11" s="446"/>
      <c r="BA11" s="446"/>
      <c r="BB11" s="446"/>
      <c r="BC11" s="446"/>
      <c r="BD11" s="446"/>
      <c r="BE11" s="446"/>
      <c r="BF11" s="446"/>
      <c r="BG11" s="446"/>
      <c r="BH11" s="446"/>
      <c r="BI11" s="446"/>
      <c r="BJ11" s="446"/>
      <c r="BK11" s="446"/>
      <c r="BL11" s="446"/>
      <c r="BM11" s="447"/>
      <c r="BN11" s="465">
        <v>185700</v>
      </c>
      <c r="BO11" s="466"/>
      <c r="BP11" s="466"/>
      <c r="BQ11" s="466"/>
      <c r="BR11" s="466"/>
      <c r="BS11" s="466"/>
      <c r="BT11" s="466"/>
      <c r="BU11" s="467"/>
      <c r="BV11" s="465">
        <v>1501442</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137383</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600000</v>
      </c>
      <c r="BO12" s="466"/>
      <c r="BP12" s="466"/>
      <c r="BQ12" s="466"/>
      <c r="BR12" s="466"/>
      <c r="BS12" s="466"/>
      <c r="BT12" s="466"/>
      <c r="BU12" s="467"/>
      <c r="BV12" s="465">
        <v>600000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136381</v>
      </c>
      <c r="S13" s="569"/>
      <c r="T13" s="569"/>
      <c r="U13" s="569"/>
      <c r="V13" s="570"/>
      <c r="W13" s="556" t="s">
        <v>139</v>
      </c>
      <c r="X13" s="478"/>
      <c r="Y13" s="478"/>
      <c r="Z13" s="478"/>
      <c r="AA13" s="478"/>
      <c r="AB13" s="479"/>
      <c r="AC13" s="441">
        <v>4120</v>
      </c>
      <c r="AD13" s="442"/>
      <c r="AE13" s="442"/>
      <c r="AF13" s="442"/>
      <c r="AG13" s="443"/>
      <c r="AH13" s="441">
        <v>4250</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933026</v>
      </c>
      <c r="BO13" s="466"/>
      <c r="BP13" s="466"/>
      <c r="BQ13" s="466"/>
      <c r="BR13" s="466"/>
      <c r="BS13" s="466"/>
      <c r="BT13" s="466"/>
      <c r="BU13" s="467"/>
      <c r="BV13" s="465">
        <v>1928115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7.6</v>
      </c>
      <c r="CU13" s="436"/>
      <c r="CV13" s="436"/>
      <c r="CW13" s="436"/>
      <c r="CX13" s="436"/>
      <c r="CY13" s="436"/>
      <c r="CZ13" s="436"/>
      <c r="DA13" s="437"/>
      <c r="DB13" s="435">
        <v>7.4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138512</v>
      </c>
      <c r="S14" s="569"/>
      <c r="T14" s="569"/>
      <c r="U14" s="569"/>
      <c r="V14" s="570"/>
      <c r="W14" s="571"/>
      <c r="X14" s="481"/>
      <c r="Y14" s="481"/>
      <c r="Z14" s="481"/>
      <c r="AA14" s="481"/>
      <c r="AB14" s="482"/>
      <c r="AC14" s="561">
        <v>6.5</v>
      </c>
      <c r="AD14" s="562"/>
      <c r="AE14" s="562"/>
      <c r="AF14" s="562"/>
      <c r="AG14" s="563"/>
      <c r="AH14" s="561">
        <v>6.9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137658</v>
      </c>
      <c r="S15" s="569"/>
      <c r="T15" s="569"/>
      <c r="U15" s="569"/>
      <c r="V15" s="570"/>
      <c r="W15" s="556" t="s">
        <v>146</v>
      </c>
      <c r="X15" s="478"/>
      <c r="Y15" s="478"/>
      <c r="Z15" s="478"/>
      <c r="AA15" s="478"/>
      <c r="AB15" s="479"/>
      <c r="AC15" s="441">
        <v>14729</v>
      </c>
      <c r="AD15" s="442"/>
      <c r="AE15" s="442"/>
      <c r="AF15" s="442"/>
      <c r="AG15" s="443"/>
      <c r="AH15" s="441">
        <v>14341</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14920062</v>
      </c>
      <c r="BO15" s="461"/>
      <c r="BP15" s="461"/>
      <c r="BQ15" s="461"/>
      <c r="BR15" s="461"/>
      <c r="BS15" s="461"/>
      <c r="BT15" s="461"/>
      <c r="BU15" s="462"/>
      <c r="BV15" s="460">
        <v>15291000</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23.1</v>
      </c>
      <c r="AD16" s="562"/>
      <c r="AE16" s="562"/>
      <c r="AF16" s="562"/>
      <c r="AG16" s="563"/>
      <c r="AH16" s="561">
        <v>23.1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28245342</v>
      </c>
      <c r="BO16" s="466"/>
      <c r="BP16" s="466"/>
      <c r="BQ16" s="466"/>
      <c r="BR16" s="466"/>
      <c r="BS16" s="466"/>
      <c r="BT16" s="466"/>
      <c r="BU16" s="467"/>
      <c r="BV16" s="465">
        <v>28617773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44921</v>
      </c>
      <c r="AD17" s="442"/>
      <c r="AE17" s="442"/>
      <c r="AF17" s="442"/>
      <c r="AG17" s="443"/>
      <c r="AH17" s="441">
        <v>43406</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18975822</v>
      </c>
      <c r="BO17" s="466"/>
      <c r="BP17" s="466"/>
      <c r="BQ17" s="466"/>
      <c r="BR17" s="466"/>
      <c r="BS17" s="466"/>
      <c r="BT17" s="466"/>
      <c r="BU17" s="467"/>
      <c r="BV17" s="465">
        <v>19527242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341.79</v>
      </c>
      <c r="M18" s="530"/>
      <c r="N18" s="530"/>
      <c r="O18" s="530"/>
      <c r="P18" s="530"/>
      <c r="Q18" s="530"/>
      <c r="R18" s="531"/>
      <c r="S18" s="531"/>
      <c r="T18" s="531"/>
      <c r="U18" s="531"/>
      <c r="V18" s="532"/>
      <c r="W18" s="546"/>
      <c r="X18" s="547"/>
      <c r="Y18" s="547"/>
      <c r="Z18" s="547"/>
      <c r="AA18" s="547"/>
      <c r="AB18" s="557"/>
      <c r="AC18" s="429">
        <v>70.400000000000006</v>
      </c>
      <c r="AD18" s="430"/>
      <c r="AE18" s="430"/>
      <c r="AF18" s="430"/>
      <c r="AG18" s="533"/>
      <c r="AH18" s="429">
        <v>70</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32313733</v>
      </c>
      <c r="BO18" s="466"/>
      <c r="BP18" s="466"/>
      <c r="BQ18" s="466"/>
      <c r="BR18" s="466"/>
      <c r="BS18" s="466"/>
      <c r="BT18" s="466"/>
      <c r="BU18" s="467"/>
      <c r="BV18" s="465">
        <v>32892642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404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40940492</v>
      </c>
      <c r="BO19" s="466"/>
      <c r="BP19" s="466"/>
      <c r="BQ19" s="466"/>
      <c r="BR19" s="466"/>
      <c r="BS19" s="466"/>
      <c r="BT19" s="466"/>
      <c r="BU19" s="467"/>
      <c r="BV19" s="465">
        <v>42300029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51897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55819872</v>
      </c>
      <c r="BO23" s="466"/>
      <c r="BP23" s="466"/>
      <c r="BQ23" s="466"/>
      <c r="BR23" s="466"/>
      <c r="BS23" s="466"/>
      <c r="BT23" s="466"/>
      <c r="BU23" s="467"/>
      <c r="BV23" s="465">
        <v>58290055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9600</v>
      </c>
      <c r="R24" s="442"/>
      <c r="S24" s="442"/>
      <c r="T24" s="442"/>
      <c r="U24" s="442"/>
      <c r="V24" s="443"/>
      <c r="W24" s="507"/>
      <c r="X24" s="498"/>
      <c r="Y24" s="499"/>
      <c r="Z24" s="438" t="s">
        <v>170</v>
      </c>
      <c r="AA24" s="439"/>
      <c r="AB24" s="439"/>
      <c r="AC24" s="439"/>
      <c r="AD24" s="439"/>
      <c r="AE24" s="439"/>
      <c r="AF24" s="439"/>
      <c r="AG24" s="440"/>
      <c r="AH24" s="441">
        <v>730</v>
      </c>
      <c r="AI24" s="442"/>
      <c r="AJ24" s="442"/>
      <c r="AK24" s="442"/>
      <c r="AL24" s="443"/>
      <c r="AM24" s="441">
        <v>2379070</v>
      </c>
      <c r="AN24" s="442"/>
      <c r="AO24" s="442"/>
      <c r="AP24" s="442"/>
      <c r="AQ24" s="442"/>
      <c r="AR24" s="443"/>
      <c r="AS24" s="441">
        <v>3259</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43340862</v>
      </c>
      <c r="BO24" s="466"/>
      <c r="BP24" s="466"/>
      <c r="BQ24" s="466"/>
      <c r="BR24" s="466"/>
      <c r="BS24" s="466"/>
      <c r="BT24" s="466"/>
      <c r="BU24" s="467"/>
      <c r="BV24" s="465">
        <v>45453940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7800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6270664</v>
      </c>
      <c r="BO25" s="461"/>
      <c r="BP25" s="461"/>
      <c r="BQ25" s="461"/>
      <c r="BR25" s="461"/>
      <c r="BS25" s="461"/>
      <c r="BT25" s="461"/>
      <c r="BU25" s="462"/>
      <c r="BV25" s="460">
        <v>5155105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6750</v>
      </c>
      <c r="R26" s="442"/>
      <c r="S26" s="442"/>
      <c r="T26" s="442"/>
      <c r="U26" s="442"/>
      <c r="V26" s="443"/>
      <c r="W26" s="507"/>
      <c r="X26" s="498"/>
      <c r="Y26" s="499"/>
      <c r="Z26" s="438" t="s">
        <v>177</v>
      </c>
      <c r="AA26" s="520"/>
      <c r="AB26" s="520"/>
      <c r="AC26" s="520"/>
      <c r="AD26" s="520"/>
      <c r="AE26" s="520"/>
      <c r="AF26" s="520"/>
      <c r="AG26" s="521"/>
      <c r="AH26" s="441">
        <v>13</v>
      </c>
      <c r="AI26" s="442"/>
      <c r="AJ26" s="442"/>
      <c r="AK26" s="442"/>
      <c r="AL26" s="443"/>
      <c r="AM26" s="441">
        <v>43511</v>
      </c>
      <c r="AN26" s="442"/>
      <c r="AO26" s="442"/>
      <c r="AP26" s="442"/>
      <c r="AQ26" s="442"/>
      <c r="AR26" s="443"/>
      <c r="AS26" s="441">
        <v>3347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5000</v>
      </c>
      <c r="R27" s="442"/>
      <c r="S27" s="442"/>
      <c r="T27" s="442"/>
      <c r="U27" s="442"/>
      <c r="V27" s="443"/>
      <c r="W27" s="507"/>
      <c r="X27" s="498"/>
      <c r="Y27" s="499"/>
      <c r="Z27" s="438" t="s">
        <v>180</v>
      </c>
      <c r="AA27" s="439"/>
      <c r="AB27" s="439"/>
      <c r="AC27" s="439"/>
      <c r="AD27" s="439"/>
      <c r="AE27" s="439"/>
      <c r="AF27" s="439"/>
      <c r="AG27" s="440"/>
      <c r="AH27" s="441">
        <v>21</v>
      </c>
      <c r="AI27" s="442"/>
      <c r="AJ27" s="442"/>
      <c r="AK27" s="442"/>
      <c r="AL27" s="443"/>
      <c r="AM27" s="441">
        <v>75957</v>
      </c>
      <c r="AN27" s="442"/>
      <c r="AO27" s="442"/>
      <c r="AP27" s="442"/>
      <c r="AQ27" s="442"/>
      <c r="AR27" s="443"/>
      <c r="AS27" s="441">
        <v>3617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300000</v>
      </c>
      <c r="BO27" s="469"/>
      <c r="BP27" s="469"/>
      <c r="BQ27" s="469"/>
      <c r="BR27" s="469"/>
      <c r="BS27" s="469"/>
      <c r="BT27" s="469"/>
      <c r="BU27" s="470"/>
      <c r="BV27" s="468">
        <v>300000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4200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3781175</v>
      </c>
      <c r="BO28" s="461"/>
      <c r="BP28" s="461"/>
      <c r="BQ28" s="461"/>
      <c r="BR28" s="461"/>
      <c r="BS28" s="461"/>
      <c r="BT28" s="461"/>
      <c r="BU28" s="462"/>
      <c r="BV28" s="460">
        <v>2780913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28</v>
      </c>
      <c r="M29" s="442"/>
      <c r="N29" s="442"/>
      <c r="O29" s="442"/>
      <c r="P29" s="443"/>
      <c r="Q29" s="441">
        <v>4050</v>
      </c>
      <c r="R29" s="442"/>
      <c r="S29" s="442"/>
      <c r="T29" s="442"/>
      <c r="U29" s="442"/>
      <c r="V29" s="443"/>
      <c r="W29" s="508"/>
      <c r="X29" s="509"/>
      <c r="Y29" s="510"/>
      <c r="Z29" s="438" t="s">
        <v>186</v>
      </c>
      <c r="AA29" s="439"/>
      <c r="AB29" s="439"/>
      <c r="AC29" s="439"/>
      <c r="AD29" s="439"/>
      <c r="AE29" s="439"/>
      <c r="AF29" s="439"/>
      <c r="AG29" s="440"/>
      <c r="AH29" s="441">
        <v>751</v>
      </c>
      <c r="AI29" s="442"/>
      <c r="AJ29" s="442"/>
      <c r="AK29" s="442"/>
      <c r="AL29" s="443"/>
      <c r="AM29" s="441">
        <v>2455027</v>
      </c>
      <c r="AN29" s="442"/>
      <c r="AO29" s="442"/>
      <c r="AP29" s="442"/>
      <c r="AQ29" s="442"/>
      <c r="AR29" s="443"/>
      <c r="AS29" s="441">
        <v>3269</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3543729</v>
      </c>
      <c r="BO29" s="466"/>
      <c r="BP29" s="466"/>
      <c r="BQ29" s="466"/>
      <c r="BR29" s="466"/>
      <c r="BS29" s="466"/>
      <c r="BT29" s="466"/>
      <c r="BU29" s="467"/>
      <c r="BV29" s="465">
        <v>3542783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16899443</v>
      </c>
      <c r="BO30" s="469"/>
      <c r="BP30" s="469"/>
      <c r="BQ30" s="469"/>
      <c r="BR30" s="469"/>
      <c r="BS30" s="469"/>
      <c r="BT30" s="469"/>
      <c r="BU30" s="470"/>
      <c r="BV30" s="468">
        <v>17180669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200</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県央地域広域市町村圏組合一般会計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諫早市施設管理公社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墓園事業特別会計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工業用水道事業会計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県央県南広域環境組合一般会計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株式会社県央企画</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IF('各会計、関係団体の財政状況及び健全化判断比率'!B34="","",'各会計、関係団体の財政状況及び健全化判断比率'!B34)</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長崎県後期高齢者医療広域連合普通会計</v>
      </c>
      <c r="BZ36" s="423"/>
      <c r="CA36" s="423"/>
      <c r="CB36" s="423"/>
      <c r="CC36" s="423"/>
      <c r="CD36" s="423"/>
      <c r="CE36" s="423"/>
      <c r="CF36" s="423"/>
      <c r="CG36" s="423"/>
      <c r="CH36" s="423"/>
      <c r="CI36" s="423"/>
      <c r="CJ36" s="423"/>
      <c r="CK36" s="423"/>
      <c r="CL36" s="423"/>
      <c r="CM36" s="423"/>
      <c r="CN36" s="213"/>
      <c r="CO36" s="424">
        <f t="shared" si="3"/>
        <v>17</v>
      </c>
      <c r="CP36" s="424"/>
      <c r="CQ36" s="423" t="str">
        <f>IF('各会計、関係団体の財政状況及び健全化判断比率'!BS9="","",'各会計、関係団体の財政状況及び健全化判断比率'!BS9)</f>
        <v>諫早市土地開発公社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長崎県後期高齢者医療広域連合後期高齢者医療事業会計</v>
      </c>
      <c r="BZ37" s="423"/>
      <c r="CA37" s="423"/>
      <c r="CB37" s="423"/>
      <c r="CC37" s="423"/>
      <c r="CD37" s="423"/>
      <c r="CE37" s="423"/>
      <c r="CF37" s="423"/>
      <c r="CG37" s="423"/>
      <c r="CH37" s="423"/>
      <c r="CI37" s="423"/>
      <c r="CJ37" s="423"/>
      <c r="CK37" s="423"/>
      <c r="CL37" s="423"/>
      <c r="CM37" s="423"/>
      <c r="CN37" s="213"/>
      <c r="CO37" s="424">
        <f t="shared" si="3"/>
        <v>18</v>
      </c>
      <c r="CP37" s="424"/>
      <c r="CQ37" s="423" t="str">
        <f>IF('各会計、関係団体の財政状況及び健全化判断比率'!BS10="","",'各会計、関係団体の財政状況及び健全化判断比率'!BS10)</f>
        <v>諫早市小長井振興公社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長崎県市町村総合事務組合一般会計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xVVzpo7J9XZySiid7nOJanjUt1ytTMrbKAd4+ny5ITzzNyTrPH7lJj0gBu/Hq5Zwt0RnPx8Oj+UreZpdOZRfw==" saltValue="yaBYQrjd/N2WLb7tUCgS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4" t="s">
        <v>572</v>
      </c>
      <c r="D34" s="1244"/>
      <c r="E34" s="1245"/>
      <c r="F34" s="32">
        <v>9.16</v>
      </c>
      <c r="G34" s="33">
        <v>9.74</v>
      </c>
      <c r="H34" s="33">
        <v>11.81</v>
      </c>
      <c r="I34" s="33">
        <v>13.45</v>
      </c>
      <c r="J34" s="34">
        <v>15.34</v>
      </c>
      <c r="K34" s="22"/>
      <c r="L34" s="22"/>
      <c r="M34" s="22"/>
      <c r="N34" s="22"/>
      <c r="O34" s="22"/>
      <c r="P34" s="22"/>
    </row>
    <row r="35" spans="1:16" ht="39" customHeight="1" x14ac:dyDescent="0.15">
      <c r="A35" s="22"/>
      <c r="B35" s="35"/>
      <c r="C35" s="1238" t="s">
        <v>573</v>
      </c>
      <c r="D35" s="1239"/>
      <c r="E35" s="1240"/>
      <c r="F35" s="36">
        <v>3.99</v>
      </c>
      <c r="G35" s="37">
        <v>3.97</v>
      </c>
      <c r="H35" s="37">
        <v>4.12</v>
      </c>
      <c r="I35" s="37">
        <v>4.03</v>
      </c>
      <c r="J35" s="38">
        <v>4.41</v>
      </c>
      <c r="K35" s="22"/>
      <c r="L35" s="22"/>
      <c r="M35" s="22"/>
      <c r="N35" s="22"/>
      <c r="O35" s="22"/>
      <c r="P35" s="22"/>
    </row>
    <row r="36" spans="1:16" ht="39" customHeight="1" x14ac:dyDescent="0.15">
      <c r="A36" s="22"/>
      <c r="B36" s="35"/>
      <c r="C36" s="1238" t="s">
        <v>574</v>
      </c>
      <c r="D36" s="1239"/>
      <c r="E36" s="1240"/>
      <c r="F36" s="36">
        <v>0.53</v>
      </c>
      <c r="G36" s="37">
        <v>0.77</v>
      </c>
      <c r="H36" s="37">
        <v>1.38</v>
      </c>
      <c r="I36" s="37">
        <v>1.71</v>
      </c>
      <c r="J36" s="38">
        <v>2.29</v>
      </c>
      <c r="K36" s="22"/>
      <c r="L36" s="22"/>
      <c r="M36" s="22"/>
      <c r="N36" s="22"/>
      <c r="O36" s="22"/>
      <c r="P36" s="22"/>
    </row>
    <row r="37" spans="1:16" ht="39" customHeight="1" x14ac:dyDescent="0.15">
      <c r="A37" s="22"/>
      <c r="B37" s="35"/>
      <c r="C37" s="1238" t="s">
        <v>575</v>
      </c>
      <c r="D37" s="1239"/>
      <c r="E37" s="1240"/>
      <c r="F37" s="36">
        <v>1.99</v>
      </c>
      <c r="G37" s="37">
        <v>1.63</v>
      </c>
      <c r="H37" s="37">
        <v>2.1</v>
      </c>
      <c r="I37" s="37">
        <v>2.42</v>
      </c>
      <c r="J37" s="38">
        <v>2.2000000000000002</v>
      </c>
      <c r="K37" s="22"/>
      <c r="L37" s="22"/>
      <c r="M37" s="22"/>
      <c r="N37" s="22"/>
      <c r="O37" s="22"/>
      <c r="P37" s="22"/>
    </row>
    <row r="38" spans="1:16" ht="39" customHeight="1" x14ac:dyDescent="0.15">
      <c r="A38" s="22"/>
      <c r="B38" s="35"/>
      <c r="C38" s="1238" t="s">
        <v>576</v>
      </c>
      <c r="D38" s="1239"/>
      <c r="E38" s="1240"/>
      <c r="F38" s="36">
        <v>1.72</v>
      </c>
      <c r="G38" s="37">
        <v>1.8</v>
      </c>
      <c r="H38" s="37">
        <v>1.77</v>
      </c>
      <c r="I38" s="37">
        <v>1.66</v>
      </c>
      <c r="J38" s="38">
        <v>1.56</v>
      </c>
      <c r="K38" s="22"/>
      <c r="L38" s="22"/>
      <c r="M38" s="22"/>
      <c r="N38" s="22"/>
      <c r="O38" s="22"/>
      <c r="P38" s="22"/>
    </row>
    <row r="39" spans="1:16" ht="39" customHeight="1" x14ac:dyDescent="0.15">
      <c r="A39" s="22"/>
      <c r="B39" s="35"/>
      <c r="C39" s="1238" t="s">
        <v>577</v>
      </c>
      <c r="D39" s="1239"/>
      <c r="E39" s="1240"/>
      <c r="F39" s="36">
        <v>0.08</v>
      </c>
      <c r="G39" s="37">
        <v>0.08</v>
      </c>
      <c r="H39" s="37">
        <v>0.09</v>
      </c>
      <c r="I39" s="37">
        <v>0.09</v>
      </c>
      <c r="J39" s="38">
        <v>0.11</v>
      </c>
      <c r="K39" s="22"/>
      <c r="L39" s="22"/>
      <c r="M39" s="22"/>
      <c r="N39" s="22"/>
      <c r="O39" s="22"/>
      <c r="P39" s="22"/>
    </row>
    <row r="40" spans="1:16" ht="39" customHeight="1" x14ac:dyDescent="0.15">
      <c r="A40" s="22"/>
      <c r="B40" s="35"/>
      <c r="C40" s="1238" t="s">
        <v>578</v>
      </c>
      <c r="D40" s="1239"/>
      <c r="E40" s="1240"/>
      <c r="F40" s="36">
        <v>0.19</v>
      </c>
      <c r="G40" s="37">
        <v>0.59</v>
      </c>
      <c r="H40" s="37">
        <v>0.18</v>
      </c>
      <c r="I40" s="37">
        <v>0.83</v>
      </c>
      <c r="J40" s="38">
        <v>7.0000000000000007E-2</v>
      </c>
      <c r="K40" s="22"/>
      <c r="L40" s="22"/>
      <c r="M40" s="22"/>
      <c r="N40" s="22"/>
      <c r="O40" s="22"/>
      <c r="P40" s="22"/>
    </row>
    <row r="41" spans="1:16" ht="39" customHeight="1" x14ac:dyDescent="0.15">
      <c r="A41" s="22"/>
      <c r="B41" s="35"/>
      <c r="C41" s="1238" t="s">
        <v>579</v>
      </c>
      <c r="D41" s="1239"/>
      <c r="E41" s="1240"/>
      <c r="F41" s="36">
        <v>0.36</v>
      </c>
      <c r="G41" s="37">
        <v>0.39</v>
      </c>
      <c r="H41" s="37">
        <v>0.44</v>
      </c>
      <c r="I41" s="37">
        <v>0.48</v>
      </c>
      <c r="J41" s="38">
        <v>7.0000000000000007E-2</v>
      </c>
      <c r="K41" s="22"/>
      <c r="L41" s="22"/>
      <c r="M41" s="22"/>
      <c r="N41" s="22"/>
      <c r="O41" s="22"/>
      <c r="P41" s="22"/>
    </row>
    <row r="42" spans="1:16" ht="39" customHeight="1" x14ac:dyDescent="0.15">
      <c r="A42" s="22"/>
      <c r="B42" s="39"/>
      <c r="C42" s="1238" t="s">
        <v>580</v>
      </c>
      <c r="D42" s="1239"/>
      <c r="E42" s="1240"/>
      <c r="F42" s="36" t="s">
        <v>526</v>
      </c>
      <c r="G42" s="37" t="s">
        <v>526</v>
      </c>
      <c r="H42" s="37" t="s">
        <v>526</v>
      </c>
      <c r="I42" s="37" t="s">
        <v>526</v>
      </c>
      <c r="J42" s="38" t="s">
        <v>526</v>
      </c>
      <c r="K42" s="22"/>
      <c r="L42" s="22"/>
      <c r="M42" s="22"/>
      <c r="N42" s="22"/>
      <c r="O42" s="22"/>
      <c r="P42" s="22"/>
    </row>
    <row r="43" spans="1:16" ht="39" customHeight="1" thickBot="1" x14ac:dyDescent="0.2">
      <c r="A43" s="22"/>
      <c r="B43" s="40"/>
      <c r="C43" s="1241" t="s">
        <v>581</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W2rQG2nyln/HhpTZ3VJYfQ1njXWg00MMEKio5lDeU3xNl4loqbiwByC3yFnVRyIuKp9nT5/RPfGSCbQVvcmcQ==" saltValue="taTTxOiou/zRxDbQ0Jso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8852</v>
      </c>
      <c r="L45" s="60">
        <v>8839</v>
      </c>
      <c r="M45" s="60">
        <v>8580</v>
      </c>
      <c r="N45" s="60">
        <v>8526</v>
      </c>
      <c r="O45" s="61">
        <v>8108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526</v>
      </c>
      <c r="L46" s="64" t="s">
        <v>526</v>
      </c>
      <c r="M46" s="64" t="s">
        <v>526</v>
      </c>
      <c r="N46" s="64" t="s">
        <v>526</v>
      </c>
      <c r="O46" s="65" t="s">
        <v>526</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526</v>
      </c>
      <c r="L47" s="64" t="s">
        <v>526</v>
      </c>
      <c r="M47" s="64" t="s">
        <v>526</v>
      </c>
      <c r="N47" s="64" t="s">
        <v>526</v>
      </c>
      <c r="O47" s="65" t="s">
        <v>526</v>
      </c>
      <c r="P47" s="48"/>
      <c r="Q47" s="48"/>
      <c r="R47" s="48"/>
      <c r="S47" s="48"/>
      <c r="T47" s="48"/>
      <c r="U47" s="48"/>
    </row>
    <row r="48" spans="1:21" ht="30.75" customHeight="1" x14ac:dyDescent="0.15">
      <c r="A48" s="48"/>
      <c r="B48" s="1266"/>
      <c r="C48" s="1267"/>
      <c r="D48" s="62"/>
      <c r="E48" s="1248" t="s">
        <v>15</v>
      </c>
      <c r="F48" s="1248"/>
      <c r="G48" s="1248"/>
      <c r="H48" s="1248"/>
      <c r="I48" s="1248"/>
      <c r="J48" s="1249"/>
      <c r="K48" s="63">
        <v>1855</v>
      </c>
      <c r="L48" s="64">
        <v>1846</v>
      </c>
      <c r="M48" s="64">
        <v>1835</v>
      </c>
      <c r="N48" s="64">
        <v>1863</v>
      </c>
      <c r="O48" s="65">
        <v>1847</v>
      </c>
      <c r="P48" s="48"/>
      <c r="Q48" s="48"/>
      <c r="R48" s="48"/>
      <c r="S48" s="48"/>
      <c r="T48" s="48"/>
      <c r="U48" s="48"/>
    </row>
    <row r="49" spans="1:21" ht="30.75" customHeight="1" x14ac:dyDescent="0.15">
      <c r="A49" s="48"/>
      <c r="B49" s="1266"/>
      <c r="C49" s="1267"/>
      <c r="D49" s="62"/>
      <c r="E49" s="1248" t="s">
        <v>16</v>
      </c>
      <c r="F49" s="1248"/>
      <c r="G49" s="1248"/>
      <c r="H49" s="1248"/>
      <c r="I49" s="1248"/>
      <c r="J49" s="1249"/>
      <c r="K49" s="63">
        <v>672</v>
      </c>
      <c r="L49" s="64">
        <v>847</v>
      </c>
      <c r="M49" s="64">
        <v>718</v>
      </c>
      <c r="N49" s="64">
        <v>703</v>
      </c>
      <c r="O49" s="65">
        <v>707</v>
      </c>
      <c r="P49" s="48"/>
      <c r="Q49" s="48"/>
      <c r="R49" s="48"/>
      <c r="S49" s="48"/>
      <c r="T49" s="48"/>
      <c r="U49" s="48"/>
    </row>
    <row r="50" spans="1:21" ht="30.75" customHeight="1" x14ac:dyDescent="0.15">
      <c r="A50" s="48"/>
      <c r="B50" s="1266"/>
      <c r="C50" s="1267"/>
      <c r="D50" s="62"/>
      <c r="E50" s="1248" t="s">
        <v>17</v>
      </c>
      <c r="F50" s="1248"/>
      <c r="G50" s="1248"/>
      <c r="H50" s="1248"/>
      <c r="I50" s="1248"/>
      <c r="J50" s="1249"/>
      <c r="K50" s="63">
        <v>36</v>
      </c>
      <c r="L50" s="64">
        <v>29</v>
      </c>
      <c r="M50" s="64">
        <v>24</v>
      </c>
      <c r="N50" s="64">
        <v>20</v>
      </c>
      <c r="O50" s="65">
        <v>21</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1</v>
      </c>
      <c r="M51" s="64">
        <v>1</v>
      </c>
      <c r="N51" s="64">
        <v>1</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9700</v>
      </c>
      <c r="L52" s="64">
        <v>9464</v>
      </c>
      <c r="M52" s="64">
        <v>9072</v>
      </c>
      <c r="N52" s="64">
        <v>9059</v>
      </c>
      <c r="O52" s="65">
        <v>8449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1715</v>
      </c>
      <c r="L53" s="69">
        <v>2098</v>
      </c>
      <c r="M53" s="69">
        <v>2086</v>
      </c>
      <c r="N53" s="69">
        <v>2054</v>
      </c>
      <c r="O53" s="70">
        <v>2235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597</v>
      </c>
      <c r="L57" s="83" t="s">
        <v>597</v>
      </c>
      <c r="M57" s="83" t="s">
        <v>597</v>
      </c>
      <c r="N57" s="83" t="s">
        <v>597</v>
      </c>
      <c r="O57" s="84" t="s">
        <v>597</v>
      </c>
    </row>
    <row r="58" spans="1:21" ht="31.5" customHeight="1" thickBot="1" x14ac:dyDescent="0.2">
      <c r="B58" s="1256"/>
      <c r="C58" s="1257"/>
      <c r="D58" s="1261" t="s">
        <v>27</v>
      </c>
      <c r="E58" s="1262"/>
      <c r="F58" s="1262"/>
      <c r="G58" s="1262"/>
      <c r="H58" s="1262"/>
      <c r="I58" s="1262"/>
      <c r="J58" s="1263"/>
      <c r="K58" s="85" t="s">
        <v>597</v>
      </c>
      <c r="L58" s="86" t="s">
        <v>597</v>
      </c>
      <c r="M58" s="86" t="s">
        <v>597</v>
      </c>
      <c r="N58" s="86" t="s">
        <v>597</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oqfGR4OoUCQ21OHoB7iTUJqQb3VpfjRh72prI9JDoPrlc75fXJV6/Dvc97nQewmSEgBEuCmlkMf2S93dz9Fmg==" saltValue="YaaS0ns3zPcrQKfU2pXE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84" t="s">
        <v>30</v>
      </c>
      <c r="C41" s="1285"/>
      <c r="D41" s="101"/>
      <c r="E41" s="1286" t="s">
        <v>31</v>
      </c>
      <c r="F41" s="1286"/>
      <c r="G41" s="1286"/>
      <c r="H41" s="1287"/>
      <c r="I41" s="102">
        <v>64444</v>
      </c>
      <c r="J41" s="103">
        <v>61616</v>
      </c>
      <c r="K41" s="103">
        <v>60964</v>
      </c>
      <c r="L41" s="103">
        <v>58290</v>
      </c>
      <c r="M41" s="104">
        <v>55820</v>
      </c>
    </row>
    <row r="42" spans="2:13" ht="27.75" customHeight="1" x14ac:dyDescent="0.15">
      <c r="B42" s="1274"/>
      <c r="C42" s="1275"/>
      <c r="D42" s="105"/>
      <c r="E42" s="1278" t="s">
        <v>32</v>
      </c>
      <c r="F42" s="1278"/>
      <c r="G42" s="1278"/>
      <c r="H42" s="1279"/>
      <c r="I42" s="106">
        <v>1335</v>
      </c>
      <c r="J42" s="107">
        <v>1334</v>
      </c>
      <c r="K42" s="107">
        <v>1498</v>
      </c>
      <c r="L42" s="107">
        <v>1051</v>
      </c>
      <c r="M42" s="108">
        <v>1033</v>
      </c>
    </row>
    <row r="43" spans="2:13" ht="27.75" customHeight="1" x14ac:dyDescent="0.15">
      <c r="B43" s="1274"/>
      <c r="C43" s="1275"/>
      <c r="D43" s="105"/>
      <c r="E43" s="1278" t="s">
        <v>33</v>
      </c>
      <c r="F43" s="1278"/>
      <c r="G43" s="1278"/>
      <c r="H43" s="1279"/>
      <c r="I43" s="106">
        <v>25489</v>
      </c>
      <c r="J43" s="107">
        <v>24662</v>
      </c>
      <c r="K43" s="107">
        <v>23328</v>
      </c>
      <c r="L43" s="107">
        <v>22473</v>
      </c>
      <c r="M43" s="108">
        <v>21889</v>
      </c>
    </row>
    <row r="44" spans="2:13" ht="27.75" customHeight="1" x14ac:dyDescent="0.15">
      <c r="B44" s="1274"/>
      <c r="C44" s="1275"/>
      <c r="D44" s="105"/>
      <c r="E44" s="1278" t="s">
        <v>34</v>
      </c>
      <c r="F44" s="1278"/>
      <c r="G44" s="1278"/>
      <c r="H44" s="1279"/>
      <c r="I44" s="106">
        <v>4736</v>
      </c>
      <c r="J44" s="107">
        <v>3813</v>
      </c>
      <c r="K44" s="107">
        <v>1867</v>
      </c>
      <c r="L44" s="107">
        <v>1667</v>
      </c>
      <c r="M44" s="108">
        <v>1451</v>
      </c>
    </row>
    <row r="45" spans="2:13" ht="27.75" customHeight="1" x14ac:dyDescent="0.15">
      <c r="B45" s="1274"/>
      <c r="C45" s="1275"/>
      <c r="D45" s="105"/>
      <c r="E45" s="1278" t="s">
        <v>35</v>
      </c>
      <c r="F45" s="1278"/>
      <c r="G45" s="1278"/>
      <c r="H45" s="1279"/>
      <c r="I45" s="106">
        <v>7759</v>
      </c>
      <c r="J45" s="107">
        <v>7736</v>
      </c>
      <c r="K45" s="107">
        <v>7513</v>
      </c>
      <c r="L45" s="107">
        <v>7207</v>
      </c>
      <c r="M45" s="108">
        <v>6798</v>
      </c>
    </row>
    <row r="46" spans="2:13" ht="27.75" customHeight="1" x14ac:dyDescent="0.15">
      <c r="B46" s="1274"/>
      <c r="C46" s="1275"/>
      <c r="D46" s="109"/>
      <c r="E46" s="1278" t="s">
        <v>36</v>
      </c>
      <c r="F46" s="1278"/>
      <c r="G46" s="1278"/>
      <c r="H46" s="1279"/>
      <c r="I46" s="106">
        <v>4414</v>
      </c>
      <c r="J46" s="107">
        <v>3722</v>
      </c>
      <c r="K46" s="107">
        <v>1198</v>
      </c>
      <c r="L46" s="107">
        <v>780</v>
      </c>
      <c r="M46" s="108">
        <v>335</v>
      </c>
    </row>
    <row r="47" spans="2:13" ht="27.75" customHeight="1" x14ac:dyDescent="0.15">
      <c r="B47" s="1274"/>
      <c r="C47" s="1275"/>
      <c r="D47" s="110"/>
      <c r="E47" s="1288" t="s">
        <v>37</v>
      </c>
      <c r="F47" s="1289"/>
      <c r="G47" s="1289"/>
      <c r="H47" s="1290"/>
      <c r="I47" s="106" t="s">
        <v>526</v>
      </c>
      <c r="J47" s="107" t="s">
        <v>526</v>
      </c>
      <c r="K47" s="107" t="s">
        <v>526</v>
      </c>
      <c r="L47" s="107" t="s">
        <v>526</v>
      </c>
      <c r="M47" s="108" t="s">
        <v>526</v>
      </c>
    </row>
    <row r="48" spans="2:13" ht="27.75" customHeight="1" x14ac:dyDescent="0.15">
      <c r="B48" s="1274"/>
      <c r="C48" s="1275"/>
      <c r="D48" s="105"/>
      <c r="E48" s="1278" t="s">
        <v>38</v>
      </c>
      <c r="F48" s="1278"/>
      <c r="G48" s="1278"/>
      <c r="H48" s="1279"/>
      <c r="I48" s="106" t="s">
        <v>526</v>
      </c>
      <c r="J48" s="107" t="s">
        <v>526</v>
      </c>
      <c r="K48" s="107" t="s">
        <v>526</v>
      </c>
      <c r="L48" s="107" t="s">
        <v>526</v>
      </c>
      <c r="M48" s="108" t="s">
        <v>526</v>
      </c>
    </row>
    <row r="49" spans="2:13" ht="27.75" customHeight="1" x14ac:dyDescent="0.15">
      <c r="B49" s="1276"/>
      <c r="C49" s="1277"/>
      <c r="D49" s="105"/>
      <c r="E49" s="1278" t="s">
        <v>39</v>
      </c>
      <c r="F49" s="1278"/>
      <c r="G49" s="1278"/>
      <c r="H49" s="1279"/>
      <c r="I49" s="106" t="s">
        <v>526</v>
      </c>
      <c r="J49" s="107" t="s">
        <v>526</v>
      </c>
      <c r="K49" s="107" t="s">
        <v>526</v>
      </c>
      <c r="L49" s="107" t="s">
        <v>526</v>
      </c>
      <c r="M49" s="108" t="s">
        <v>526</v>
      </c>
    </row>
    <row r="50" spans="2:13" ht="27.75" customHeight="1" x14ac:dyDescent="0.15">
      <c r="B50" s="1272" t="s">
        <v>40</v>
      </c>
      <c r="C50" s="1273"/>
      <c r="D50" s="111"/>
      <c r="E50" s="1278" t="s">
        <v>41</v>
      </c>
      <c r="F50" s="1278"/>
      <c r="G50" s="1278"/>
      <c r="H50" s="1279"/>
      <c r="I50" s="106">
        <v>19803</v>
      </c>
      <c r="J50" s="107">
        <v>22381</v>
      </c>
      <c r="K50" s="107">
        <v>21663</v>
      </c>
      <c r="L50" s="107">
        <v>20605</v>
      </c>
      <c r="M50" s="108">
        <v>21265</v>
      </c>
    </row>
    <row r="51" spans="2:13" ht="27.75" customHeight="1" x14ac:dyDescent="0.15">
      <c r="B51" s="1274"/>
      <c r="C51" s="1275"/>
      <c r="D51" s="105"/>
      <c r="E51" s="1278" t="s">
        <v>42</v>
      </c>
      <c r="F51" s="1278"/>
      <c r="G51" s="1278"/>
      <c r="H51" s="1279"/>
      <c r="I51" s="106">
        <v>10834</v>
      </c>
      <c r="J51" s="107">
        <v>10317</v>
      </c>
      <c r="K51" s="107">
        <v>10147</v>
      </c>
      <c r="L51" s="107">
        <v>9675</v>
      </c>
      <c r="M51" s="108">
        <v>9106</v>
      </c>
    </row>
    <row r="52" spans="2:13" ht="27.75" customHeight="1" x14ac:dyDescent="0.15">
      <c r="B52" s="1276"/>
      <c r="C52" s="1277"/>
      <c r="D52" s="105"/>
      <c r="E52" s="1278" t="s">
        <v>43</v>
      </c>
      <c r="F52" s="1278"/>
      <c r="G52" s="1278"/>
      <c r="H52" s="1279"/>
      <c r="I52" s="106">
        <v>70954</v>
      </c>
      <c r="J52" s="107">
        <v>69034</v>
      </c>
      <c r="K52" s="107">
        <v>67825</v>
      </c>
      <c r="L52" s="107">
        <v>65007</v>
      </c>
      <c r="M52" s="108">
        <v>62696</v>
      </c>
    </row>
    <row r="53" spans="2:13" ht="27.75" customHeight="1" thickBot="1" x14ac:dyDescent="0.2">
      <c r="B53" s="1280" t="s">
        <v>44</v>
      </c>
      <c r="C53" s="1281"/>
      <c r="D53" s="112"/>
      <c r="E53" s="1282" t="s">
        <v>45</v>
      </c>
      <c r="F53" s="1282"/>
      <c r="G53" s="1282"/>
      <c r="H53" s="1283"/>
      <c r="I53" s="113">
        <v>6586</v>
      </c>
      <c r="J53" s="114">
        <v>1150</v>
      </c>
      <c r="K53" s="114">
        <v>-3268</v>
      </c>
      <c r="L53" s="114">
        <v>-3819</v>
      </c>
      <c r="M53" s="115">
        <v>-5742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W84nuuM6jA8LFcrr+1pai7AhE9phqrWxjLmFxoAfmyBgExjuEw3xEIXQGcHR8dydw4+dJbWPNuwuN/rFqlm+Q==" saltValue="s6LrrdF/5t2zRR64/6Wv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99" t="s">
        <v>48</v>
      </c>
      <c r="D55" s="1299"/>
      <c r="E55" s="1300"/>
      <c r="F55" s="127">
        <v>2480</v>
      </c>
      <c r="G55" s="127">
        <v>2781</v>
      </c>
      <c r="H55" s="128">
        <v>3781</v>
      </c>
    </row>
    <row r="56" spans="2:8" ht="52.5" customHeight="1" x14ac:dyDescent="0.15">
      <c r="B56" s="129"/>
      <c r="C56" s="1301" t="s">
        <v>49</v>
      </c>
      <c r="D56" s="1301"/>
      <c r="E56" s="1302"/>
      <c r="F56" s="130">
        <v>5040</v>
      </c>
      <c r="G56" s="130">
        <v>3543</v>
      </c>
      <c r="H56" s="131">
        <v>3544</v>
      </c>
    </row>
    <row r="57" spans="2:8" ht="53.25" customHeight="1" x14ac:dyDescent="0.15">
      <c r="B57" s="129"/>
      <c r="C57" s="1303" t="s">
        <v>50</v>
      </c>
      <c r="D57" s="1303"/>
      <c r="E57" s="1304"/>
      <c r="F57" s="132">
        <v>16972</v>
      </c>
      <c r="G57" s="132">
        <v>17181</v>
      </c>
      <c r="H57" s="133">
        <v>16899</v>
      </c>
    </row>
    <row r="58" spans="2:8" ht="45.75" customHeight="1" x14ac:dyDescent="0.15">
      <c r="B58" s="134"/>
      <c r="C58" s="1291" t="s">
        <v>598</v>
      </c>
      <c r="D58" s="1292"/>
      <c r="E58" s="1293"/>
      <c r="F58" s="135">
        <v>4300</v>
      </c>
      <c r="G58" s="135">
        <v>4274</v>
      </c>
      <c r="H58" s="136">
        <v>4247</v>
      </c>
    </row>
    <row r="59" spans="2:8" ht="45.75" customHeight="1" x14ac:dyDescent="0.15">
      <c r="B59" s="134"/>
      <c r="C59" s="1291" t="s">
        <v>599</v>
      </c>
      <c r="D59" s="1292"/>
      <c r="E59" s="1293"/>
      <c r="F59" s="135">
        <v>4784</v>
      </c>
      <c r="G59" s="135">
        <v>4266</v>
      </c>
      <c r="H59" s="136">
        <v>3353</v>
      </c>
    </row>
    <row r="60" spans="2:8" ht="45.75" customHeight="1" x14ac:dyDescent="0.15">
      <c r="B60" s="134"/>
      <c r="C60" s="1291" t="s">
        <v>600</v>
      </c>
      <c r="D60" s="1292"/>
      <c r="E60" s="1293"/>
      <c r="F60" s="135">
        <v>2473</v>
      </c>
      <c r="G60" s="135">
        <v>2907</v>
      </c>
      <c r="H60" s="136">
        <v>3028</v>
      </c>
    </row>
    <row r="61" spans="2:8" ht="45.75" customHeight="1" x14ac:dyDescent="0.15">
      <c r="B61" s="134"/>
      <c r="C61" s="1291" t="s">
        <v>601</v>
      </c>
      <c r="D61" s="1292"/>
      <c r="E61" s="1293"/>
      <c r="F61" s="135">
        <v>1720</v>
      </c>
      <c r="G61" s="135">
        <v>1636</v>
      </c>
      <c r="H61" s="136">
        <v>1480</v>
      </c>
    </row>
    <row r="62" spans="2:8" ht="45.75" customHeight="1" thickBot="1" x14ac:dyDescent="0.2">
      <c r="B62" s="137"/>
      <c r="C62" s="1294" t="s">
        <v>602</v>
      </c>
      <c r="D62" s="1295"/>
      <c r="E62" s="1296"/>
      <c r="F62" s="138">
        <v>1410</v>
      </c>
      <c r="G62" s="138">
        <v>1411</v>
      </c>
      <c r="H62" s="139">
        <v>1412</v>
      </c>
    </row>
    <row r="63" spans="2:8" ht="52.5" customHeight="1" thickBot="1" x14ac:dyDescent="0.2">
      <c r="B63" s="140"/>
      <c r="C63" s="1297" t="s">
        <v>51</v>
      </c>
      <c r="D63" s="1297"/>
      <c r="E63" s="1298"/>
      <c r="F63" s="141">
        <v>24493</v>
      </c>
      <c r="G63" s="141">
        <v>23504</v>
      </c>
      <c r="H63" s="142">
        <v>24224</v>
      </c>
    </row>
    <row r="64" spans="2:8" ht="15" customHeight="1" x14ac:dyDescent="0.15"/>
    <row r="65" ht="0" hidden="1" customHeight="1" x14ac:dyDescent="0.15"/>
    <row r="66" ht="0" hidden="1" customHeight="1" x14ac:dyDescent="0.15"/>
  </sheetData>
  <sheetProtection algorithmName="SHA-512" hashValue="8q0KByz3NV7P4WnPqFAma0a7ReVJ/tCI25uh3iMVo0e/ty1JhkvrPmHGApdSnB0rDjUd1+a952nlc4HXr0++Eg==" saltValue="AFPX0Lwk5+vt27gBHK4k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117A1-F7AC-46E0-914C-57531B79FB0D}">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567</v>
      </c>
      <c r="BQ50" s="1310"/>
      <c r="BR50" s="1310"/>
      <c r="BS50" s="1310"/>
      <c r="BT50" s="1310"/>
      <c r="BU50" s="1310"/>
      <c r="BV50" s="1310"/>
      <c r="BW50" s="1310"/>
      <c r="BX50" s="1310" t="s">
        <v>568</v>
      </c>
      <c r="BY50" s="1310"/>
      <c r="BZ50" s="1310"/>
      <c r="CA50" s="1310"/>
      <c r="CB50" s="1310"/>
      <c r="CC50" s="1310"/>
      <c r="CD50" s="1310"/>
      <c r="CE50" s="1310"/>
      <c r="CF50" s="1310" t="s">
        <v>569</v>
      </c>
      <c r="CG50" s="1310"/>
      <c r="CH50" s="1310"/>
      <c r="CI50" s="1310"/>
      <c r="CJ50" s="1310"/>
      <c r="CK50" s="1310"/>
      <c r="CL50" s="1310"/>
      <c r="CM50" s="1310"/>
      <c r="CN50" s="1310" t="s">
        <v>570</v>
      </c>
      <c r="CO50" s="1310"/>
      <c r="CP50" s="1310"/>
      <c r="CQ50" s="1310"/>
      <c r="CR50" s="1310"/>
      <c r="CS50" s="1310"/>
      <c r="CT50" s="1310"/>
      <c r="CU50" s="1310"/>
      <c r="CV50" s="1310" t="s">
        <v>571</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608</v>
      </c>
      <c r="AO51" s="1308"/>
      <c r="AP51" s="1308"/>
      <c r="AQ51" s="1308"/>
      <c r="AR51" s="1308"/>
      <c r="AS51" s="1308"/>
      <c r="AT51" s="1308"/>
      <c r="AU51" s="1308"/>
      <c r="AV51" s="1308"/>
      <c r="AW51" s="1308"/>
      <c r="AX51" s="1308"/>
      <c r="AY51" s="1308"/>
      <c r="AZ51" s="1308"/>
      <c r="BA51" s="1308"/>
      <c r="BB51" s="1308" t="s">
        <v>609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59.7</v>
      </c>
      <c r="CG53" s="1305"/>
      <c r="CH53" s="1305"/>
      <c r="CI53" s="1305"/>
      <c r="CJ53" s="1305"/>
      <c r="CK53" s="1305"/>
      <c r="CL53" s="1305"/>
      <c r="CM53" s="1305"/>
      <c r="CN53" s="1305">
        <v>61</v>
      </c>
      <c r="CO53" s="1305"/>
      <c r="CP53" s="1305"/>
      <c r="CQ53" s="1305"/>
      <c r="CR53" s="1305"/>
      <c r="CS53" s="1305"/>
      <c r="CT53" s="1305"/>
      <c r="CU53" s="1305"/>
      <c r="CV53" s="1305">
        <v>61.3</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611</v>
      </c>
      <c r="AO55" s="1310"/>
      <c r="AP55" s="1310"/>
      <c r="AQ55" s="1310"/>
      <c r="AR55" s="1310"/>
      <c r="AS55" s="1310"/>
      <c r="AT55" s="1310"/>
      <c r="AU55" s="1310"/>
      <c r="AV55" s="1310"/>
      <c r="AW55" s="1310"/>
      <c r="AX55" s="1310"/>
      <c r="AY55" s="1310"/>
      <c r="AZ55" s="1310"/>
      <c r="BA55" s="1310"/>
      <c r="BB55" s="1308" t="s">
        <v>609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15</v>
      </c>
      <c r="CG55" s="1305"/>
      <c r="CH55" s="1305"/>
      <c r="CI55" s="1305"/>
      <c r="CJ55" s="1305"/>
      <c r="CK55" s="1305"/>
      <c r="CL55" s="1305"/>
      <c r="CM55" s="1305"/>
      <c r="CN55" s="1305">
        <v>12.2</v>
      </c>
      <c r="CO55" s="1305"/>
      <c r="CP55" s="1305"/>
      <c r="CQ55" s="1305"/>
      <c r="CR55" s="1305"/>
      <c r="CS55" s="1305"/>
      <c r="CT55" s="1305"/>
      <c r="CU55" s="1305"/>
      <c r="CV55" s="1305">
        <v>5</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60.1</v>
      </c>
      <c r="CG57" s="1305"/>
      <c r="CH57" s="1305"/>
      <c r="CI57" s="1305"/>
      <c r="CJ57" s="1305"/>
      <c r="CK57" s="1305"/>
      <c r="CL57" s="1305"/>
      <c r="CM57" s="1305"/>
      <c r="CN57" s="1305">
        <v>61.2</v>
      </c>
      <c r="CO57" s="1305"/>
      <c r="CP57" s="1305"/>
      <c r="CQ57" s="1305"/>
      <c r="CR57" s="1305"/>
      <c r="CS57" s="1305"/>
      <c r="CT57" s="1305"/>
      <c r="CU57" s="1305"/>
      <c r="CV57" s="1305">
        <v>61.7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567</v>
      </c>
      <c r="BQ72" s="1310"/>
      <c r="BR72" s="1310"/>
      <c r="BS72" s="1310"/>
      <c r="BT72" s="1310"/>
      <c r="BU72" s="1310"/>
      <c r="BV72" s="1310"/>
      <c r="BW72" s="1310"/>
      <c r="BX72" s="1310" t="s">
        <v>568</v>
      </c>
      <c r="BY72" s="1310"/>
      <c r="BZ72" s="1310"/>
      <c r="CA72" s="1310"/>
      <c r="CB72" s="1310"/>
      <c r="CC72" s="1310"/>
      <c r="CD72" s="1310"/>
      <c r="CE72" s="1310"/>
      <c r="CF72" s="1310" t="s">
        <v>569</v>
      </c>
      <c r="CG72" s="1310"/>
      <c r="CH72" s="1310"/>
      <c r="CI72" s="1310"/>
      <c r="CJ72" s="1310"/>
      <c r="CK72" s="1310"/>
      <c r="CL72" s="1310"/>
      <c r="CM72" s="1310"/>
      <c r="CN72" s="1310" t="s">
        <v>570</v>
      </c>
      <c r="CO72" s="1310"/>
      <c r="CP72" s="1310"/>
      <c r="CQ72" s="1310"/>
      <c r="CR72" s="1310"/>
      <c r="CS72" s="1310"/>
      <c r="CT72" s="1310"/>
      <c r="CU72" s="1310"/>
      <c r="CV72" s="1310" t="s">
        <v>571</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608</v>
      </c>
      <c r="AO73" s="1308"/>
      <c r="AP73" s="1308"/>
      <c r="AQ73" s="1308"/>
      <c r="AR73" s="1308"/>
      <c r="AS73" s="1308"/>
      <c r="AT73" s="1308"/>
      <c r="AU73" s="1308"/>
      <c r="AV73" s="1308"/>
      <c r="AW73" s="1308"/>
      <c r="AX73" s="1308"/>
      <c r="AY73" s="1308"/>
      <c r="AZ73" s="1308"/>
      <c r="BA73" s="1308"/>
      <c r="BB73" s="1308" t="s">
        <v>609</v>
      </c>
      <c r="BC73" s="1308"/>
      <c r="BD73" s="1308"/>
      <c r="BE73" s="1308"/>
      <c r="BF73" s="1308"/>
      <c r="BG73" s="1308"/>
      <c r="BH73" s="1308"/>
      <c r="BI73" s="1308"/>
      <c r="BJ73" s="1308"/>
      <c r="BK73" s="1308"/>
      <c r="BL73" s="1308"/>
      <c r="BM73" s="1308"/>
      <c r="BN73" s="1308"/>
      <c r="BO73" s="1308"/>
      <c r="BP73" s="1305">
        <v>23.4</v>
      </c>
      <c r="BQ73" s="1305"/>
      <c r="BR73" s="1305"/>
      <c r="BS73" s="1305"/>
      <c r="BT73" s="1305"/>
      <c r="BU73" s="1305"/>
      <c r="BV73" s="1305"/>
      <c r="BW73" s="1305"/>
      <c r="BX73" s="1305">
        <v>4</v>
      </c>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614</v>
      </c>
      <c r="BC75" s="1308"/>
      <c r="BD75" s="1308"/>
      <c r="BE75" s="1308"/>
      <c r="BF75" s="1308"/>
      <c r="BG75" s="1308"/>
      <c r="BH75" s="1308"/>
      <c r="BI75" s="1308"/>
      <c r="BJ75" s="1308"/>
      <c r="BK75" s="1308"/>
      <c r="BL75" s="1308"/>
      <c r="BM75" s="1308"/>
      <c r="BN75" s="1308"/>
      <c r="BO75" s="1308"/>
      <c r="BP75" s="1305">
        <v>6.8</v>
      </c>
      <c r="BQ75" s="1305"/>
      <c r="BR75" s="1305"/>
      <c r="BS75" s="1305"/>
      <c r="BT75" s="1305"/>
      <c r="BU75" s="1305"/>
      <c r="BV75" s="1305"/>
      <c r="BW75" s="1305"/>
      <c r="BX75" s="1305">
        <v>6.5</v>
      </c>
      <c r="BY75" s="1305"/>
      <c r="BZ75" s="1305"/>
      <c r="CA75" s="1305"/>
      <c r="CB75" s="1305"/>
      <c r="CC75" s="1305"/>
      <c r="CD75" s="1305"/>
      <c r="CE75" s="1305"/>
      <c r="CF75" s="1305">
        <v>6.9</v>
      </c>
      <c r="CG75" s="1305"/>
      <c r="CH75" s="1305"/>
      <c r="CI75" s="1305"/>
      <c r="CJ75" s="1305"/>
      <c r="CK75" s="1305"/>
      <c r="CL75" s="1305"/>
      <c r="CM75" s="1305"/>
      <c r="CN75" s="1305">
        <v>7.4</v>
      </c>
      <c r="CO75" s="1305"/>
      <c r="CP75" s="1305"/>
      <c r="CQ75" s="1305"/>
      <c r="CR75" s="1305"/>
      <c r="CS75" s="1305"/>
      <c r="CT75" s="1305"/>
      <c r="CU75" s="1305"/>
      <c r="CV75" s="1305">
        <v>7.6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611</v>
      </c>
      <c r="AO77" s="1310"/>
      <c r="AP77" s="1310"/>
      <c r="AQ77" s="1310"/>
      <c r="AR77" s="1310"/>
      <c r="AS77" s="1310"/>
      <c r="AT77" s="1310"/>
      <c r="AU77" s="1310"/>
      <c r="AV77" s="1310"/>
      <c r="AW77" s="1310"/>
      <c r="AX77" s="1310"/>
      <c r="AY77" s="1310"/>
      <c r="AZ77" s="1310"/>
      <c r="BA77" s="1310"/>
      <c r="BB77" s="1308" t="s">
        <v>609</v>
      </c>
      <c r="BC77" s="1308"/>
      <c r="BD77" s="1308"/>
      <c r="BE77" s="1308"/>
      <c r="BF77" s="1308"/>
      <c r="BG77" s="1308"/>
      <c r="BH77" s="1308"/>
      <c r="BI77" s="1308"/>
      <c r="BJ77" s="1308"/>
      <c r="BK77" s="1308"/>
      <c r="BL77" s="1308"/>
      <c r="BM77" s="1308"/>
      <c r="BN77" s="1308"/>
      <c r="BO77" s="1308"/>
      <c r="BP77" s="1305">
        <v>33.799999999999997</v>
      </c>
      <c r="BQ77" s="1305"/>
      <c r="BR77" s="1305"/>
      <c r="BS77" s="1305"/>
      <c r="BT77" s="1305"/>
      <c r="BU77" s="1305"/>
      <c r="BV77" s="1305"/>
      <c r="BW77" s="1305"/>
      <c r="BX77" s="1305">
        <v>34.9</v>
      </c>
      <c r="BY77" s="1305"/>
      <c r="BZ77" s="1305"/>
      <c r="CA77" s="1305"/>
      <c r="CB77" s="1305"/>
      <c r="CC77" s="1305"/>
      <c r="CD77" s="1305"/>
      <c r="CE77" s="1305"/>
      <c r="CF77" s="1305">
        <v>15</v>
      </c>
      <c r="CG77" s="1305"/>
      <c r="CH77" s="1305"/>
      <c r="CI77" s="1305"/>
      <c r="CJ77" s="1305"/>
      <c r="CK77" s="1305"/>
      <c r="CL77" s="1305"/>
      <c r="CM77" s="1305"/>
      <c r="CN77" s="1305">
        <v>12.2</v>
      </c>
      <c r="CO77" s="1305"/>
      <c r="CP77" s="1305"/>
      <c r="CQ77" s="1305"/>
      <c r="CR77" s="1305"/>
      <c r="CS77" s="1305"/>
      <c r="CT77" s="1305"/>
      <c r="CU77" s="1305"/>
      <c r="CV77" s="1305">
        <v>5</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614</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7.2</v>
      </c>
      <c r="BY79" s="1305"/>
      <c r="BZ79" s="1305"/>
      <c r="CA79" s="1305"/>
      <c r="CB79" s="1305"/>
      <c r="CC79" s="1305"/>
      <c r="CD79" s="1305"/>
      <c r="CE79" s="1305"/>
      <c r="CF79" s="1305">
        <v>5</v>
      </c>
      <c r="CG79" s="1305"/>
      <c r="CH79" s="1305"/>
      <c r="CI79" s="1305"/>
      <c r="CJ79" s="1305"/>
      <c r="CK79" s="1305"/>
      <c r="CL79" s="1305"/>
      <c r="CM79" s="1305"/>
      <c r="CN79" s="1305">
        <v>4.8</v>
      </c>
      <c r="CO79" s="1305"/>
      <c r="CP79" s="1305"/>
      <c r="CQ79" s="1305"/>
      <c r="CR79" s="1305"/>
      <c r="CS79" s="1305"/>
      <c r="CT79" s="1305"/>
      <c r="CU79" s="1305"/>
      <c r="CV79" s="1305">
        <v>4.5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zY3oqp5en3m6nLfqGMNVQ/8H7PH3WIIK3VJkSe1rlHdgsKxabgEsjN9ZwjU6nE17Heu+kQqLmvxSL0gs9+/QQ==" saltValue="X2kD3Z9u2/cJYvkEkbOk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A20D-74D7-4EEF-A688-BA7F3F23325D}">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XYksYDImFise4xEE3f9zHUUuAlOueWP/k3qb9bIR7ddUoZHsf9ug/fQ99k3OpoFySSSzMywUWvrC/PPMIiKQ==" saltValue="AWZsIIQ3ddFaCh1QtjdW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93A14-6DD3-4CFC-B99D-96D5A30ECFCB}">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PdMzfqmdsTQjj08TTvpEwvQzWZxa4a5/pl5K/WkO2DuBK43vcTzioEXwcCwd9eEl4fo2rbDBu08SPvlvjHcgg==" saltValue="9A7IInAhQmFc8MiKAtTm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49560</v>
      </c>
      <c r="E3" s="161"/>
      <c r="F3" s="162">
        <v>53605</v>
      </c>
      <c r="G3" s="163"/>
      <c r="H3" s="164"/>
    </row>
    <row r="4" spans="1:8" x14ac:dyDescent="0.15">
      <c r="A4" s="165"/>
      <c r="B4" s="166"/>
      <c r="C4" s="167"/>
      <c r="D4" s="168">
        <v>20079</v>
      </c>
      <c r="E4" s="169"/>
      <c r="F4" s="170">
        <v>28343</v>
      </c>
      <c r="G4" s="171"/>
      <c r="H4" s="172"/>
    </row>
    <row r="5" spans="1:8" x14ac:dyDescent="0.15">
      <c r="A5" s="153" t="s">
        <v>559</v>
      </c>
      <c r="B5" s="158"/>
      <c r="C5" s="159"/>
      <c r="D5" s="160">
        <v>47177</v>
      </c>
      <c r="E5" s="161"/>
      <c r="F5" s="162">
        <v>58051</v>
      </c>
      <c r="G5" s="163"/>
      <c r="H5" s="164"/>
    </row>
    <row r="6" spans="1:8" x14ac:dyDescent="0.15">
      <c r="A6" s="165"/>
      <c r="B6" s="166"/>
      <c r="C6" s="167"/>
      <c r="D6" s="168">
        <v>23992</v>
      </c>
      <c r="E6" s="169"/>
      <c r="F6" s="170">
        <v>32143</v>
      </c>
      <c r="G6" s="171"/>
      <c r="H6" s="172"/>
    </row>
    <row r="7" spans="1:8" x14ac:dyDescent="0.15">
      <c r="A7" s="153" t="s">
        <v>560</v>
      </c>
      <c r="B7" s="158"/>
      <c r="C7" s="159"/>
      <c r="D7" s="160">
        <v>74339</v>
      </c>
      <c r="E7" s="161"/>
      <c r="F7" s="162">
        <v>40879</v>
      </c>
      <c r="G7" s="163"/>
      <c r="H7" s="164"/>
    </row>
    <row r="8" spans="1:8" x14ac:dyDescent="0.15">
      <c r="A8" s="165"/>
      <c r="B8" s="166"/>
      <c r="C8" s="167"/>
      <c r="D8" s="168">
        <v>43267</v>
      </c>
      <c r="E8" s="169"/>
      <c r="F8" s="170">
        <v>24087</v>
      </c>
      <c r="G8" s="171"/>
      <c r="H8" s="172"/>
    </row>
    <row r="9" spans="1:8" x14ac:dyDescent="0.15">
      <c r="A9" s="153" t="s">
        <v>561</v>
      </c>
      <c r="B9" s="158"/>
      <c r="C9" s="159"/>
      <c r="D9" s="160">
        <v>100551</v>
      </c>
      <c r="E9" s="161"/>
      <c r="F9" s="162">
        <v>42651</v>
      </c>
      <c r="G9" s="163"/>
      <c r="H9" s="164"/>
    </row>
    <row r="10" spans="1:8" x14ac:dyDescent="0.15">
      <c r="A10" s="165"/>
      <c r="B10" s="166"/>
      <c r="C10" s="167"/>
      <c r="D10" s="168">
        <v>36213</v>
      </c>
      <c r="E10" s="169"/>
      <c r="F10" s="170">
        <v>22675</v>
      </c>
      <c r="G10" s="171"/>
      <c r="H10" s="172"/>
    </row>
    <row r="11" spans="1:8" x14ac:dyDescent="0.15">
      <c r="A11" s="153" t="s">
        <v>562</v>
      </c>
      <c r="B11" s="158"/>
      <c r="C11" s="159"/>
      <c r="D11" s="160">
        <v>74159</v>
      </c>
      <c r="E11" s="161"/>
      <c r="F11" s="162">
        <v>43226</v>
      </c>
      <c r="G11" s="163"/>
      <c r="H11" s="164"/>
    </row>
    <row r="12" spans="1:8" x14ac:dyDescent="0.15">
      <c r="A12" s="165"/>
      <c r="B12" s="166"/>
      <c r="C12" s="173"/>
      <c r="D12" s="168">
        <v>30451</v>
      </c>
      <c r="E12" s="169"/>
      <c r="F12" s="170">
        <v>22622</v>
      </c>
      <c r="G12" s="171"/>
      <c r="H12" s="172"/>
    </row>
    <row r="13" spans="1:8" x14ac:dyDescent="0.15">
      <c r="A13" s="153"/>
      <c r="B13" s="158"/>
      <c r="C13" s="174"/>
      <c r="D13" s="175">
        <v>69157</v>
      </c>
      <c r="E13" s="176"/>
      <c r="F13" s="177">
        <v>47682</v>
      </c>
      <c r="G13" s="178"/>
      <c r="H13" s="164"/>
    </row>
    <row r="14" spans="1:8" x14ac:dyDescent="0.15">
      <c r="A14" s="165"/>
      <c r="B14" s="166"/>
      <c r="C14" s="167"/>
      <c r="D14" s="168">
        <v>30800</v>
      </c>
      <c r="E14" s="169"/>
      <c r="F14" s="170">
        <v>25974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2.35</v>
      </c>
      <c r="C19" s="179">
        <f>ROUND(VALUE(SUBSTITUTE(実質収支比率等に係る経年分析!G$48,"▲","-")),2)</f>
        <v>2.04</v>
      </c>
      <c r="D19" s="179">
        <f>ROUND(VALUE(SUBSTITUTE(実質収支比率等に係る経年分析!H$48,"▲","-")),2)</f>
        <v>2.5499999999999998</v>
      </c>
      <c r="E19" s="179">
        <f>ROUND(VALUE(SUBSTITUTE(実質収支比率等に係る経年分析!I$48,"▲","-")),2)</f>
        <v>2.92</v>
      </c>
      <c r="F19" s="179">
        <f>ROUND(VALUE(SUBSTITUTE(実質収支比率等に係る経年分析!J$48,"▲","-")),2)</f>
        <v>2.27</v>
      </c>
    </row>
    <row r="20" spans="1:11" x14ac:dyDescent="0.15">
      <c r="A20" s="179" t="s">
        <v>55</v>
      </c>
      <c r="B20" s="179">
        <f>ROUND(VALUE(SUBSTITUTE(実質収支比率等に係る経年分析!F$47,"▲","-")),2)</f>
        <v>5.95</v>
      </c>
      <c r="C20" s="179">
        <f>ROUND(VALUE(SUBSTITUTE(実質収支比率等に係る経年分析!G$47,"▲","-")),2)</f>
        <v>5.95</v>
      </c>
      <c r="D20" s="179">
        <f>ROUND(VALUE(SUBSTITUTE(実質収支比率等に係る経年分析!H$47,"▲","-")),2)</f>
        <v>6.9</v>
      </c>
      <c r="E20" s="179">
        <f>ROUND(VALUE(SUBSTITUTE(実質収支比率等に係る経年分析!I$47,"▲","-")),2)</f>
        <v>7.76</v>
      </c>
      <c r="F20" s="179">
        <f>ROUND(VALUE(SUBSTITUTE(実質収支比率等に係る経年分析!J$47,"▲","-")),2)</f>
        <v>10.85</v>
      </c>
    </row>
    <row r="21" spans="1:11" x14ac:dyDescent="0.15">
      <c r="A21" s="179" t="s">
        <v>56</v>
      </c>
      <c r="B21" s="179">
        <f>IF(ISNUMBER(VALUE(SUBSTITUTE(実質収支比率等に係る経年分析!F$49,"▲","-"))),ROUND(VALUE(SUBSTITUTE(実質収支比率等に係る経年分析!F$49,"▲","-")),2),NA())</f>
        <v>0.31</v>
      </c>
      <c r="C21" s="179">
        <f>IF(ISNUMBER(VALUE(SUBSTITUTE(実質収支比率等に係る経年分析!G$49,"▲","-"))),ROUND(VALUE(SUBSTITUTE(実質収支比率等に係る経年分析!G$49,"▲","-")),2),NA())</f>
        <v>7.0000000000000007E-2</v>
      </c>
      <c r="D21" s="179">
        <f>IF(ISNUMBER(VALUE(SUBSTITUTE(実質収支比率等に係る経年分析!H$49,"▲","-"))),ROUND(VALUE(SUBSTITUTE(実質収支比率等に係る経年分析!H$49,"▲","-")),2),NA())</f>
        <v>2.09</v>
      </c>
      <c r="E21" s="179">
        <f>IF(ISNUMBER(VALUE(SUBSTITUTE(実質収支比率等に係る経年分析!I$49,"▲","-"))),ROUND(VALUE(SUBSTITUTE(実質収支比率等に係る経年分析!I$49,"▲","-")),2),NA())</f>
        <v>5.38</v>
      </c>
      <c r="F21" s="179">
        <f>IF(ISNUMBER(VALUE(SUBSTITUTE(実質収支比率等に係る経年分析!J$49,"▲","-"))),ROUND(VALUE(SUBSTITUTE(実質収支比率等に係る経年分析!J$49,"▲","-")),2),NA())</f>
        <v>2.68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墓園事業特別会計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0.48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0.83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15">
      <c r="A32" s="180" t="str">
        <f>IF(連結実質赤字比率に係る赤字・黒字の構成分析!C$38="",NA(),連結実質赤字比率に係る赤字・黒字の構成分析!C$38)</f>
        <v>工業用水道事業会計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1.56</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2.2000000000000002</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2.29</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9.16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11.81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15.34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9700</v>
      </c>
      <c r="E42" s="181"/>
      <c r="F42" s="181"/>
      <c r="G42" s="181">
        <f>'実質公債費比率（分子）の構造'!L$52</f>
        <v>9464</v>
      </c>
      <c r="H42" s="181"/>
      <c r="I42" s="181"/>
      <c r="J42" s="181">
        <f>'実質公債費比率（分子）の構造'!M$52</f>
        <v>9072</v>
      </c>
      <c r="K42" s="181"/>
      <c r="L42" s="181"/>
      <c r="M42" s="181">
        <f>'実質公債費比率（分子）の構造'!N$52</f>
        <v>9059</v>
      </c>
      <c r="N42" s="181"/>
      <c r="O42" s="181"/>
      <c r="P42" s="181">
        <f>'実質公債費比率（分子）の構造'!O$52</f>
        <v>8449</v>
      </c>
    </row>
    <row r="43" spans="1:16" x14ac:dyDescent="0.15">
      <c r="A43" s="181" t="s">
        <v>64</v>
      </c>
      <c r="B43" s="181">
        <f>'実質公債費比率（分子）の構造'!K$51</f>
        <v>0</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36</v>
      </c>
      <c r="C44" s="181"/>
      <c r="D44" s="181"/>
      <c r="E44" s="181">
        <f>'実質公債費比率（分子）の構造'!L$50</f>
        <v>29</v>
      </c>
      <c r="F44" s="181"/>
      <c r="G44" s="181"/>
      <c r="H44" s="181">
        <f>'実質公債費比率（分子）の構造'!M$50</f>
        <v>24</v>
      </c>
      <c r="I44" s="181"/>
      <c r="J44" s="181"/>
      <c r="K44" s="181">
        <f>'実質公債費比率（分子）の構造'!N$50</f>
        <v>20</v>
      </c>
      <c r="L44" s="181"/>
      <c r="M44" s="181"/>
      <c r="N44" s="181">
        <f>'実質公債費比率（分子）の構造'!O$50</f>
        <v>21</v>
      </c>
      <c r="O44" s="181"/>
      <c r="P44" s="181"/>
    </row>
    <row r="45" spans="1:16" x14ac:dyDescent="0.15">
      <c r="A45" s="181" t="s">
        <v>66</v>
      </c>
      <c r="B45" s="181">
        <f>'実質公債費比率（分子）の構造'!K$49</f>
        <v>672</v>
      </c>
      <c r="C45" s="181"/>
      <c r="D45" s="181"/>
      <c r="E45" s="181">
        <f>'実質公債費比率（分子）の構造'!L$49</f>
        <v>847</v>
      </c>
      <c r="F45" s="181"/>
      <c r="G45" s="181"/>
      <c r="H45" s="181">
        <f>'実質公債費比率（分子）の構造'!M$49</f>
        <v>718</v>
      </c>
      <c r="I45" s="181"/>
      <c r="J45" s="181"/>
      <c r="K45" s="181">
        <f>'実質公債費比率（分子）の構造'!N$49</f>
        <v>703</v>
      </c>
      <c r="L45" s="181"/>
      <c r="M45" s="181"/>
      <c r="N45" s="181">
        <f>'実質公債費比率（分子）の構造'!O$49</f>
        <v>707</v>
      </c>
      <c r="O45" s="181"/>
      <c r="P45" s="181"/>
    </row>
    <row r="46" spans="1:16" x14ac:dyDescent="0.15">
      <c r="A46" s="181" t="s">
        <v>67</v>
      </c>
      <c r="B46" s="181">
        <f>'実質公債費比率（分子）の構造'!K$48</f>
        <v>1855</v>
      </c>
      <c r="C46" s="181"/>
      <c r="D46" s="181"/>
      <c r="E46" s="181">
        <f>'実質公債費比率（分子）の構造'!L$48</f>
        <v>1846</v>
      </c>
      <c r="F46" s="181"/>
      <c r="G46" s="181"/>
      <c r="H46" s="181">
        <f>'実質公債費比率（分子）の構造'!M$48</f>
        <v>1835</v>
      </c>
      <c r="I46" s="181"/>
      <c r="J46" s="181"/>
      <c r="K46" s="181">
        <f>'実質公債費比率（分子）の構造'!N$48</f>
        <v>1863</v>
      </c>
      <c r="L46" s="181"/>
      <c r="M46" s="181"/>
      <c r="N46" s="181">
        <f>'実質公債費比率（分子）の構造'!O$48</f>
        <v>1847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8852</v>
      </c>
      <c r="C49" s="181"/>
      <c r="D49" s="181"/>
      <c r="E49" s="181">
        <f>'実質公債費比率（分子）の構造'!L$45</f>
        <v>8839</v>
      </c>
      <c r="F49" s="181"/>
      <c r="G49" s="181"/>
      <c r="H49" s="181">
        <f>'実質公債費比率（分子）の構造'!M$45</f>
        <v>8580</v>
      </c>
      <c r="I49" s="181"/>
      <c r="J49" s="181"/>
      <c r="K49" s="181">
        <f>'実質公債費比率（分子）の構造'!N$45</f>
        <v>8526</v>
      </c>
      <c r="L49" s="181"/>
      <c r="M49" s="181"/>
      <c r="N49" s="181">
        <f>'実質公債費比率（分子）の構造'!O$45</f>
        <v>8108</v>
      </c>
      <c r="O49" s="181"/>
      <c r="P49" s="181"/>
    </row>
    <row r="50" spans="1:16" x14ac:dyDescent="0.15">
      <c r="A50" s="181" t="s">
        <v>71</v>
      </c>
      <c r="B50" s="181" t="e">
        <f>NA()</f>
        <v>#N/A</v>
      </c>
      <c r="C50" s="181">
        <f>IF(ISNUMBER('実質公債費比率（分子）の構造'!K$53),'実質公債費比率（分子）の構造'!K$53,NA())</f>
        <v>1715</v>
      </c>
      <c r="D50" s="181" t="e">
        <f>NA()</f>
        <v>#N/A</v>
      </c>
      <c r="E50" s="181" t="e">
        <f>NA()</f>
        <v>#N/A</v>
      </c>
      <c r="F50" s="181">
        <f>IF(ISNUMBER('実質公債費比率（分子）の構造'!L$53),'実質公債費比率（分子）の構造'!L$53,NA())</f>
        <v>2098</v>
      </c>
      <c r="G50" s="181" t="e">
        <f>NA()</f>
        <v>#N/A</v>
      </c>
      <c r="H50" s="181" t="e">
        <f>NA()</f>
        <v>#N/A</v>
      </c>
      <c r="I50" s="181">
        <f>IF(ISNUMBER('実質公債費比率（分子）の構造'!M$53),'実質公債費比率（分子）の構造'!M$53,NA())</f>
        <v>2086</v>
      </c>
      <c r="J50" s="181" t="e">
        <f>NA()</f>
        <v>#N/A</v>
      </c>
      <c r="K50" s="181" t="e">
        <f>NA()</f>
        <v>#N/A</v>
      </c>
      <c r="L50" s="181">
        <f>IF(ISNUMBER('実質公債費比率（分子）の構造'!N$53),'実質公債費比率（分子）の構造'!N$53,NA())</f>
        <v>2054</v>
      </c>
      <c r="M50" s="181" t="e">
        <f>NA()</f>
        <v>#N/A</v>
      </c>
      <c r="N50" s="181" t="e">
        <f>NA()</f>
        <v>#N/A</v>
      </c>
      <c r="O50" s="181">
        <f>IF(ISNUMBER('実質公債費比率（分子）の構造'!O$53),'実質公債費比率（分子）の構造'!O$53,NA())</f>
        <v>2235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70954</v>
      </c>
      <c r="E56" s="180"/>
      <c r="F56" s="180"/>
      <c r="G56" s="180">
        <f>'将来負担比率（分子）の構造'!J$52</f>
        <v>69034</v>
      </c>
      <c r="H56" s="180"/>
      <c r="I56" s="180"/>
      <c r="J56" s="180">
        <f>'将来負担比率（分子）の構造'!K$52</f>
        <v>67825</v>
      </c>
      <c r="K56" s="180"/>
      <c r="L56" s="180"/>
      <c r="M56" s="180">
        <f>'将来負担比率（分子）の構造'!L$52</f>
        <v>65007</v>
      </c>
      <c r="N56" s="180"/>
      <c r="O56" s="180"/>
      <c r="P56" s="180">
        <f>'将来負担比率（分子）の構造'!M$52</f>
        <v>62696</v>
      </c>
    </row>
    <row r="57" spans="1:16" x14ac:dyDescent="0.15">
      <c r="A57" s="180" t="s">
        <v>42</v>
      </c>
      <c r="B57" s="180"/>
      <c r="C57" s="180"/>
      <c r="D57" s="180">
        <f>'将来負担比率（分子）の構造'!I$51</f>
        <v>10834</v>
      </c>
      <c r="E57" s="180"/>
      <c r="F57" s="180"/>
      <c r="G57" s="180">
        <f>'将来負担比率（分子）の構造'!J$51</f>
        <v>10317</v>
      </c>
      <c r="H57" s="180"/>
      <c r="I57" s="180"/>
      <c r="J57" s="180">
        <f>'将来負担比率（分子）の構造'!K$51</f>
        <v>10147</v>
      </c>
      <c r="K57" s="180"/>
      <c r="L57" s="180"/>
      <c r="M57" s="180">
        <f>'将来負担比率（分子）の構造'!L$51</f>
        <v>9675</v>
      </c>
      <c r="N57" s="180"/>
      <c r="O57" s="180"/>
      <c r="P57" s="180">
        <f>'将来負担比率（分子）の構造'!M$51</f>
        <v>9106</v>
      </c>
    </row>
    <row r="58" spans="1:16" x14ac:dyDescent="0.15">
      <c r="A58" s="180" t="s">
        <v>41</v>
      </c>
      <c r="B58" s="180"/>
      <c r="C58" s="180"/>
      <c r="D58" s="180">
        <f>'将来負担比率（分子）の構造'!I$50</f>
        <v>19803</v>
      </c>
      <c r="E58" s="180"/>
      <c r="F58" s="180"/>
      <c r="G58" s="180">
        <f>'将来負担比率（分子）の構造'!J$50</f>
        <v>22381</v>
      </c>
      <c r="H58" s="180"/>
      <c r="I58" s="180"/>
      <c r="J58" s="180">
        <f>'将来負担比率（分子）の構造'!K$50</f>
        <v>21663</v>
      </c>
      <c r="K58" s="180"/>
      <c r="L58" s="180"/>
      <c r="M58" s="180">
        <f>'将来負担比率（分子）の構造'!L$50</f>
        <v>20605</v>
      </c>
      <c r="N58" s="180"/>
      <c r="O58" s="180"/>
      <c r="P58" s="180">
        <f>'将来負担比率（分子）の構造'!M$50</f>
        <v>21265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4414</v>
      </c>
      <c r="C61" s="180"/>
      <c r="D61" s="180"/>
      <c r="E61" s="180">
        <f>'将来負担比率（分子）の構造'!J$46</f>
        <v>3722</v>
      </c>
      <c r="F61" s="180"/>
      <c r="G61" s="180"/>
      <c r="H61" s="180">
        <f>'将来負担比率（分子）の構造'!K$46</f>
        <v>1198</v>
      </c>
      <c r="I61" s="180"/>
      <c r="J61" s="180"/>
      <c r="K61" s="180">
        <f>'将来負担比率（分子）の構造'!L$46</f>
        <v>780</v>
      </c>
      <c r="L61" s="180"/>
      <c r="M61" s="180"/>
      <c r="N61" s="180">
        <f>'将来負担比率（分子）の構造'!M$46</f>
        <v>335</v>
      </c>
      <c r="O61" s="180"/>
      <c r="P61" s="180"/>
    </row>
    <row r="62" spans="1:16" x14ac:dyDescent="0.15">
      <c r="A62" s="180" t="s">
        <v>35</v>
      </c>
      <c r="B62" s="180">
        <f>'将来負担比率（分子）の構造'!I$45</f>
        <v>7759</v>
      </c>
      <c r="C62" s="180"/>
      <c r="D62" s="180"/>
      <c r="E62" s="180">
        <f>'将来負担比率（分子）の構造'!J$45</f>
        <v>7736</v>
      </c>
      <c r="F62" s="180"/>
      <c r="G62" s="180"/>
      <c r="H62" s="180">
        <f>'将来負担比率（分子）の構造'!K$45</f>
        <v>7513</v>
      </c>
      <c r="I62" s="180"/>
      <c r="J62" s="180"/>
      <c r="K62" s="180">
        <f>'将来負担比率（分子）の構造'!L$45</f>
        <v>7207</v>
      </c>
      <c r="L62" s="180"/>
      <c r="M62" s="180"/>
      <c r="N62" s="180">
        <f>'将来負担比率（分子）の構造'!M$45</f>
        <v>6798</v>
      </c>
      <c r="O62" s="180"/>
      <c r="P62" s="180"/>
    </row>
    <row r="63" spans="1:16" x14ac:dyDescent="0.15">
      <c r="A63" s="180" t="s">
        <v>34</v>
      </c>
      <c r="B63" s="180">
        <f>'将来負担比率（分子）の構造'!I$44</f>
        <v>4736</v>
      </c>
      <c r="C63" s="180"/>
      <c r="D63" s="180"/>
      <c r="E63" s="180">
        <f>'将来負担比率（分子）の構造'!J$44</f>
        <v>3813</v>
      </c>
      <c r="F63" s="180"/>
      <c r="G63" s="180"/>
      <c r="H63" s="180">
        <f>'将来負担比率（分子）の構造'!K$44</f>
        <v>1867</v>
      </c>
      <c r="I63" s="180"/>
      <c r="J63" s="180"/>
      <c r="K63" s="180">
        <f>'将来負担比率（分子）の構造'!L$44</f>
        <v>1667</v>
      </c>
      <c r="L63" s="180"/>
      <c r="M63" s="180"/>
      <c r="N63" s="180">
        <f>'将来負担比率（分子）の構造'!M$44</f>
        <v>1451</v>
      </c>
      <c r="O63" s="180"/>
      <c r="P63" s="180"/>
    </row>
    <row r="64" spans="1:16" x14ac:dyDescent="0.15">
      <c r="A64" s="180" t="s">
        <v>33</v>
      </c>
      <c r="B64" s="180">
        <f>'将来負担比率（分子）の構造'!I$43</f>
        <v>25489</v>
      </c>
      <c r="C64" s="180"/>
      <c r="D64" s="180"/>
      <c r="E64" s="180">
        <f>'将来負担比率（分子）の構造'!J$43</f>
        <v>24662</v>
      </c>
      <c r="F64" s="180"/>
      <c r="G64" s="180"/>
      <c r="H64" s="180">
        <f>'将来負担比率（分子）の構造'!K$43</f>
        <v>23328</v>
      </c>
      <c r="I64" s="180"/>
      <c r="J64" s="180"/>
      <c r="K64" s="180">
        <f>'将来負担比率（分子）の構造'!L$43</f>
        <v>22473</v>
      </c>
      <c r="L64" s="180"/>
      <c r="M64" s="180"/>
      <c r="N64" s="180">
        <f>'将来負担比率（分子）の構造'!M$43</f>
        <v>21889</v>
      </c>
      <c r="O64" s="180"/>
      <c r="P64" s="180"/>
    </row>
    <row r="65" spans="1:16" x14ac:dyDescent="0.15">
      <c r="A65" s="180" t="s">
        <v>32</v>
      </c>
      <c r="B65" s="180">
        <f>'将来負担比率（分子）の構造'!I$42</f>
        <v>1335</v>
      </c>
      <c r="C65" s="180"/>
      <c r="D65" s="180"/>
      <c r="E65" s="180">
        <f>'将来負担比率（分子）の構造'!J$42</f>
        <v>1334</v>
      </c>
      <c r="F65" s="180"/>
      <c r="G65" s="180"/>
      <c r="H65" s="180">
        <f>'将来負担比率（分子）の構造'!K$42</f>
        <v>1498</v>
      </c>
      <c r="I65" s="180"/>
      <c r="J65" s="180"/>
      <c r="K65" s="180">
        <f>'将来負担比率（分子）の構造'!L$42</f>
        <v>1051</v>
      </c>
      <c r="L65" s="180"/>
      <c r="M65" s="180"/>
      <c r="N65" s="180">
        <f>'将来負担比率（分子）の構造'!M$42</f>
        <v>1033</v>
      </c>
      <c r="O65" s="180"/>
      <c r="P65" s="180"/>
    </row>
    <row r="66" spans="1:16" x14ac:dyDescent="0.15">
      <c r="A66" s="180" t="s">
        <v>31</v>
      </c>
      <c r="B66" s="180">
        <f>'将来負担比率（分子）の構造'!I$41</f>
        <v>64444</v>
      </c>
      <c r="C66" s="180"/>
      <c r="D66" s="180"/>
      <c r="E66" s="180">
        <f>'将来負担比率（分子）の構造'!J$41</f>
        <v>61616</v>
      </c>
      <c r="F66" s="180"/>
      <c r="G66" s="180"/>
      <c r="H66" s="180">
        <f>'将来負担比率（分子）の構造'!K$41</f>
        <v>60964</v>
      </c>
      <c r="I66" s="180"/>
      <c r="J66" s="180"/>
      <c r="K66" s="180">
        <f>'将来負担比率（分子）の構造'!L$41</f>
        <v>58290</v>
      </c>
      <c r="L66" s="180"/>
      <c r="M66" s="180"/>
      <c r="N66" s="180">
        <f>'将来負担比率（分子）の構造'!M$41</f>
        <v>55820</v>
      </c>
      <c r="O66" s="180"/>
      <c r="P66" s="180"/>
    </row>
    <row r="67" spans="1:16" x14ac:dyDescent="0.15">
      <c r="A67" s="180" t="s">
        <v>75</v>
      </c>
      <c r="B67" s="180" t="e">
        <f>NA()</f>
        <v>#N/A</v>
      </c>
      <c r="C67" s="180">
        <f>IF(ISNUMBER('将来負担比率（分子）の構造'!I$53), IF('将来負担比率（分子）の構造'!I$53 &lt; 0, 0, '将来負担比率（分子）の構造'!I$53), NA())</f>
        <v>6586</v>
      </c>
      <c r="D67" s="180" t="e">
        <f>NA()</f>
        <v>#N/A</v>
      </c>
      <c r="E67" s="180" t="e">
        <f>NA()</f>
        <v>#N/A</v>
      </c>
      <c r="F67" s="180">
        <f>IF(ISNUMBER('将来負担比率（分子）の構造'!J$53), IF('将来負担比率（分子）の構造'!J$53 &lt; 0, 0, '将来負担比率（分子）の構造'!J$53), NA())</f>
        <v>1150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2480</v>
      </c>
      <c r="C72" s="184">
        <f>基金残高に係る経年分析!G55</f>
        <v>2781</v>
      </c>
      <c r="D72" s="184">
        <f>基金残高に係る経年分析!H55</f>
        <v>3781</v>
      </c>
    </row>
    <row r="73" spans="1:16" x14ac:dyDescent="0.15">
      <c r="A73" s="183" t="s">
        <v>78</v>
      </c>
      <c r="B73" s="184">
        <f>基金残高に係る経年分析!F56</f>
        <v>5040</v>
      </c>
      <c r="C73" s="184">
        <f>基金残高に係る経年分析!G56</f>
        <v>3543</v>
      </c>
      <c r="D73" s="184">
        <f>基金残高に係る経年分析!H56</f>
        <v>3544</v>
      </c>
    </row>
    <row r="74" spans="1:16" x14ac:dyDescent="0.15">
      <c r="A74" s="183" t="s">
        <v>79</v>
      </c>
      <c r="B74" s="184">
        <f>基金残高に係る経年分析!F57</f>
        <v>16972</v>
      </c>
      <c r="C74" s="184">
        <f>基金残高に係る経年分析!G57</f>
        <v>17181</v>
      </c>
      <c r="D74" s="184">
        <f>基金残高に係る経年分析!H57</f>
        <v>16899</v>
      </c>
    </row>
  </sheetData>
  <sheetProtection algorithmName="SHA-512" hashValue="DkRwiLb9niy+KVU03rAce2uV8xdzPp0XmLXktGU8aZ7JkhYQQeO9x33kE2lQ+97Zm29TZeYqZrzJhBQVGy2Zjg==" saltValue="vcZPbyON0S3t3udndivW3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16759093</v>
      </c>
      <c r="S5" s="727"/>
      <c r="T5" s="727"/>
      <c r="U5" s="727"/>
      <c r="V5" s="727"/>
      <c r="W5" s="727"/>
      <c r="X5" s="727"/>
      <c r="Y5" s="773"/>
      <c r="Z5" s="791">
        <v>24.5</v>
      </c>
      <c r="AA5" s="791"/>
      <c r="AB5" s="791"/>
      <c r="AC5" s="791"/>
      <c r="AD5" s="792">
        <v>15796159</v>
      </c>
      <c r="AE5" s="792"/>
      <c r="AF5" s="792"/>
      <c r="AG5" s="792"/>
      <c r="AH5" s="792"/>
      <c r="AI5" s="792"/>
      <c r="AJ5" s="792"/>
      <c r="AK5" s="792"/>
      <c r="AL5" s="774">
        <v>47.5</v>
      </c>
      <c r="AM5" s="743"/>
      <c r="AN5" s="743"/>
      <c r="AO5" s="775"/>
      <c r="AP5" s="760" t="s">
        <v>225</v>
      </c>
      <c r="AQ5" s="761"/>
      <c r="AR5" s="761"/>
      <c r="AS5" s="761"/>
      <c r="AT5" s="761"/>
      <c r="AU5" s="761"/>
      <c r="AV5" s="761"/>
      <c r="AW5" s="761"/>
      <c r="AX5" s="761"/>
      <c r="AY5" s="761"/>
      <c r="AZ5" s="761"/>
      <c r="BA5" s="761"/>
      <c r="BB5" s="761"/>
      <c r="BC5" s="761"/>
      <c r="BD5" s="761"/>
      <c r="BE5" s="761"/>
      <c r="BF5" s="762"/>
      <c r="BG5" s="661">
        <v>15791732</v>
      </c>
      <c r="BH5" s="664"/>
      <c r="BI5" s="664"/>
      <c r="BJ5" s="664"/>
      <c r="BK5" s="664"/>
      <c r="BL5" s="664"/>
      <c r="BM5" s="664"/>
      <c r="BN5" s="665"/>
      <c r="BO5" s="723">
        <v>94.2</v>
      </c>
      <c r="BP5" s="723"/>
      <c r="BQ5" s="723"/>
      <c r="BR5" s="723"/>
      <c r="BS5" s="724">
        <v>191417</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490611</v>
      </c>
      <c r="S6" s="664"/>
      <c r="T6" s="664"/>
      <c r="U6" s="664"/>
      <c r="V6" s="664"/>
      <c r="W6" s="664"/>
      <c r="X6" s="664"/>
      <c r="Y6" s="665"/>
      <c r="Z6" s="723">
        <v>0.7</v>
      </c>
      <c r="AA6" s="723"/>
      <c r="AB6" s="723"/>
      <c r="AC6" s="723"/>
      <c r="AD6" s="724">
        <v>490611</v>
      </c>
      <c r="AE6" s="724"/>
      <c r="AF6" s="724"/>
      <c r="AG6" s="724"/>
      <c r="AH6" s="724"/>
      <c r="AI6" s="724"/>
      <c r="AJ6" s="724"/>
      <c r="AK6" s="724"/>
      <c r="AL6" s="666">
        <v>1.5</v>
      </c>
      <c r="AM6" s="667"/>
      <c r="AN6" s="667"/>
      <c r="AO6" s="725"/>
      <c r="AP6" s="658" t="s">
        <v>230</v>
      </c>
      <c r="AQ6" s="659"/>
      <c r="AR6" s="659"/>
      <c r="AS6" s="659"/>
      <c r="AT6" s="659"/>
      <c r="AU6" s="659"/>
      <c r="AV6" s="659"/>
      <c r="AW6" s="659"/>
      <c r="AX6" s="659"/>
      <c r="AY6" s="659"/>
      <c r="AZ6" s="659"/>
      <c r="BA6" s="659"/>
      <c r="BB6" s="659"/>
      <c r="BC6" s="659"/>
      <c r="BD6" s="659"/>
      <c r="BE6" s="659"/>
      <c r="BF6" s="660"/>
      <c r="BG6" s="661">
        <v>15791732</v>
      </c>
      <c r="BH6" s="664"/>
      <c r="BI6" s="664"/>
      <c r="BJ6" s="664"/>
      <c r="BK6" s="664"/>
      <c r="BL6" s="664"/>
      <c r="BM6" s="664"/>
      <c r="BN6" s="665"/>
      <c r="BO6" s="723">
        <v>94.2</v>
      </c>
      <c r="BP6" s="723"/>
      <c r="BQ6" s="723"/>
      <c r="BR6" s="723"/>
      <c r="BS6" s="724">
        <v>191417</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365223</v>
      </c>
      <c r="CS6" s="664"/>
      <c r="CT6" s="664"/>
      <c r="CU6" s="664"/>
      <c r="CV6" s="664"/>
      <c r="CW6" s="664"/>
      <c r="CX6" s="664"/>
      <c r="CY6" s="665"/>
      <c r="CZ6" s="774">
        <v>0.5</v>
      </c>
      <c r="DA6" s="743"/>
      <c r="DB6" s="743"/>
      <c r="DC6" s="777"/>
      <c r="DD6" s="669" t="s">
        <v>232</v>
      </c>
      <c r="DE6" s="664"/>
      <c r="DF6" s="664"/>
      <c r="DG6" s="664"/>
      <c r="DH6" s="664"/>
      <c r="DI6" s="664"/>
      <c r="DJ6" s="664"/>
      <c r="DK6" s="664"/>
      <c r="DL6" s="664"/>
      <c r="DM6" s="664"/>
      <c r="DN6" s="664"/>
      <c r="DO6" s="664"/>
      <c r="DP6" s="665"/>
      <c r="DQ6" s="669">
        <v>365214</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23863</v>
      </c>
      <c r="S7" s="664"/>
      <c r="T7" s="664"/>
      <c r="U7" s="664"/>
      <c r="V7" s="664"/>
      <c r="W7" s="664"/>
      <c r="X7" s="664"/>
      <c r="Y7" s="665"/>
      <c r="Z7" s="723">
        <v>0</v>
      </c>
      <c r="AA7" s="723"/>
      <c r="AB7" s="723"/>
      <c r="AC7" s="723"/>
      <c r="AD7" s="724">
        <v>23863</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7166670</v>
      </c>
      <c r="BH7" s="664"/>
      <c r="BI7" s="664"/>
      <c r="BJ7" s="664"/>
      <c r="BK7" s="664"/>
      <c r="BL7" s="664"/>
      <c r="BM7" s="664"/>
      <c r="BN7" s="665"/>
      <c r="BO7" s="723">
        <v>42.8</v>
      </c>
      <c r="BP7" s="723"/>
      <c r="BQ7" s="723"/>
      <c r="BR7" s="723"/>
      <c r="BS7" s="724">
        <v>191417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7108064</v>
      </c>
      <c r="CS7" s="664"/>
      <c r="CT7" s="664"/>
      <c r="CU7" s="664"/>
      <c r="CV7" s="664"/>
      <c r="CW7" s="664"/>
      <c r="CX7" s="664"/>
      <c r="CY7" s="665"/>
      <c r="CZ7" s="723">
        <v>10.6</v>
      </c>
      <c r="DA7" s="723"/>
      <c r="DB7" s="723"/>
      <c r="DC7" s="723"/>
      <c r="DD7" s="669">
        <v>110564</v>
      </c>
      <c r="DE7" s="664"/>
      <c r="DF7" s="664"/>
      <c r="DG7" s="664"/>
      <c r="DH7" s="664"/>
      <c r="DI7" s="664"/>
      <c r="DJ7" s="664"/>
      <c r="DK7" s="664"/>
      <c r="DL7" s="664"/>
      <c r="DM7" s="664"/>
      <c r="DN7" s="664"/>
      <c r="DO7" s="664"/>
      <c r="DP7" s="665"/>
      <c r="DQ7" s="669">
        <v>6684567</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32682</v>
      </c>
      <c r="S8" s="664"/>
      <c r="T8" s="664"/>
      <c r="U8" s="664"/>
      <c r="V8" s="664"/>
      <c r="W8" s="664"/>
      <c r="X8" s="664"/>
      <c r="Y8" s="665"/>
      <c r="Z8" s="723">
        <v>0</v>
      </c>
      <c r="AA8" s="723"/>
      <c r="AB8" s="723"/>
      <c r="AC8" s="723"/>
      <c r="AD8" s="724">
        <v>32682</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228934</v>
      </c>
      <c r="BH8" s="664"/>
      <c r="BI8" s="664"/>
      <c r="BJ8" s="664"/>
      <c r="BK8" s="664"/>
      <c r="BL8" s="664"/>
      <c r="BM8" s="664"/>
      <c r="BN8" s="665"/>
      <c r="BO8" s="723">
        <v>1.4</v>
      </c>
      <c r="BP8" s="723"/>
      <c r="BQ8" s="723"/>
      <c r="BR8" s="723"/>
      <c r="BS8" s="669" t="s">
        <v>238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23745005</v>
      </c>
      <c r="CS8" s="664"/>
      <c r="CT8" s="664"/>
      <c r="CU8" s="664"/>
      <c r="CV8" s="664"/>
      <c r="CW8" s="664"/>
      <c r="CX8" s="664"/>
      <c r="CY8" s="665"/>
      <c r="CZ8" s="723">
        <v>35.5</v>
      </c>
      <c r="DA8" s="723"/>
      <c r="DB8" s="723"/>
      <c r="DC8" s="723"/>
      <c r="DD8" s="669">
        <v>1273</v>
      </c>
      <c r="DE8" s="664"/>
      <c r="DF8" s="664"/>
      <c r="DG8" s="664"/>
      <c r="DH8" s="664"/>
      <c r="DI8" s="664"/>
      <c r="DJ8" s="664"/>
      <c r="DK8" s="664"/>
      <c r="DL8" s="664"/>
      <c r="DM8" s="664"/>
      <c r="DN8" s="664"/>
      <c r="DO8" s="664"/>
      <c r="DP8" s="665"/>
      <c r="DQ8" s="669">
        <v>10131196</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33401</v>
      </c>
      <c r="S9" s="664"/>
      <c r="T9" s="664"/>
      <c r="U9" s="664"/>
      <c r="V9" s="664"/>
      <c r="W9" s="664"/>
      <c r="X9" s="664"/>
      <c r="Y9" s="665"/>
      <c r="Z9" s="723">
        <v>0</v>
      </c>
      <c r="AA9" s="723"/>
      <c r="AB9" s="723"/>
      <c r="AC9" s="723"/>
      <c r="AD9" s="724">
        <v>33401</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5608411</v>
      </c>
      <c r="BH9" s="664"/>
      <c r="BI9" s="664"/>
      <c r="BJ9" s="664"/>
      <c r="BK9" s="664"/>
      <c r="BL9" s="664"/>
      <c r="BM9" s="664"/>
      <c r="BN9" s="665"/>
      <c r="BO9" s="723">
        <v>33.5</v>
      </c>
      <c r="BP9" s="723"/>
      <c r="BQ9" s="723"/>
      <c r="BR9" s="723"/>
      <c r="BS9" s="669" t="s">
        <v>232</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4192490</v>
      </c>
      <c r="CS9" s="664"/>
      <c r="CT9" s="664"/>
      <c r="CU9" s="664"/>
      <c r="CV9" s="664"/>
      <c r="CW9" s="664"/>
      <c r="CX9" s="664"/>
      <c r="CY9" s="665"/>
      <c r="CZ9" s="723">
        <v>6.3</v>
      </c>
      <c r="DA9" s="723"/>
      <c r="DB9" s="723"/>
      <c r="DC9" s="723"/>
      <c r="DD9" s="669">
        <v>139824</v>
      </c>
      <c r="DE9" s="664"/>
      <c r="DF9" s="664"/>
      <c r="DG9" s="664"/>
      <c r="DH9" s="664"/>
      <c r="DI9" s="664"/>
      <c r="DJ9" s="664"/>
      <c r="DK9" s="664"/>
      <c r="DL9" s="664"/>
      <c r="DM9" s="664"/>
      <c r="DN9" s="664"/>
      <c r="DO9" s="664"/>
      <c r="DP9" s="665"/>
      <c r="DQ9" s="669">
        <v>3726258</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232</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362223</v>
      </c>
      <c r="BH10" s="664"/>
      <c r="BI10" s="664"/>
      <c r="BJ10" s="664"/>
      <c r="BK10" s="664"/>
      <c r="BL10" s="664"/>
      <c r="BM10" s="664"/>
      <c r="BN10" s="665"/>
      <c r="BO10" s="723">
        <v>2.2000000000000002</v>
      </c>
      <c r="BP10" s="723"/>
      <c r="BQ10" s="723"/>
      <c r="BR10" s="723"/>
      <c r="BS10" s="669" t="s">
        <v>238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79294</v>
      </c>
      <c r="CS10" s="664"/>
      <c r="CT10" s="664"/>
      <c r="CU10" s="664"/>
      <c r="CV10" s="664"/>
      <c r="CW10" s="664"/>
      <c r="CX10" s="664"/>
      <c r="CY10" s="665"/>
      <c r="CZ10" s="723">
        <v>0.1</v>
      </c>
      <c r="DA10" s="723"/>
      <c r="DB10" s="723"/>
      <c r="DC10" s="723"/>
      <c r="DD10" s="669" t="s">
        <v>232</v>
      </c>
      <c r="DE10" s="664"/>
      <c r="DF10" s="664"/>
      <c r="DG10" s="664"/>
      <c r="DH10" s="664"/>
      <c r="DI10" s="664"/>
      <c r="DJ10" s="664"/>
      <c r="DK10" s="664"/>
      <c r="DL10" s="664"/>
      <c r="DM10" s="664"/>
      <c r="DN10" s="664"/>
      <c r="DO10" s="664"/>
      <c r="DP10" s="665"/>
      <c r="DQ10" s="669">
        <v>33865</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238</v>
      </c>
      <c r="S11" s="664"/>
      <c r="T11" s="664"/>
      <c r="U11" s="664"/>
      <c r="V11" s="664"/>
      <c r="W11" s="664"/>
      <c r="X11" s="664"/>
      <c r="Y11" s="665"/>
      <c r="Z11" s="723" t="s">
        <v>232</v>
      </c>
      <c r="AA11" s="723"/>
      <c r="AB11" s="723"/>
      <c r="AC11" s="723"/>
      <c r="AD11" s="724" t="s">
        <v>232</v>
      </c>
      <c r="AE11" s="724"/>
      <c r="AF11" s="724"/>
      <c r="AG11" s="724"/>
      <c r="AH11" s="724"/>
      <c r="AI11" s="724"/>
      <c r="AJ11" s="724"/>
      <c r="AK11" s="724"/>
      <c r="AL11" s="666" t="s">
        <v>232</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967102</v>
      </c>
      <c r="BH11" s="664"/>
      <c r="BI11" s="664"/>
      <c r="BJ11" s="664"/>
      <c r="BK11" s="664"/>
      <c r="BL11" s="664"/>
      <c r="BM11" s="664"/>
      <c r="BN11" s="665"/>
      <c r="BO11" s="723">
        <v>5.8</v>
      </c>
      <c r="BP11" s="723"/>
      <c r="BQ11" s="723"/>
      <c r="BR11" s="723"/>
      <c r="BS11" s="669">
        <v>191417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4303089</v>
      </c>
      <c r="CS11" s="664"/>
      <c r="CT11" s="664"/>
      <c r="CU11" s="664"/>
      <c r="CV11" s="664"/>
      <c r="CW11" s="664"/>
      <c r="CX11" s="664"/>
      <c r="CY11" s="665"/>
      <c r="CZ11" s="723">
        <v>6.4</v>
      </c>
      <c r="DA11" s="723"/>
      <c r="DB11" s="723"/>
      <c r="DC11" s="723"/>
      <c r="DD11" s="669">
        <v>1771086</v>
      </c>
      <c r="DE11" s="664"/>
      <c r="DF11" s="664"/>
      <c r="DG11" s="664"/>
      <c r="DH11" s="664"/>
      <c r="DI11" s="664"/>
      <c r="DJ11" s="664"/>
      <c r="DK11" s="664"/>
      <c r="DL11" s="664"/>
      <c r="DM11" s="664"/>
      <c r="DN11" s="664"/>
      <c r="DO11" s="664"/>
      <c r="DP11" s="665"/>
      <c r="DQ11" s="669">
        <v>2161441</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2568042</v>
      </c>
      <c r="S12" s="664"/>
      <c r="T12" s="664"/>
      <c r="U12" s="664"/>
      <c r="V12" s="664"/>
      <c r="W12" s="664"/>
      <c r="X12" s="664"/>
      <c r="Y12" s="665"/>
      <c r="Z12" s="723">
        <v>3.8</v>
      </c>
      <c r="AA12" s="723"/>
      <c r="AB12" s="723"/>
      <c r="AC12" s="723"/>
      <c r="AD12" s="724">
        <v>2568042</v>
      </c>
      <c r="AE12" s="724"/>
      <c r="AF12" s="724"/>
      <c r="AG12" s="724"/>
      <c r="AH12" s="724"/>
      <c r="AI12" s="724"/>
      <c r="AJ12" s="724"/>
      <c r="AK12" s="724"/>
      <c r="AL12" s="666">
        <v>7.7</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7175189</v>
      </c>
      <c r="BH12" s="664"/>
      <c r="BI12" s="664"/>
      <c r="BJ12" s="664"/>
      <c r="BK12" s="664"/>
      <c r="BL12" s="664"/>
      <c r="BM12" s="664"/>
      <c r="BN12" s="665"/>
      <c r="BO12" s="723">
        <v>42.8</v>
      </c>
      <c r="BP12" s="723"/>
      <c r="BQ12" s="723"/>
      <c r="BR12" s="723"/>
      <c r="BS12" s="669" t="s">
        <v>232</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3229691</v>
      </c>
      <c r="CS12" s="664"/>
      <c r="CT12" s="664"/>
      <c r="CU12" s="664"/>
      <c r="CV12" s="664"/>
      <c r="CW12" s="664"/>
      <c r="CX12" s="664"/>
      <c r="CY12" s="665"/>
      <c r="CZ12" s="723">
        <v>4.8</v>
      </c>
      <c r="DA12" s="723"/>
      <c r="DB12" s="723"/>
      <c r="DC12" s="723"/>
      <c r="DD12" s="669">
        <v>1139448</v>
      </c>
      <c r="DE12" s="664"/>
      <c r="DF12" s="664"/>
      <c r="DG12" s="664"/>
      <c r="DH12" s="664"/>
      <c r="DI12" s="664"/>
      <c r="DJ12" s="664"/>
      <c r="DK12" s="664"/>
      <c r="DL12" s="664"/>
      <c r="DM12" s="664"/>
      <c r="DN12" s="664"/>
      <c r="DO12" s="664"/>
      <c r="DP12" s="665"/>
      <c r="DQ12" s="669">
        <v>329410</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36711</v>
      </c>
      <c r="S13" s="664"/>
      <c r="T13" s="664"/>
      <c r="U13" s="664"/>
      <c r="V13" s="664"/>
      <c r="W13" s="664"/>
      <c r="X13" s="664"/>
      <c r="Y13" s="665"/>
      <c r="Z13" s="723">
        <v>0.1</v>
      </c>
      <c r="AA13" s="723"/>
      <c r="AB13" s="723"/>
      <c r="AC13" s="723"/>
      <c r="AD13" s="724">
        <v>36711</v>
      </c>
      <c r="AE13" s="724"/>
      <c r="AF13" s="724"/>
      <c r="AG13" s="724"/>
      <c r="AH13" s="724"/>
      <c r="AI13" s="724"/>
      <c r="AJ13" s="724"/>
      <c r="AK13" s="724"/>
      <c r="AL13" s="666">
        <v>0.1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7134802</v>
      </c>
      <c r="BH13" s="664"/>
      <c r="BI13" s="664"/>
      <c r="BJ13" s="664"/>
      <c r="BK13" s="664"/>
      <c r="BL13" s="664"/>
      <c r="BM13" s="664"/>
      <c r="BN13" s="665"/>
      <c r="BO13" s="723">
        <v>42.6</v>
      </c>
      <c r="BP13" s="723"/>
      <c r="BQ13" s="723"/>
      <c r="BR13" s="723"/>
      <c r="BS13" s="669" t="s">
        <v>238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8173246</v>
      </c>
      <c r="CS13" s="664"/>
      <c r="CT13" s="664"/>
      <c r="CU13" s="664"/>
      <c r="CV13" s="664"/>
      <c r="CW13" s="664"/>
      <c r="CX13" s="664"/>
      <c r="CY13" s="665"/>
      <c r="CZ13" s="723">
        <v>12.2</v>
      </c>
      <c r="DA13" s="723"/>
      <c r="DB13" s="723"/>
      <c r="DC13" s="723"/>
      <c r="DD13" s="669">
        <v>5431713</v>
      </c>
      <c r="DE13" s="664"/>
      <c r="DF13" s="664"/>
      <c r="DG13" s="664"/>
      <c r="DH13" s="664"/>
      <c r="DI13" s="664"/>
      <c r="DJ13" s="664"/>
      <c r="DK13" s="664"/>
      <c r="DL13" s="664"/>
      <c r="DM13" s="664"/>
      <c r="DN13" s="664"/>
      <c r="DO13" s="664"/>
      <c r="DP13" s="665"/>
      <c r="DQ13" s="669">
        <v>3244070</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238</v>
      </c>
      <c r="S14" s="664"/>
      <c r="T14" s="664"/>
      <c r="U14" s="664"/>
      <c r="V14" s="664"/>
      <c r="W14" s="664"/>
      <c r="X14" s="664"/>
      <c r="Y14" s="665"/>
      <c r="Z14" s="723" t="s">
        <v>232</v>
      </c>
      <c r="AA14" s="723"/>
      <c r="AB14" s="723"/>
      <c r="AC14" s="723"/>
      <c r="AD14" s="724" t="s">
        <v>232</v>
      </c>
      <c r="AE14" s="724"/>
      <c r="AF14" s="724"/>
      <c r="AG14" s="724"/>
      <c r="AH14" s="724"/>
      <c r="AI14" s="724"/>
      <c r="AJ14" s="724"/>
      <c r="AK14" s="724"/>
      <c r="AL14" s="666" t="s">
        <v>238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470230</v>
      </c>
      <c r="BH14" s="664"/>
      <c r="BI14" s="664"/>
      <c r="BJ14" s="664"/>
      <c r="BK14" s="664"/>
      <c r="BL14" s="664"/>
      <c r="BM14" s="664"/>
      <c r="BN14" s="665"/>
      <c r="BO14" s="723">
        <v>2.8</v>
      </c>
      <c r="BP14" s="723"/>
      <c r="BQ14" s="723"/>
      <c r="BR14" s="723"/>
      <c r="BS14" s="669" t="s">
        <v>232</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1857092</v>
      </c>
      <c r="CS14" s="664"/>
      <c r="CT14" s="664"/>
      <c r="CU14" s="664"/>
      <c r="CV14" s="664"/>
      <c r="CW14" s="664"/>
      <c r="CX14" s="664"/>
      <c r="CY14" s="665"/>
      <c r="CZ14" s="723">
        <v>2.8</v>
      </c>
      <c r="DA14" s="723"/>
      <c r="DB14" s="723"/>
      <c r="DC14" s="723"/>
      <c r="DD14" s="669">
        <v>136114</v>
      </c>
      <c r="DE14" s="664"/>
      <c r="DF14" s="664"/>
      <c r="DG14" s="664"/>
      <c r="DH14" s="664"/>
      <c r="DI14" s="664"/>
      <c r="DJ14" s="664"/>
      <c r="DK14" s="664"/>
      <c r="DL14" s="664"/>
      <c r="DM14" s="664"/>
      <c r="DN14" s="664"/>
      <c r="DO14" s="664"/>
      <c r="DP14" s="665"/>
      <c r="DQ14" s="669">
        <v>1704770</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99877</v>
      </c>
      <c r="S15" s="664"/>
      <c r="T15" s="664"/>
      <c r="U15" s="664"/>
      <c r="V15" s="664"/>
      <c r="W15" s="664"/>
      <c r="X15" s="664"/>
      <c r="Y15" s="665"/>
      <c r="Z15" s="723">
        <v>0.1</v>
      </c>
      <c r="AA15" s="723"/>
      <c r="AB15" s="723"/>
      <c r="AC15" s="723"/>
      <c r="AD15" s="724">
        <v>99877</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979643</v>
      </c>
      <c r="BH15" s="664"/>
      <c r="BI15" s="664"/>
      <c r="BJ15" s="664"/>
      <c r="BK15" s="664"/>
      <c r="BL15" s="664"/>
      <c r="BM15" s="664"/>
      <c r="BN15" s="665"/>
      <c r="BO15" s="723">
        <v>5.8</v>
      </c>
      <c r="BP15" s="723"/>
      <c r="BQ15" s="723"/>
      <c r="BR15" s="723"/>
      <c r="BS15" s="669" t="s">
        <v>232</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5582432</v>
      </c>
      <c r="CS15" s="664"/>
      <c r="CT15" s="664"/>
      <c r="CU15" s="664"/>
      <c r="CV15" s="664"/>
      <c r="CW15" s="664"/>
      <c r="CX15" s="664"/>
      <c r="CY15" s="665"/>
      <c r="CZ15" s="723">
        <v>8.3000000000000007</v>
      </c>
      <c r="DA15" s="723"/>
      <c r="DB15" s="723"/>
      <c r="DC15" s="723"/>
      <c r="DD15" s="669">
        <v>1458163</v>
      </c>
      <c r="DE15" s="664"/>
      <c r="DF15" s="664"/>
      <c r="DG15" s="664"/>
      <c r="DH15" s="664"/>
      <c r="DI15" s="664"/>
      <c r="DJ15" s="664"/>
      <c r="DK15" s="664"/>
      <c r="DL15" s="664"/>
      <c r="DM15" s="664"/>
      <c r="DN15" s="664"/>
      <c r="DO15" s="664"/>
      <c r="DP15" s="665"/>
      <c r="DQ15" s="669">
        <v>3463586</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238</v>
      </c>
      <c r="S16" s="664"/>
      <c r="T16" s="664"/>
      <c r="U16" s="664"/>
      <c r="V16" s="664"/>
      <c r="W16" s="664"/>
      <c r="X16" s="664"/>
      <c r="Y16" s="665"/>
      <c r="Z16" s="723" t="s">
        <v>238</v>
      </c>
      <c r="AA16" s="723"/>
      <c r="AB16" s="723"/>
      <c r="AC16" s="723"/>
      <c r="AD16" s="724" t="s">
        <v>238</v>
      </c>
      <c r="AE16" s="724"/>
      <c r="AF16" s="724"/>
      <c r="AG16" s="724"/>
      <c r="AH16" s="724"/>
      <c r="AI16" s="724"/>
      <c r="AJ16" s="724"/>
      <c r="AK16" s="724"/>
      <c r="AL16" s="666" t="s">
        <v>232</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232</v>
      </c>
      <c r="BP16" s="723"/>
      <c r="BQ16" s="723"/>
      <c r="BR16" s="723"/>
      <c r="BS16" s="669" t="s">
        <v>238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38789</v>
      </c>
      <c r="CS16" s="664"/>
      <c r="CT16" s="664"/>
      <c r="CU16" s="664"/>
      <c r="CV16" s="664"/>
      <c r="CW16" s="664"/>
      <c r="CX16" s="664"/>
      <c r="CY16" s="665"/>
      <c r="CZ16" s="723">
        <v>0.1</v>
      </c>
      <c r="DA16" s="723"/>
      <c r="DB16" s="723"/>
      <c r="DC16" s="723"/>
      <c r="DD16" s="669" t="s">
        <v>232</v>
      </c>
      <c r="DE16" s="664"/>
      <c r="DF16" s="664"/>
      <c r="DG16" s="664"/>
      <c r="DH16" s="664"/>
      <c r="DI16" s="664"/>
      <c r="DJ16" s="664"/>
      <c r="DK16" s="664"/>
      <c r="DL16" s="664"/>
      <c r="DM16" s="664"/>
      <c r="DN16" s="664"/>
      <c r="DO16" s="664"/>
      <c r="DP16" s="665"/>
      <c r="DQ16" s="669">
        <v>12712</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84097</v>
      </c>
      <c r="S17" s="664"/>
      <c r="T17" s="664"/>
      <c r="U17" s="664"/>
      <c r="V17" s="664"/>
      <c r="W17" s="664"/>
      <c r="X17" s="664"/>
      <c r="Y17" s="665"/>
      <c r="Z17" s="723">
        <v>0.1</v>
      </c>
      <c r="AA17" s="723"/>
      <c r="AB17" s="723"/>
      <c r="AC17" s="723"/>
      <c r="AD17" s="724">
        <v>84097</v>
      </c>
      <c r="AE17" s="724"/>
      <c r="AF17" s="724"/>
      <c r="AG17" s="724"/>
      <c r="AH17" s="724"/>
      <c r="AI17" s="724"/>
      <c r="AJ17" s="724"/>
      <c r="AK17" s="724"/>
      <c r="AL17" s="666">
        <v>0.3</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238</v>
      </c>
      <c r="BH17" s="664"/>
      <c r="BI17" s="664"/>
      <c r="BJ17" s="664"/>
      <c r="BK17" s="664"/>
      <c r="BL17" s="664"/>
      <c r="BM17" s="664"/>
      <c r="BN17" s="665"/>
      <c r="BO17" s="723" t="s">
        <v>232</v>
      </c>
      <c r="BP17" s="723"/>
      <c r="BQ17" s="723"/>
      <c r="BR17" s="723"/>
      <c r="BS17" s="669" t="s">
        <v>238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8295335</v>
      </c>
      <c r="CS17" s="664"/>
      <c r="CT17" s="664"/>
      <c r="CU17" s="664"/>
      <c r="CV17" s="664"/>
      <c r="CW17" s="664"/>
      <c r="CX17" s="664"/>
      <c r="CY17" s="665"/>
      <c r="CZ17" s="723">
        <v>12.4</v>
      </c>
      <c r="DA17" s="723"/>
      <c r="DB17" s="723"/>
      <c r="DC17" s="723"/>
      <c r="DD17" s="669" t="s">
        <v>238</v>
      </c>
      <c r="DE17" s="664"/>
      <c r="DF17" s="664"/>
      <c r="DG17" s="664"/>
      <c r="DH17" s="664"/>
      <c r="DI17" s="664"/>
      <c r="DJ17" s="664"/>
      <c r="DK17" s="664"/>
      <c r="DL17" s="664"/>
      <c r="DM17" s="664"/>
      <c r="DN17" s="664"/>
      <c r="DO17" s="664"/>
      <c r="DP17" s="665"/>
      <c r="DQ17" s="669">
        <v>8094126</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15348081</v>
      </c>
      <c r="S18" s="664"/>
      <c r="T18" s="664"/>
      <c r="U18" s="664"/>
      <c r="V18" s="664"/>
      <c r="W18" s="664"/>
      <c r="X18" s="664"/>
      <c r="Y18" s="665"/>
      <c r="Z18" s="723">
        <v>22.4</v>
      </c>
      <c r="AA18" s="723"/>
      <c r="AB18" s="723"/>
      <c r="AC18" s="723"/>
      <c r="AD18" s="724">
        <v>13989386</v>
      </c>
      <c r="AE18" s="724"/>
      <c r="AF18" s="724"/>
      <c r="AG18" s="724"/>
      <c r="AH18" s="724"/>
      <c r="AI18" s="724"/>
      <c r="AJ18" s="724"/>
      <c r="AK18" s="724"/>
      <c r="AL18" s="666">
        <v>42</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238</v>
      </c>
      <c r="BH18" s="664"/>
      <c r="BI18" s="664"/>
      <c r="BJ18" s="664"/>
      <c r="BK18" s="664"/>
      <c r="BL18" s="664"/>
      <c r="BM18" s="664"/>
      <c r="BN18" s="665"/>
      <c r="BO18" s="723" t="s">
        <v>238</v>
      </c>
      <c r="BP18" s="723"/>
      <c r="BQ18" s="723"/>
      <c r="BR18" s="723"/>
      <c r="BS18" s="669" t="s">
        <v>238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238</v>
      </c>
      <c r="CS18" s="664"/>
      <c r="CT18" s="664"/>
      <c r="CU18" s="664"/>
      <c r="CV18" s="664"/>
      <c r="CW18" s="664"/>
      <c r="CX18" s="664"/>
      <c r="CY18" s="665"/>
      <c r="CZ18" s="723" t="s">
        <v>232</v>
      </c>
      <c r="DA18" s="723"/>
      <c r="DB18" s="723"/>
      <c r="DC18" s="723"/>
      <c r="DD18" s="669" t="s">
        <v>232</v>
      </c>
      <c r="DE18" s="664"/>
      <c r="DF18" s="664"/>
      <c r="DG18" s="664"/>
      <c r="DH18" s="664"/>
      <c r="DI18" s="664"/>
      <c r="DJ18" s="664"/>
      <c r="DK18" s="664"/>
      <c r="DL18" s="664"/>
      <c r="DM18" s="664"/>
      <c r="DN18" s="664"/>
      <c r="DO18" s="664"/>
      <c r="DP18" s="665"/>
      <c r="DQ18" s="669" t="s">
        <v>238</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13989386</v>
      </c>
      <c r="S19" s="664"/>
      <c r="T19" s="664"/>
      <c r="U19" s="664"/>
      <c r="V19" s="664"/>
      <c r="W19" s="664"/>
      <c r="X19" s="664"/>
      <c r="Y19" s="665"/>
      <c r="Z19" s="723">
        <v>20.5</v>
      </c>
      <c r="AA19" s="723"/>
      <c r="AB19" s="723"/>
      <c r="AC19" s="723"/>
      <c r="AD19" s="724">
        <v>13989386</v>
      </c>
      <c r="AE19" s="724"/>
      <c r="AF19" s="724"/>
      <c r="AG19" s="724"/>
      <c r="AH19" s="724"/>
      <c r="AI19" s="724"/>
      <c r="AJ19" s="724"/>
      <c r="AK19" s="724"/>
      <c r="AL19" s="666">
        <v>42</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967361</v>
      </c>
      <c r="BH19" s="664"/>
      <c r="BI19" s="664"/>
      <c r="BJ19" s="664"/>
      <c r="BK19" s="664"/>
      <c r="BL19" s="664"/>
      <c r="BM19" s="664"/>
      <c r="BN19" s="665"/>
      <c r="BO19" s="723">
        <v>5.8</v>
      </c>
      <c r="BP19" s="723"/>
      <c r="BQ19" s="723"/>
      <c r="BR19" s="723"/>
      <c r="BS19" s="669" t="s">
        <v>232</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232</v>
      </c>
      <c r="DA19" s="723"/>
      <c r="DB19" s="723"/>
      <c r="DC19" s="723"/>
      <c r="DD19" s="669" t="s">
        <v>238</v>
      </c>
      <c r="DE19" s="664"/>
      <c r="DF19" s="664"/>
      <c r="DG19" s="664"/>
      <c r="DH19" s="664"/>
      <c r="DI19" s="664"/>
      <c r="DJ19" s="664"/>
      <c r="DK19" s="664"/>
      <c r="DL19" s="664"/>
      <c r="DM19" s="664"/>
      <c r="DN19" s="664"/>
      <c r="DO19" s="664"/>
      <c r="DP19" s="665"/>
      <c r="DQ19" s="669" t="s">
        <v>238</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1358695</v>
      </c>
      <c r="S20" s="664"/>
      <c r="T20" s="664"/>
      <c r="U20" s="664"/>
      <c r="V20" s="664"/>
      <c r="W20" s="664"/>
      <c r="X20" s="664"/>
      <c r="Y20" s="665"/>
      <c r="Z20" s="723">
        <v>2</v>
      </c>
      <c r="AA20" s="723"/>
      <c r="AB20" s="723"/>
      <c r="AC20" s="723"/>
      <c r="AD20" s="724" t="s">
        <v>232</v>
      </c>
      <c r="AE20" s="724"/>
      <c r="AF20" s="724"/>
      <c r="AG20" s="724"/>
      <c r="AH20" s="724"/>
      <c r="AI20" s="724"/>
      <c r="AJ20" s="724"/>
      <c r="AK20" s="724"/>
      <c r="AL20" s="666" t="s">
        <v>238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967361</v>
      </c>
      <c r="BH20" s="664"/>
      <c r="BI20" s="664"/>
      <c r="BJ20" s="664"/>
      <c r="BK20" s="664"/>
      <c r="BL20" s="664"/>
      <c r="BM20" s="664"/>
      <c r="BN20" s="665"/>
      <c r="BO20" s="723">
        <v>5.8</v>
      </c>
      <c r="BP20" s="723"/>
      <c r="BQ20" s="723"/>
      <c r="BR20" s="723"/>
      <c r="BS20" s="669" t="s">
        <v>232</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66969750</v>
      </c>
      <c r="CS20" s="664"/>
      <c r="CT20" s="664"/>
      <c r="CU20" s="664"/>
      <c r="CV20" s="664"/>
      <c r="CW20" s="664"/>
      <c r="CX20" s="664"/>
      <c r="CY20" s="665"/>
      <c r="CZ20" s="723">
        <v>100</v>
      </c>
      <c r="DA20" s="723"/>
      <c r="DB20" s="723"/>
      <c r="DC20" s="723"/>
      <c r="DD20" s="669">
        <v>10188185</v>
      </c>
      <c r="DE20" s="664"/>
      <c r="DF20" s="664"/>
      <c r="DG20" s="664"/>
      <c r="DH20" s="664"/>
      <c r="DI20" s="664"/>
      <c r="DJ20" s="664"/>
      <c r="DK20" s="664"/>
      <c r="DL20" s="664"/>
      <c r="DM20" s="664"/>
      <c r="DN20" s="664"/>
      <c r="DO20" s="664"/>
      <c r="DP20" s="665"/>
      <c r="DQ20" s="669">
        <v>39951215</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238</v>
      </c>
      <c r="AA21" s="723"/>
      <c r="AB21" s="723"/>
      <c r="AC21" s="723"/>
      <c r="AD21" s="724" t="s">
        <v>238</v>
      </c>
      <c r="AE21" s="724"/>
      <c r="AF21" s="724"/>
      <c r="AG21" s="724"/>
      <c r="AH21" s="724"/>
      <c r="AI21" s="724"/>
      <c r="AJ21" s="724"/>
      <c r="AK21" s="724"/>
      <c r="AL21" s="666" t="s">
        <v>232</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4427</v>
      </c>
      <c r="BH21" s="664"/>
      <c r="BI21" s="664"/>
      <c r="BJ21" s="664"/>
      <c r="BK21" s="664"/>
      <c r="BL21" s="664"/>
      <c r="BM21" s="664"/>
      <c r="BN21" s="665"/>
      <c r="BO21" s="723">
        <v>0</v>
      </c>
      <c r="BP21" s="723"/>
      <c r="BQ21" s="723"/>
      <c r="BR21" s="723"/>
      <c r="BS21" s="669" t="s">
        <v>238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35476458</v>
      </c>
      <c r="S22" s="664"/>
      <c r="T22" s="664"/>
      <c r="U22" s="664"/>
      <c r="V22" s="664"/>
      <c r="W22" s="664"/>
      <c r="X22" s="664"/>
      <c r="Y22" s="665"/>
      <c r="Z22" s="723">
        <v>51.9</v>
      </c>
      <c r="AA22" s="723"/>
      <c r="AB22" s="723"/>
      <c r="AC22" s="723"/>
      <c r="AD22" s="724">
        <v>33154829</v>
      </c>
      <c r="AE22" s="724"/>
      <c r="AF22" s="724"/>
      <c r="AG22" s="724"/>
      <c r="AH22" s="724"/>
      <c r="AI22" s="724"/>
      <c r="AJ22" s="724"/>
      <c r="AK22" s="724"/>
      <c r="AL22" s="666">
        <v>99.6</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238</v>
      </c>
      <c r="BH22" s="664"/>
      <c r="BI22" s="664"/>
      <c r="BJ22" s="664"/>
      <c r="BK22" s="664"/>
      <c r="BL22" s="664"/>
      <c r="BM22" s="664"/>
      <c r="BN22" s="665"/>
      <c r="BO22" s="723" t="s">
        <v>232</v>
      </c>
      <c r="BP22" s="723"/>
      <c r="BQ22" s="723"/>
      <c r="BR22" s="723"/>
      <c r="BS22" s="669" t="s">
        <v>232</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22444</v>
      </c>
      <c r="S23" s="664"/>
      <c r="T23" s="664"/>
      <c r="U23" s="664"/>
      <c r="V23" s="664"/>
      <c r="W23" s="664"/>
      <c r="X23" s="664"/>
      <c r="Y23" s="665"/>
      <c r="Z23" s="723">
        <v>0</v>
      </c>
      <c r="AA23" s="723"/>
      <c r="AB23" s="723"/>
      <c r="AC23" s="723"/>
      <c r="AD23" s="724">
        <v>22444</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962934</v>
      </c>
      <c r="BH23" s="664"/>
      <c r="BI23" s="664"/>
      <c r="BJ23" s="664"/>
      <c r="BK23" s="664"/>
      <c r="BL23" s="664"/>
      <c r="BM23" s="664"/>
      <c r="BN23" s="665"/>
      <c r="BO23" s="723">
        <v>5.7</v>
      </c>
      <c r="BP23" s="723"/>
      <c r="BQ23" s="723"/>
      <c r="BR23" s="723"/>
      <c r="BS23" s="669" t="s">
        <v>238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821687</v>
      </c>
      <c r="S24" s="664"/>
      <c r="T24" s="664"/>
      <c r="U24" s="664"/>
      <c r="V24" s="664"/>
      <c r="W24" s="664"/>
      <c r="X24" s="664"/>
      <c r="Y24" s="665"/>
      <c r="Z24" s="723">
        <v>1.2</v>
      </c>
      <c r="AA24" s="723"/>
      <c r="AB24" s="723"/>
      <c r="AC24" s="723"/>
      <c r="AD24" s="724" t="s">
        <v>232</v>
      </c>
      <c r="AE24" s="724"/>
      <c r="AF24" s="724"/>
      <c r="AG24" s="724"/>
      <c r="AH24" s="724"/>
      <c r="AI24" s="724"/>
      <c r="AJ24" s="724"/>
      <c r="AK24" s="724"/>
      <c r="AL24" s="666" t="s">
        <v>232</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238</v>
      </c>
      <c r="BH24" s="664"/>
      <c r="BI24" s="664"/>
      <c r="BJ24" s="664"/>
      <c r="BK24" s="664"/>
      <c r="BL24" s="664"/>
      <c r="BM24" s="664"/>
      <c r="BN24" s="665"/>
      <c r="BO24" s="723" t="s">
        <v>238</v>
      </c>
      <c r="BP24" s="723"/>
      <c r="BQ24" s="723"/>
      <c r="BR24" s="723"/>
      <c r="BS24" s="669" t="s">
        <v>232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32198934</v>
      </c>
      <c r="CS24" s="727"/>
      <c r="CT24" s="727"/>
      <c r="CU24" s="727"/>
      <c r="CV24" s="727"/>
      <c r="CW24" s="727"/>
      <c r="CX24" s="727"/>
      <c r="CY24" s="773"/>
      <c r="CZ24" s="774">
        <v>48.1</v>
      </c>
      <c r="DA24" s="743"/>
      <c r="DB24" s="743"/>
      <c r="DC24" s="777"/>
      <c r="DD24" s="772">
        <v>19132315</v>
      </c>
      <c r="DE24" s="727"/>
      <c r="DF24" s="727"/>
      <c r="DG24" s="727"/>
      <c r="DH24" s="727"/>
      <c r="DI24" s="727"/>
      <c r="DJ24" s="727"/>
      <c r="DK24" s="773"/>
      <c r="DL24" s="772">
        <v>18834865</v>
      </c>
      <c r="DM24" s="727"/>
      <c r="DN24" s="727"/>
      <c r="DO24" s="727"/>
      <c r="DP24" s="727"/>
      <c r="DQ24" s="727"/>
      <c r="DR24" s="727"/>
      <c r="DS24" s="727"/>
      <c r="DT24" s="727"/>
      <c r="DU24" s="727"/>
      <c r="DV24" s="773"/>
      <c r="DW24" s="774">
        <v>53.5</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603119</v>
      </c>
      <c r="S25" s="664"/>
      <c r="T25" s="664"/>
      <c r="U25" s="664"/>
      <c r="V25" s="664"/>
      <c r="W25" s="664"/>
      <c r="X25" s="664"/>
      <c r="Y25" s="665"/>
      <c r="Z25" s="723">
        <v>0.9</v>
      </c>
      <c r="AA25" s="723"/>
      <c r="AB25" s="723"/>
      <c r="AC25" s="723"/>
      <c r="AD25" s="724">
        <v>37901</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238</v>
      </c>
      <c r="BH25" s="664"/>
      <c r="BI25" s="664"/>
      <c r="BJ25" s="664"/>
      <c r="BK25" s="664"/>
      <c r="BL25" s="664"/>
      <c r="BM25" s="664"/>
      <c r="BN25" s="665"/>
      <c r="BO25" s="723" t="s">
        <v>238</v>
      </c>
      <c r="BP25" s="723"/>
      <c r="BQ25" s="723"/>
      <c r="BR25" s="723"/>
      <c r="BS25" s="669" t="s">
        <v>232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6974311</v>
      </c>
      <c r="CS25" s="662"/>
      <c r="CT25" s="662"/>
      <c r="CU25" s="662"/>
      <c r="CV25" s="662"/>
      <c r="CW25" s="662"/>
      <c r="CX25" s="662"/>
      <c r="CY25" s="663"/>
      <c r="CZ25" s="666">
        <v>10.4</v>
      </c>
      <c r="DA25" s="695"/>
      <c r="DB25" s="695"/>
      <c r="DC25" s="696"/>
      <c r="DD25" s="669">
        <v>6465194</v>
      </c>
      <c r="DE25" s="662"/>
      <c r="DF25" s="662"/>
      <c r="DG25" s="662"/>
      <c r="DH25" s="662"/>
      <c r="DI25" s="662"/>
      <c r="DJ25" s="662"/>
      <c r="DK25" s="663"/>
      <c r="DL25" s="669">
        <v>6353879</v>
      </c>
      <c r="DM25" s="662"/>
      <c r="DN25" s="662"/>
      <c r="DO25" s="662"/>
      <c r="DP25" s="662"/>
      <c r="DQ25" s="662"/>
      <c r="DR25" s="662"/>
      <c r="DS25" s="662"/>
      <c r="DT25" s="662"/>
      <c r="DU25" s="662"/>
      <c r="DV25" s="663"/>
      <c r="DW25" s="666">
        <v>18.100000000000001</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240900</v>
      </c>
      <c r="S26" s="664"/>
      <c r="T26" s="664"/>
      <c r="U26" s="664"/>
      <c r="V26" s="664"/>
      <c r="W26" s="664"/>
      <c r="X26" s="664"/>
      <c r="Y26" s="665"/>
      <c r="Z26" s="723">
        <v>0.4</v>
      </c>
      <c r="AA26" s="723"/>
      <c r="AB26" s="723"/>
      <c r="AC26" s="723"/>
      <c r="AD26" s="724" t="s">
        <v>232</v>
      </c>
      <c r="AE26" s="724"/>
      <c r="AF26" s="724"/>
      <c r="AG26" s="724"/>
      <c r="AH26" s="724"/>
      <c r="AI26" s="724"/>
      <c r="AJ26" s="724"/>
      <c r="AK26" s="724"/>
      <c r="AL26" s="666" t="s">
        <v>232</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232</v>
      </c>
      <c r="BP26" s="723"/>
      <c r="BQ26" s="723"/>
      <c r="BR26" s="723"/>
      <c r="BS26" s="669" t="s">
        <v>238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4343181</v>
      </c>
      <c r="CS26" s="664"/>
      <c r="CT26" s="664"/>
      <c r="CU26" s="664"/>
      <c r="CV26" s="664"/>
      <c r="CW26" s="664"/>
      <c r="CX26" s="664"/>
      <c r="CY26" s="665"/>
      <c r="CZ26" s="666">
        <v>6.5</v>
      </c>
      <c r="DA26" s="695"/>
      <c r="DB26" s="695"/>
      <c r="DC26" s="696"/>
      <c r="DD26" s="669">
        <v>3955101</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10601469</v>
      </c>
      <c r="S27" s="664"/>
      <c r="T27" s="664"/>
      <c r="U27" s="664"/>
      <c r="V27" s="664"/>
      <c r="W27" s="664"/>
      <c r="X27" s="664"/>
      <c r="Y27" s="665"/>
      <c r="Z27" s="723">
        <v>15.5</v>
      </c>
      <c r="AA27" s="723"/>
      <c r="AB27" s="723"/>
      <c r="AC27" s="723"/>
      <c r="AD27" s="724" t="s">
        <v>232</v>
      </c>
      <c r="AE27" s="724"/>
      <c r="AF27" s="724"/>
      <c r="AG27" s="724"/>
      <c r="AH27" s="724"/>
      <c r="AI27" s="724"/>
      <c r="AJ27" s="724"/>
      <c r="AK27" s="724"/>
      <c r="AL27" s="666" t="s">
        <v>238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16759093</v>
      </c>
      <c r="BH27" s="664"/>
      <c r="BI27" s="664"/>
      <c r="BJ27" s="664"/>
      <c r="BK27" s="664"/>
      <c r="BL27" s="664"/>
      <c r="BM27" s="664"/>
      <c r="BN27" s="665"/>
      <c r="BO27" s="723">
        <v>100</v>
      </c>
      <c r="BP27" s="723"/>
      <c r="BQ27" s="723"/>
      <c r="BR27" s="723"/>
      <c r="BS27" s="669">
        <v>191417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16929288</v>
      </c>
      <c r="CS27" s="662"/>
      <c r="CT27" s="662"/>
      <c r="CU27" s="662"/>
      <c r="CV27" s="662"/>
      <c r="CW27" s="662"/>
      <c r="CX27" s="662"/>
      <c r="CY27" s="663"/>
      <c r="CZ27" s="666">
        <v>25.3</v>
      </c>
      <c r="DA27" s="695"/>
      <c r="DB27" s="695"/>
      <c r="DC27" s="696"/>
      <c r="DD27" s="669">
        <v>4572995</v>
      </c>
      <c r="DE27" s="662"/>
      <c r="DF27" s="662"/>
      <c r="DG27" s="662"/>
      <c r="DH27" s="662"/>
      <c r="DI27" s="662"/>
      <c r="DJ27" s="662"/>
      <c r="DK27" s="663"/>
      <c r="DL27" s="669">
        <v>4572598</v>
      </c>
      <c r="DM27" s="662"/>
      <c r="DN27" s="662"/>
      <c r="DO27" s="662"/>
      <c r="DP27" s="662"/>
      <c r="DQ27" s="662"/>
      <c r="DR27" s="662"/>
      <c r="DS27" s="662"/>
      <c r="DT27" s="662"/>
      <c r="DU27" s="662"/>
      <c r="DV27" s="663"/>
      <c r="DW27" s="666">
        <v>13</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238</v>
      </c>
      <c r="S28" s="664"/>
      <c r="T28" s="664"/>
      <c r="U28" s="664"/>
      <c r="V28" s="664"/>
      <c r="W28" s="664"/>
      <c r="X28" s="664"/>
      <c r="Y28" s="665"/>
      <c r="Z28" s="723" t="s">
        <v>238</v>
      </c>
      <c r="AA28" s="723"/>
      <c r="AB28" s="723"/>
      <c r="AC28" s="723"/>
      <c r="AD28" s="724" t="s">
        <v>232</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8295335</v>
      </c>
      <c r="CS28" s="664"/>
      <c r="CT28" s="664"/>
      <c r="CU28" s="664"/>
      <c r="CV28" s="664"/>
      <c r="CW28" s="664"/>
      <c r="CX28" s="664"/>
      <c r="CY28" s="665"/>
      <c r="CZ28" s="666">
        <v>12.4</v>
      </c>
      <c r="DA28" s="695"/>
      <c r="DB28" s="695"/>
      <c r="DC28" s="696"/>
      <c r="DD28" s="669">
        <v>8094126</v>
      </c>
      <c r="DE28" s="664"/>
      <c r="DF28" s="664"/>
      <c r="DG28" s="664"/>
      <c r="DH28" s="664"/>
      <c r="DI28" s="664"/>
      <c r="DJ28" s="664"/>
      <c r="DK28" s="665"/>
      <c r="DL28" s="669">
        <v>7908388</v>
      </c>
      <c r="DM28" s="664"/>
      <c r="DN28" s="664"/>
      <c r="DO28" s="664"/>
      <c r="DP28" s="664"/>
      <c r="DQ28" s="664"/>
      <c r="DR28" s="664"/>
      <c r="DS28" s="664"/>
      <c r="DT28" s="664"/>
      <c r="DU28" s="664"/>
      <c r="DV28" s="665"/>
      <c r="DW28" s="666">
        <v>22.5</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6354529</v>
      </c>
      <c r="S29" s="664"/>
      <c r="T29" s="664"/>
      <c r="U29" s="664"/>
      <c r="V29" s="664"/>
      <c r="W29" s="664"/>
      <c r="X29" s="664"/>
      <c r="Y29" s="665"/>
      <c r="Z29" s="723">
        <v>9.3000000000000007</v>
      </c>
      <c r="AA29" s="723"/>
      <c r="AB29" s="723"/>
      <c r="AC29" s="723"/>
      <c r="AD29" s="724" t="s">
        <v>238</v>
      </c>
      <c r="AE29" s="724"/>
      <c r="AF29" s="724"/>
      <c r="AG29" s="724"/>
      <c r="AH29" s="724"/>
      <c r="AI29" s="724"/>
      <c r="AJ29" s="724"/>
      <c r="AK29" s="724"/>
      <c r="AL29" s="666" t="s">
        <v>238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8295238</v>
      </c>
      <c r="CS29" s="662"/>
      <c r="CT29" s="662"/>
      <c r="CU29" s="662"/>
      <c r="CV29" s="662"/>
      <c r="CW29" s="662"/>
      <c r="CX29" s="662"/>
      <c r="CY29" s="663"/>
      <c r="CZ29" s="666">
        <v>12.4</v>
      </c>
      <c r="DA29" s="695"/>
      <c r="DB29" s="695"/>
      <c r="DC29" s="696"/>
      <c r="DD29" s="669">
        <v>8094029</v>
      </c>
      <c r="DE29" s="662"/>
      <c r="DF29" s="662"/>
      <c r="DG29" s="662"/>
      <c r="DH29" s="662"/>
      <c r="DI29" s="662"/>
      <c r="DJ29" s="662"/>
      <c r="DK29" s="663"/>
      <c r="DL29" s="669">
        <v>7908291</v>
      </c>
      <c r="DM29" s="662"/>
      <c r="DN29" s="662"/>
      <c r="DO29" s="662"/>
      <c r="DP29" s="662"/>
      <c r="DQ29" s="662"/>
      <c r="DR29" s="662"/>
      <c r="DS29" s="662"/>
      <c r="DT29" s="662"/>
      <c r="DU29" s="662"/>
      <c r="DV29" s="663"/>
      <c r="DW29" s="666">
        <v>22.5</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614086</v>
      </c>
      <c r="S30" s="664"/>
      <c r="T30" s="664"/>
      <c r="U30" s="664"/>
      <c r="V30" s="664"/>
      <c r="W30" s="664"/>
      <c r="X30" s="664"/>
      <c r="Y30" s="665"/>
      <c r="Z30" s="723">
        <v>0.9</v>
      </c>
      <c r="AA30" s="723"/>
      <c r="AB30" s="723"/>
      <c r="AC30" s="723"/>
      <c r="AD30" s="724">
        <v>72443</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99.2</v>
      </c>
      <c r="BH30" s="742"/>
      <c r="BI30" s="742"/>
      <c r="BJ30" s="742"/>
      <c r="BK30" s="742"/>
      <c r="BL30" s="742"/>
      <c r="BM30" s="743">
        <v>96.2</v>
      </c>
      <c r="BN30" s="742"/>
      <c r="BO30" s="742"/>
      <c r="BP30" s="742"/>
      <c r="BQ30" s="744"/>
      <c r="BR30" s="741">
        <v>99.1</v>
      </c>
      <c r="BS30" s="742"/>
      <c r="BT30" s="742"/>
      <c r="BU30" s="742"/>
      <c r="BV30" s="742"/>
      <c r="BW30" s="742"/>
      <c r="BX30" s="743">
        <v>95.9</v>
      </c>
      <c r="BY30" s="742"/>
      <c r="BZ30" s="742"/>
      <c r="CA30" s="742"/>
      <c r="CB30" s="744"/>
      <c r="CD30" s="747"/>
      <c r="CE30" s="748"/>
      <c r="CF30" s="705" t="s">
        <v>309</v>
      </c>
      <c r="CG30" s="702"/>
      <c r="CH30" s="702"/>
      <c r="CI30" s="702"/>
      <c r="CJ30" s="702"/>
      <c r="CK30" s="702"/>
      <c r="CL30" s="702"/>
      <c r="CM30" s="702"/>
      <c r="CN30" s="702"/>
      <c r="CO30" s="702"/>
      <c r="CP30" s="702"/>
      <c r="CQ30" s="703"/>
      <c r="CR30" s="661">
        <v>7892583</v>
      </c>
      <c r="CS30" s="664"/>
      <c r="CT30" s="664"/>
      <c r="CU30" s="664"/>
      <c r="CV30" s="664"/>
      <c r="CW30" s="664"/>
      <c r="CX30" s="664"/>
      <c r="CY30" s="665"/>
      <c r="CZ30" s="666">
        <v>11.8</v>
      </c>
      <c r="DA30" s="695"/>
      <c r="DB30" s="695"/>
      <c r="DC30" s="696"/>
      <c r="DD30" s="669">
        <v>7714238</v>
      </c>
      <c r="DE30" s="664"/>
      <c r="DF30" s="664"/>
      <c r="DG30" s="664"/>
      <c r="DH30" s="664"/>
      <c r="DI30" s="664"/>
      <c r="DJ30" s="664"/>
      <c r="DK30" s="665"/>
      <c r="DL30" s="669">
        <v>7528538</v>
      </c>
      <c r="DM30" s="664"/>
      <c r="DN30" s="664"/>
      <c r="DO30" s="664"/>
      <c r="DP30" s="664"/>
      <c r="DQ30" s="664"/>
      <c r="DR30" s="664"/>
      <c r="DS30" s="664"/>
      <c r="DT30" s="664"/>
      <c r="DU30" s="664"/>
      <c r="DV30" s="665"/>
      <c r="DW30" s="666">
        <v>21.4</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186982</v>
      </c>
      <c r="S31" s="664"/>
      <c r="T31" s="664"/>
      <c r="U31" s="664"/>
      <c r="V31" s="664"/>
      <c r="W31" s="664"/>
      <c r="X31" s="664"/>
      <c r="Y31" s="665"/>
      <c r="Z31" s="723">
        <v>0.3</v>
      </c>
      <c r="AA31" s="723"/>
      <c r="AB31" s="723"/>
      <c r="AC31" s="723"/>
      <c r="AD31" s="724" t="s">
        <v>232</v>
      </c>
      <c r="AE31" s="724"/>
      <c r="AF31" s="724"/>
      <c r="AG31" s="724"/>
      <c r="AH31" s="724"/>
      <c r="AI31" s="724"/>
      <c r="AJ31" s="724"/>
      <c r="AK31" s="724"/>
      <c r="AL31" s="666" t="s">
        <v>232</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99.1</v>
      </c>
      <c r="BH31" s="662"/>
      <c r="BI31" s="662"/>
      <c r="BJ31" s="662"/>
      <c r="BK31" s="662"/>
      <c r="BL31" s="662"/>
      <c r="BM31" s="667">
        <v>96.6</v>
      </c>
      <c r="BN31" s="740"/>
      <c r="BO31" s="740"/>
      <c r="BP31" s="740"/>
      <c r="BQ31" s="701"/>
      <c r="BR31" s="739">
        <v>99.1</v>
      </c>
      <c r="BS31" s="662"/>
      <c r="BT31" s="662"/>
      <c r="BU31" s="662"/>
      <c r="BV31" s="662"/>
      <c r="BW31" s="662"/>
      <c r="BX31" s="667">
        <v>96.3</v>
      </c>
      <c r="BY31" s="740"/>
      <c r="BZ31" s="740"/>
      <c r="CA31" s="740"/>
      <c r="CB31" s="701"/>
      <c r="CD31" s="747"/>
      <c r="CE31" s="748"/>
      <c r="CF31" s="705" t="s">
        <v>313</v>
      </c>
      <c r="CG31" s="702"/>
      <c r="CH31" s="702"/>
      <c r="CI31" s="702"/>
      <c r="CJ31" s="702"/>
      <c r="CK31" s="702"/>
      <c r="CL31" s="702"/>
      <c r="CM31" s="702"/>
      <c r="CN31" s="702"/>
      <c r="CO31" s="702"/>
      <c r="CP31" s="702"/>
      <c r="CQ31" s="703"/>
      <c r="CR31" s="661">
        <v>402655</v>
      </c>
      <c r="CS31" s="662"/>
      <c r="CT31" s="662"/>
      <c r="CU31" s="662"/>
      <c r="CV31" s="662"/>
      <c r="CW31" s="662"/>
      <c r="CX31" s="662"/>
      <c r="CY31" s="663"/>
      <c r="CZ31" s="666">
        <v>0.6</v>
      </c>
      <c r="DA31" s="695"/>
      <c r="DB31" s="695"/>
      <c r="DC31" s="696"/>
      <c r="DD31" s="669">
        <v>379791</v>
      </c>
      <c r="DE31" s="662"/>
      <c r="DF31" s="662"/>
      <c r="DG31" s="662"/>
      <c r="DH31" s="662"/>
      <c r="DI31" s="662"/>
      <c r="DJ31" s="662"/>
      <c r="DK31" s="663"/>
      <c r="DL31" s="669">
        <v>379753</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3478799</v>
      </c>
      <c r="S32" s="664"/>
      <c r="T32" s="664"/>
      <c r="U32" s="664"/>
      <c r="V32" s="664"/>
      <c r="W32" s="664"/>
      <c r="X32" s="664"/>
      <c r="Y32" s="665"/>
      <c r="Z32" s="723">
        <v>5.0999999999999996</v>
      </c>
      <c r="AA32" s="723"/>
      <c r="AB32" s="723"/>
      <c r="AC32" s="723"/>
      <c r="AD32" s="724" t="s">
        <v>238</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99.2</v>
      </c>
      <c r="BH32" s="677"/>
      <c r="BI32" s="677"/>
      <c r="BJ32" s="677"/>
      <c r="BK32" s="677"/>
      <c r="BL32" s="677"/>
      <c r="BM32" s="721">
        <v>95.5</v>
      </c>
      <c r="BN32" s="677"/>
      <c r="BO32" s="677"/>
      <c r="BP32" s="677"/>
      <c r="BQ32" s="714"/>
      <c r="BR32" s="738">
        <v>99</v>
      </c>
      <c r="BS32" s="677"/>
      <c r="BT32" s="677"/>
      <c r="BU32" s="677"/>
      <c r="BV32" s="677"/>
      <c r="BW32" s="677"/>
      <c r="BX32" s="721">
        <v>95.2</v>
      </c>
      <c r="BY32" s="677"/>
      <c r="BZ32" s="677"/>
      <c r="CA32" s="677"/>
      <c r="CB32" s="714"/>
      <c r="CD32" s="749"/>
      <c r="CE32" s="750"/>
      <c r="CF32" s="705" t="s">
        <v>316</v>
      </c>
      <c r="CG32" s="702"/>
      <c r="CH32" s="702"/>
      <c r="CI32" s="702"/>
      <c r="CJ32" s="702"/>
      <c r="CK32" s="702"/>
      <c r="CL32" s="702"/>
      <c r="CM32" s="702"/>
      <c r="CN32" s="702"/>
      <c r="CO32" s="702"/>
      <c r="CP32" s="702"/>
      <c r="CQ32" s="703"/>
      <c r="CR32" s="661">
        <v>97</v>
      </c>
      <c r="CS32" s="664"/>
      <c r="CT32" s="664"/>
      <c r="CU32" s="664"/>
      <c r="CV32" s="664"/>
      <c r="CW32" s="664"/>
      <c r="CX32" s="664"/>
      <c r="CY32" s="665"/>
      <c r="CZ32" s="666">
        <v>0</v>
      </c>
      <c r="DA32" s="695"/>
      <c r="DB32" s="695"/>
      <c r="DC32" s="696"/>
      <c r="DD32" s="669">
        <v>97</v>
      </c>
      <c r="DE32" s="664"/>
      <c r="DF32" s="664"/>
      <c r="DG32" s="664"/>
      <c r="DH32" s="664"/>
      <c r="DI32" s="664"/>
      <c r="DJ32" s="664"/>
      <c r="DK32" s="665"/>
      <c r="DL32" s="669">
        <v>97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1625435</v>
      </c>
      <c r="S33" s="664"/>
      <c r="T33" s="664"/>
      <c r="U33" s="664"/>
      <c r="V33" s="664"/>
      <c r="W33" s="664"/>
      <c r="X33" s="664"/>
      <c r="Y33" s="665"/>
      <c r="Z33" s="723">
        <v>2.4</v>
      </c>
      <c r="AA33" s="723"/>
      <c r="AB33" s="723"/>
      <c r="AC33" s="723"/>
      <c r="AD33" s="724" t="s">
        <v>232</v>
      </c>
      <c r="AE33" s="724"/>
      <c r="AF33" s="724"/>
      <c r="AG33" s="724"/>
      <c r="AH33" s="724"/>
      <c r="AI33" s="724"/>
      <c r="AJ33" s="724"/>
      <c r="AK33" s="724"/>
      <c r="AL33" s="666" t="s">
        <v>238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24543842</v>
      </c>
      <c r="CS33" s="662"/>
      <c r="CT33" s="662"/>
      <c r="CU33" s="662"/>
      <c r="CV33" s="662"/>
      <c r="CW33" s="662"/>
      <c r="CX33" s="662"/>
      <c r="CY33" s="663"/>
      <c r="CZ33" s="666">
        <v>36.6</v>
      </c>
      <c r="DA33" s="695"/>
      <c r="DB33" s="695"/>
      <c r="DC33" s="696"/>
      <c r="DD33" s="669">
        <v>19541050</v>
      </c>
      <c r="DE33" s="662"/>
      <c r="DF33" s="662"/>
      <c r="DG33" s="662"/>
      <c r="DH33" s="662"/>
      <c r="DI33" s="662"/>
      <c r="DJ33" s="662"/>
      <c r="DK33" s="663"/>
      <c r="DL33" s="669">
        <v>13478868</v>
      </c>
      <c r="DM33" s="662"/>
      <c r="DN33" s="662"/>
      <c r="DO33" s="662"/>
      <c r="DP33" s="662"/>
      <c r="DQ33" s="662"/>
      <c r="DR33" s="662"/>
      <c r="DS33" s="662"/>
      <c r="DT33" s="662"/>
      <c r="DU33" s="662"/>
      <c r="DV33" s="663"/>
      <c r="DW33" s="666">
        <v>38.299999999999997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2929488</v>
      </c>
      <c r="S34" s="664"/>
      <c r="T34" s="664"/>
      <c r="U34" s="664"/>
      <c r="V34" s="664"/>
      <c r="W34" s="664"/>
      <c r="X34" s="664"/>
      <c r="Y34" s="665"/>
      <c r="Z34" s="723">
        <v>4.3</v>
      </c>
      <c r="AA34" s="723"/>
      <c r="AB34" s="723"/>
      <c r="AC34" s="723"/>
      <c r="AD34" s="724">
        <v>194</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5501595</v>
      </c>
      <c r="CS34" s="664"/>
      <c r="CT34" s="664"/>
      <c r="CU34" s="664"/>
      <c r="CV34" s="664"/>
      <c r="CW34" s="664"/>
      <c r="CX34" s="664"/>
      <c r="CY34" s="665"/>
      <c r="CZ34" s="666">
        <v>8.1999999999999993</v>
      </c>
      <c r="DA34" s="695"/>
      <c r="DB34" s="695"/>
      <c r="DC34" s="696"/>
      <c r="DD34" s="669">
        <v>4464322</v>
      </c>
      <c r="DE34" s="664"/>
      <c r="DF34" s="664"/>
      <c r="DG34" s="664"/>
      <c r="DH34" s="664"/>
      <c r="DI34" s="664"/>
      <c r="DJ34" s="664"/>
      <c r="DK34" s="665"/>
      <c r="DL34" s="669">
        <v>4055984</v>
      </c>
      <c r="DM34" s="664"/>
      <c r="DN34" s="664"/>
      <c r="DO34" s="664"/>
      <c r="DP34" s="664"/>
      <c r="DQ34" s="664"/>
      <c r="DR34" s="664"/>
      <c r="DS34" s="664"/>
      <c r="DT34" s="664"/>
      <c r="DU34" s="664"/>
      <c r="DV34" s="665"/>
      <c r="DW34" s="666">
        <v>11.5</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5422400</v>
      </c>
      <c r="S35" s="664"/>
      <c r="T35" s="664"/>
      <c r="U35" s="664"/>
      <c r="V35" s="664"/>
      <c r="W35" s="664"/>
      <c r="X35" s="664"/>
      <c r="Y35" s="665"/>
      <c r="Z35" s="723">
        <v>7.9</v>
      </c>
      <c r="AA35" s="723"/>
      <c r="AB35" s="723"/>
      <c r="AC35" s="723"/>
      <c r="AD35" s="724" t="s">
        <v>238</v>
      </c>
      <c r="AE35" s="724"/>
      <c r="AF35" s="724"/>
      <c r="AG35" s="724"/>
      <c r="AH35" s="724"/>
      <c r="AI35" s="724"/>
      <c r="AJ35" s="724"/>
      <c r="AK35" s="724"/>
      <c r="AL35" s="666" t="s">
        <v>238</v>
      </c>
      <c r="AM35" s="667"/>
      <c r="AN35" s="667"/>
      <c r="AO35" s="725"/>
      <c r="AP35" s="234"/>
      <c r="AQ35" s="729" t="s">
        <v>324</v>
      </c>
      <c r="AR35" s="730"/>
      <c r="AS35" s="730"/>
      <c r="AT35" s="730"/>
      <c r="AU35" s="730"/>
      <c r="AV35" s="730"/>
      <c r="AW35" s="730"/>
      <c r="AX35" s="730"/>
      <c r="AY35" s="731"/>
      <c r="AZ35" s="726">
        <v>7139328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24742</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583188</v>
      </c>
      <c r="CS35" s="662"/>
      <c r="CT35" s="662"/>
      <c r="CU35" s="662"/>
      <c r="CV35" s="662"/>
      <c r="CW35" s="662"/>
      <c r="CX35" s="662"/>
      <c r="CY35" s="663"/>
      <c r="CZ35" s="666">
        <v>0.9</v>
      </c>
      <c r="DA35" s="695"/>
      <c r="DB35" s="695"/>
      <c r="DC35" s="696"/>
      <c r="DD35" s="669">
        <v>505709</v>
      </c>
      <c r="DE35" s="662"/>
      <c r="DF35" s="662"/>
      <c r="DG35" s="662"/>
      <c r="DH35" s="662"/>
      <c r="DI35" s="662"/>
      <c r="DJ35" s="662"/>
      <c r="DK35" s="663"/>
      <c r="DL35" s="669">
        <v>497276</v>
      </c>
      <c r="DM35" s="662"/>
      <c r="DN35" s="662"/>
      <c r="DO35" s="662"/>
      <c r="DP35" s="662"/>
      <c r="DQ35" s="662"/>
      <c r="DR35" s="662"/>
      <c r="DS35" s="662"/>
      <c r="DT35" s="662"/>
      <c r="DU35" s="662"/>
      <c r="DV35" s="663"/>
      <c r="DW35" s="666">
        <v>1.4</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238</v>
      </c>
      <c r="AA36" s="723"/>
      <c r="AB36" s="723"/>
      <c r="AC36" s="723"/>
      <c r="AD36" s="724" t="s">
        <v>238</v>
      </c>
      <c r="AE36" s="724"/>
      <c r="AF36" s="724"/>
      <c r="AG36" s="724"/>
      <c r="AH36" s="724"/>
      <c r="AI36" s="724"/>
      <c r="AJ36" s="724"/>
      <c r="AK36" s="724"/>
      <c r="AL36" s="666" t="s">
        <v>232</v>
      </c>
      <c r="AM36" s="667"/>
      <c r="AN36" s="667"/>
      <c r="AO36" s="725"/>
      <c r="AQ36" s="698" t="s">
        <v>328</v>
      </c>
      <c r="AR36" s="699"/>
      <c r="AS36" s="699"/>
      <c r="AT36" s="699"/>
      <c r="AU36" s="699"/>
      <c r="AV36" s="699"/>
      <c r="AW36" s="699"/>
      <c r="AX36" s="699"/>
      <c r="AY36" s="700"/>
      <c r="AZ36" s="661">
        <v>1907520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-245240</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7228098</v>
      </c>
      <c r="CS36" s="664"/>
      <c r="CT36" s="664"/>
      <c r="CU36" s="664"/>
      <c r="CV36" s="664"/>
      <c r="CW36" s="664"/>
      <c r="CX36" s="664"/>
      <c r="CY36" s="665"/>
      <c r="CZ36" s="666">
        <v>10.8</v>
      </c>
      <c r="DA36" s="695"/>
      <c r="DB36" s="695"/>
      <c r="DC36" s="696"/>
      <c r="DD36" s="669">
        <v>6269272</v>
      </c>
      <c r="DE36" s="664"/>
      <c r="DF36" s="664"/>
      <c r="DG36" s="664"/>
      <c r="DH36" s="664"/>
      <c r="DI36" s="664"/>
      <c r="DJ36" s="664"/>
      <c r="DK36" s="665"/>
      <c r="DL36" s="669">
        <v>5246821</v>
      </c>
      <c r="DM36" s="664"/>
      <c r="DN36" s="664"/>
      <c r="DO36" s="664"/>
      <c r="DP36" s="664"/>
      <c r="DQ36" s="664"/>
      <c r="DR36" s="664"/>
      <c r="DS36" s="664"/>
      <c r="DT36" s="664"/>
      <c r="DU36" s="664"/>
      <c r="DV36" s="665"/>
      <c r="DW36" s="666">
        <v>14.9</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1895600</v>
      </c>
      <c r="S37" s="664"/>
      <c r="T37" s="664"/>
      <c r="U37" s="664"/>
      <c r="V37" s="664"/>
      <c r="W37" s="664"/>
      <c r="X37" s="664"/>
      <c r="Y37" s="665"/>
      <c r="Z37" s="723">
        <v>2.8</v>
      </c>
      <c r="AA37" s="723"/>
      <c r="AB37" s="723"/>
      <c r="AC37" s="723"/>
      <c r="AD37" s="724" t="s">
        <v>232</v>
      </c>
      <c r="AE37" s="724"/>
      <c r="AF37" s="724"/>
      <c r="AG37" s="724"/>
      <c r="AH37" s="724"/>
      <c r="AI37" s="724"/>
      <c r="AJ37" s="724"/>
      <c r="AK37" s="724"/>
      <c r="AL37" s="666" t="s">
        <v>238</v>
      </c>
      <c r="AM37" s="667"/>
      <c r="AN37" s="667"/>
      <c r="AO37" s="725"/>
      <c r="AQ37" s="698" t="s">
        <v>332</v>
      </c>
      <c r="AR37" s="699"/>
      <c r="AS37" s="699"/>
      <c r="AT37" s="699"/>
      <c r="AU37" s="699"/>
      <c r="AV37" s="699"/>
      <c r="AW37" s="699"/>
      <c r="AX37" s="699"/>
      <c r="AY37" s="700"/>
      <c r="AZ37" s="661">
        <v>140927</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18932</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3007421</v>
      </c>
      <c r="CS37" s="662"/>
      <c r="CT37" s="662"/>
      <c r="CU37" s="662"/>
      <c r="CV37" s="662"/>
      <c r="CW37" s="662"/>
      <c r="CX37" s="662"/>
      <c r="CY37" s="663"/>
      <c r="CZ37" s="666">
        <v>4.5</v>
      </c>
      <c r="DA37" s="695"/>
      <c r="DB37" s="695"/>
      <c r="DC37" s="696"/>
      <c r="DD37" s="669">
        <v>2984976</v>
      </c>
      <c r="DE37" s="662"/>
      <c r="DF37" s="662"/>
      <c r="DG37" s="662"/>
      <c r="DH37" s="662"/>
      <c r="DI37" s="662"/>
      <c r="DJ37" s="662"/>
      <c r="DK37" s="663"/>
      <c r="DL37" s="669">
        <v>2491782</v>
      </c>
      <c r="DM37" s="662"/>
      <c r="DN37" s="662"/>
      <c r="DO37" s="662"/>
      <c r="DP37" s="662"/>
      <c r="DQ37" s="662"/>
      <c r="DR37" s="662"/>
      <c r="DS37" s="662"/>
      <c r="DT37" s="662"/>
      <c r="DU37" s="662"/>
      <c r="DV37" s="663"/>
      <c r="DW37" s="666">
        <v>7.1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68377796</v>
      </c>
      <c r="S38" s="713"/>
      <c r="T38" s="713"/>
      <c r="U38" s="713"/>
      <c r="V38" s="713"/>
      <c r="W38" s="713"/>
      <c r="X38" s="713"/>
      <c r="Y38" s="718"/>
      <c r="Z38" s="719">
        <v>100</v>
      </c>
      <c r="AA38" s="719"/>
      <c r="AB38" s="719"/>
      <c r="AC38" s="719"/>
      <c r="AD38" s="720">
        <v>33287811</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238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30438</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5090881</v>
      </c>
      <c r="CS38" s="664"/>
      <c r="CT38" s="664"/>
      <c r="CU38" s="664"/>
      <c r="CV38" s="664"/>
      <c r="CW38" s="664"/>
      <c r="CX38" s="664"/>
      <c r="CY38" s="665"/>
      <c r="CZ38" s="666">
        <v>7.6</v>
      </c>
      <c r="DA38" s="695"/>
      <c r="DB38" s="695"/>
      <c r="DC38" s="696"/>
      <c r="DD38" s="669">
        <v>4097496</v>
      </c>
      <c r="DE38" s="664"/>
      <c r="DF38" s="664"/>
      <c r="DG38" s="664"/>
      <c r="DH38" s="664"/>
      <c r="DI38" s="664"/>
      <c r="DJ38" s="664"/>
      <c r="DK38" s="665"/>
      <c r="DL38" s="669">
        <v>3678787</v>
      </c>
      <c r="DM38" s="664"/>
      <c r="DN38" s="664"/>
      <c r="DO38" s="664"/>
      <c r="DP38" s="664"/>
      <c r="DQ38" s="664"/>
      <c r="DR38" s="664"/>
      <c r="DS38" s="664"/>
      <c r="DT38" s="664"/>
      <c r="DU38" s="664"/>
      <c r="DV38" s="665"/>
      <c r="DW38" s="666">
        <v>10.5</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232</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102</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4191829</v>
      </c>
      <c r="CS39" s="662"/>
      <c r="CT39" s="662"/>
      <c r="CU39" s="662"/>
      <c r="CV39" s="662"/>
      <c r="CW39" s="662"/>
      <c r="CX39" s="662"/>
      <c r="CY39" s="663"/>
      <c r="CZ39" s="666">
        <v>6.3</v>
      </c>
      <c r="DA39" s="695"/>
      <c r="DB39" s="695"/>
      <c r="DC39" s="696"/>
      <c r="DD39" s="669">
        <v>4000000</v>
      </c>
      <c r="DE39" s="662"/>
      <c r="DF39" s="662"/>
      <c r="DG39" s="662"/>
      <c r="DH39" s="662"/>
      <c r="DI39" s="662"/>
      <c r="DJ39" s="662"/>
      <c r="DK39" s="663"/>
      <c r="DL39" s="669" t="s">
        <v>238</v>
      </c>
      <c r="DM39" s="662"/>
      <c r="DN39" s="662"/>
      <c r="DO39" s="662"/>
      <c r="DP39" s="662"/>
      <c r="DQ39" s="662"/>
      <c r="DR39" s="662"/>
      <c r="DS39" s="662"/>
      <c r="DT39" s="662"/>
      <c r="DU39" s="662"/>
      <c r="DV39" s="663"/>
      <c r="DW39" s="666" t="s">
        <v>238</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1474533</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232</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1948251</v>
      </c>
      <c r="CS40" s="664"/>
      <c r="CT40" s="664"/>
      <c r="CU40" s="664"/>
      <c r="CV40" s="664"/>
      <c r="CW40" s="664"/>
      <c r="CX40" s="664"/>
      <c r="CY40" s="665"/>
      <c r="CZ40" s="666">
        <v>2.9</v>
      </c>
      <c r="DA40" s="695"/>
      <c r="DB40" s="695"/>
      <c r="DC40" s="696"/>
      <c r="DD40" s="669">
        <v>204251</v>
      </c>
      <c r="DE40" s="664"/>
      <c r="DF40" s="664"/>
      <c r="DG40" s="664"/>
      <c r="DH40" s="664"/>
      <c r="DI40" s="664"/>
      <c r="DJ40" s="664"/>
      <c r="DK40" s="665"/>
      <c r="DL40" s="669" t="s">
        <v>238</v>
      </c>
      <c r="DM40" s="664"/>
      <c r="DN40" s="664"/>
      <c r="DO40" s="664"/>
      <c r="DP40" s="664"/>
      <c r="DQ40" s="664"/>
      <c r="DR40" s="664"/>
      <c r="DS40" s="664"/>
      <c r="DT40" s="664"/>
      <c r="DU40" s="664"/>
      <c r="DV40" s="665"/>
      <c r="DW40" s="666" t="s">
        <v>238</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3616348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405</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238</v>
      </c>
      <c r="CS41" s="662"/>
      <c r="CT41" s="662"/>
      <c r="CU41" s="662"/>
      <c r="CV41" s="662"/>
      <c r="CW41" s="662"/>
      <c r="CX41" s="662"/>
      <c r="CY41" s="663"/>
      <c r="CZ41" s="666" t="s">
        <v>232</v>
      </c>
      <c r="DA41" s="695"/>
      <c r="DB41" s="695"/>
      <c r="DC41" s="696"/>
      <c r="DD41" s="669" t="s">
        <v>238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10226974</v>
      </c>
      <c r="CS42" s="664"/>
      <c r="CT42" s="664"/>
      <c r="CU42" s="664"/>
      <c r="CV42" s="664"/>
      <c r="CW42" s="664"/>
      <c r="CX42" s="664"/>
      <c r="CY42" s="665"/>
      <c r="CZ42" s="666">
        <v>15.3</v>
      </c>
      <c r="DA42" s="667"/>
      <c r="DB42" s="667"/>
      <c r="DC42" s="668"/>
      <c r="DD42" s="669">
        <v>1277850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380959</v>
      </c>
      <c r="CS43" s="662"/>
      <c r="CT43" s="662"/>
      <c r="CU43" s="662"/>
      <c r="CV43" s="662"/>
      <c r="CW43" s="662"/>
      <c r="CX43" s="662"/>
      <c r="CY43" s="663"/>
      <c r="CZ43" s="666">
        <v>0.6</v>
      </c>
      <c r="DA43" s="695"/>
      <c r="DB43" s="695"/>
      <c r="DC43" s="696"/>
      <c r="DD43" s="669">
        <v>380959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10188185</v>
      </c>
      <c r="CS44" s="664"/>
      <c r="CT44" s="664"/>
      <c r="CU44" s="664"/>
      <c r="CV44" s="664"/>
      <c r="CW44" s="664"/>
      <c r="CX44" s="664"/>
      <c r="CY44" s="665"/>
      <c r="CZ44" s="666">
        <v>15.2</v>
      </c>
      <c r="DA44" s="667"/>
      <c r="DB44" s="667"/>
      <c r="DC44" s="668"/>
      <c r="DD44" s="669">
        <v>1265138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5676434</v>
      </c>
      <c r="CS45" s="662"/>
      <c r="CT45" s="662"/>
      <c r="CU45" s="662"/>
      <c r="CV45" s="662"/>
      <c r="CW45" s="662"/>
      <c r="CX45" s="662"/>
      <c r="CY45" s="663"/>
      <c r="CZ45" s="666">
        <v>8.5</v>
      </c>
      <c r="DA45" s="695"/>
      <c r="DB45" s="695"/>
      <c r="DC45" s="696"/>
      <c r="DD45" s="669">
        <v>227181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4183416</v>
      </c>
      <c r="CS46" s="664"/>
      <c r="CT46" s="664"/>
      <c r="CU46" s="664"/>
      <c r="CV46" s="664"/>
      <c r="CW46" s="664"/>
      <c r="CX46" s="664"/>
      <c r="CY46" s="665"/>
      <c r="CZ46" s="666">
        <v>6.2</v>
      </c>
      <c r="DA46" s="667"/>
      <c r="DB46" s="667"/>
      <c r="DC46" s="668"/>
      <c r="DD46" s="669">
        <v>1021202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38789</v>
      </c>
      <c r="CS47" s="662"/>
      <c r="CT47" s="662"/>
      <c r="CU47" s="662"/>
      <c r="CV47" s="662"/>
      <c r="CW47" s="662"/>
      <c r="CX47" s="662"/>
      <c r="CY47" s="663"/>
      <c r="CZ47" s="666">
        <v>0.1</v>
      </c>
      <c r="DA47" s="695"/>
      <c r="DB47" s="695"/>
      <c r="DC47" s="696"/>
      <c r="DD47" s="669">
        <v>12712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238</v>
      </c>
      <c r="CS48" s="664"/>
      <c r="CT48" s="664"/>
      <c r="CU48" s="664"/>
      <c r="CV48" s="664"/>
      <c r="CW48" s="664"/>
      <c r="CX48" s="664"/>
      <c r="CY48" s="665"/>
      <c r="CZ48" s="666" t="s">
        <v>238</v>
      </c>
      <c r="DA48" s="667"/>
      <c r="DB48" s="667"/>
      <c r="DC48" s="668"/>
      <c r="DD48" s="669" t="s">
        <v>238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66969750</v>
      </c>
      <c r="CS49" s="677"/>
      <c r="CT49" s="677"/>
      <c r="CU49" s="677"/>
      <c r="CV49" s="677"/>
      <c r="CW49" s="677"/>
      <c r="CX49" s="677"/>
      <c r="CY49" s="678"/>
      <c r="CZ49" s="679">
        <v>100</v>
      </c>
      <c r="DA49" s="680"/>
      <c r="DB49" s="680"/>
      <c r="DC49" s="681"/>
      <c r="DD49" s="682">
        <v>39951215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7Azmwer8wIs0eaoMl6BhhJ3Vz9uiCQJf8KRYIi1xRbqKiCrT5su7YZVi285qKzgBuUYS/yTyVoflLkAVk9GsA==" saltValue="hN8Hh4htp4yNO4HRmxRE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68359</v>
      </c>
      <c r="R7" s="1194"/>
      <c r="S7" s="1194"/>
      <c r="T7" s="1194"/>
      <c r="U7" s="1194"/>
      <c r="V7" s="1194">
        <v>66976</v>
      </c>
      <c r="W7" s="1194"/>
      <c r="X7" s="1194"/>
      <c r="Y7" s="1194"/>
      <c r="Z7" s="1194"/>
      <c r="AA7" s="1194">
        <v>1383</v>
      </c>
      <c r="AB7" s="1194"/>
      <c r="AC7" s="1194"/>
      <c r="AD7" s="1194"/>
      <c r="AE7" s="1195"/>
      <c r="AF7" s="1196">
        <v>767</v>
      </c>
      <c r="AG7" s="1197"/>
      <c r="AH7" s="1197"/>
      <c r="AI7" s="1197"/>
      <c r="AJ7" s="1198"/>
      <c r="AK7" s="1180">
        <v>3642</v>
      </c>
      <c r="AL7" s="1181"/>
      <c r="AM7" s="1181"/>
      <c r="AN7" s="1181"/>
      <c r="AO7" s="1181"/>
      <c r="AP7" s="1181">
        <v>55820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588</v>
      </c>
      <c r="BT7" s="1185"/>
      <c r="BU7" s="1185"/>
      <c r="BV7" s="1185"/>
      <c r="BW7" s="1185"/>
      <c r="BX7" s="1185"/>
      <c r="BY7" s="1185"/>
      <c r="BZ7" s="1185"/>
      <c r="CA7" s="1185"/>
      <c r="CB7" s="1185"/>
      <c r="CC7" s="1185"/>
      <c r="CD7" s="1185"/>
      <c r="CE7" s="1185"/>
      <c r="CF7" s="1185"/>
      <c r="CG7" s="1186"/>
      <c r="CH7" s="1177">
        <v>-4</v>
      </c>
      <c r="CI7" s="1178"/>
      <c r="CJ7" s="1178"/>
      <c r="CK7" s="1178"/>
      <c r="CL7" s="1179"/>
      <c r="CM7" s="1177">
        <v>125</v>
      </c>
      <c r="CN7" s="1178"/>
      <c r="CO7" s="1178"/>
      <c r="CP7" s="1178"/>
      <c r="CQ7" s="1179"/>
      <c r="CR7" s="1177">
        <v>5</v>
      </c>
      <c r="CS7" s="1178"/>
      <c r="CT7" s="1178"/>
      <c r="CU7" s="1178"/>
      <c r="CV7" s="1179"/>
      <c r="CW7" s="1177" t="s">
        <v>587</v>
      </c>
      <c r="CX7" s="1178"/>
      <c r="CY7" s="1178"/>
      <c r="CZ7" s="1178"/>
      <c r="DA7" s="1179"/>
      <c r="DB7" s="1177" t="s">
        <v>587</v>
      </c>
      <c r="DC7" s="1178"/>
      <c r="DD7" s="1178"/>
      <c r="DE7" s="1178"/>
      <c r="DF7" s="1179"/>
      <c r="DG7" s="1177" t="s">
        <v>587</v>
      </c>
      <c r="DH7" s="1178"/>
      <c r="DI7" s="1178"/>
      <c r="DJ7" s="1178"/>
      <c r="DK7" s="1179"/>
      <c r="DL7" s="1177" t="s">
        <v>587</v>
      </c>
      <c r="DM7" s="1178"/>
      <c r="DN7" s="1178"/>
      <c r="DO7" s="1178"/>
      <c r="DP7" s="1179"/>
      <c r="DQ7" s="1177" t="s">
        <v>587</v>
      </c>
      <c r="DR7" s="1178"/>
      <c r="DS7" s="1178"/>
      <c r="DT7" s="1178"/>
      <c r="DU7" s="1179"/>
      <c r="DV7" s="1204"/>
      <c r="DW7" s="1205"/>
      <c r="DX7" s="1205"/>
      <c r="DY7" s="1205"/>
      <c r="DZ7" s="1206"/>
      <c r="EA7" s="254"/>
    </row>
    <row r="8" spans="1:131" s="255" customFormat="1" ht="26.25" customHeight="1" x14ac:dyDescent="0.15">
      <c r="A8" s="261">
        <v>2</v>
      </c>
      <c r="B8" s="1120" t="s">
        <v>383</v>
      </c>
      <c r="C8" s="1121"/>
      <c r="D8" s="1121"/>
      <c r="E8" s="1121"/>
      <c r="F8" s="1121"/>
      <c r="G8" s="1121"/>
      <c r="H8" s="1121"/>
      <c r="I8" s="1121"/>
      <c r="J8" s="1121"/>
      <c r="K8" s="1121"/>
      <c r="L8" s="1121"/>
      <c r="M8" s="1121"/>
      <c r="N8" s="1121"/>
      <c r="O8" s="1121"/>
      <c r="P8" s="1122"/>
      <c r="Q8" s="1132">
        <v>200</v>
      </c>
      <c r="R8" s="1133"/>
      <c r="S8" s="1133"/>
      <c r="T8" s="1133"/>
      <c r="U8" s="1133"/>
      <c r="V8" s="1133">
        <v>175</v>
      </c>
      <c r="W8" s="1133"/>
      <c r="X8" s="1133"/>
      <c r="Y8" s="1133"/>
      <c r="Z8" s="1133"/>
      <c r="AA8" s="1133">
        <v>25</v>
      </c>
      <c r="AB8" s="1133"/>
      <c r="AC8" s="1133"/>
      <c r="AD8" s="1133"/>
      <c r="AE8" s="1134"/>
      <c r="AF8" s="1126">
        <v>25</v>
      </c>
      <c r="AG8" s="1127"/>
      <c r="AH8" s="1127"/>
      <c r="AI8" s="1127"/>
      <c r="AJ8" s="1128"/>
      <c r="AK8" s="1175" t="s">
        <v>587</v>
      </c>
      <c r="AL8" s="1176"/>
      <c r="AM8" s="1176"/>
      <c r="AN8" s="1176"/>
      <c r="AO8" s="1176"/>
      <c r="AP8" s="1176" t="s">
        <v>587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589</v>
      </c>
      <c r="BT8" s="1104"/>
      <c r="BU8" s="1104"/>
      <c r="BV8" s="1104"/>
      <c r="BW8" s="1104"/>
      <c r="BX8" s="1104"/>
      <c r="BY8" s="1104"/>
      <c r="BZ8" s="1104"/>
      <c r="CA8" s="1104"/>
      <c r="CB8" s="1104"/>
      <c r="CC8" s="1104"/>
      <c r="CD8" s="1104"/>
      <c r="CE8" s="1104"/>
      <c r="CF8" s="1104"/>
      <c r="CG8" s="1105"/>
      <c r="CH8" s="1078">
        <v>4</v>
      </c>
      <c r="CI8" s="1079"/>
      <c r="CJ8" s="1079"/>
      <c r="CK8" s="1079"/>
      <c r="CL8" s="1080"/>
      <c r="CM8" s="1078">
        <v>53</v>
      </c>
      <c r="CN8" s="1079"/>
      <c r="CO8" s="1079"/>
      <c r="CP8" s="1079"/>
      <c r="CQ8" s="1080"/>
      <c r="CR8" s="1078">
        <v>25</v>
      </c>
      <c r="CS8" s="1079"/>
      <c r="CT8" s="1079"/>
      <c r="CU8" s="1079"/>
      <c r="CV8" s="1080"/>
      <c r="CW8" s="1078" t="s">
        <v>587</v>
      </c>
      <c r="CX8" s="1079"/>
      <c r="CY8" s="1079"/>
      <c r="CZ8" s="1079"/>
      <c r="DA8" s="1080"/>
      <c r="DB8" s="1078" t="s">
        <v>587</v>
      </c>
      <c r="DC8" s="1079"/>
      <c r="DD8" s="1079"/>
      <c r="DE8" s="1079"/>
      <c r="DF8" s="1080"/>
      <c r="DG8" s="1078" t="s">
        <v>587</v>
      </c>
      <c r="DH8" s="1079"/>
      <c r="DI8" s="1079"/>
      <c r="DJ8" s="1079"/>
      <c r="DK8" s="1080"/>
      <c r="DL8" s="1078" t="s">
        <v>587</v>
      </c>
      <c r="DM8" s="1079"/>
      <c r="DN8" s="1079"/>
      <c r="DO8" s="1079"/>
      <c r="DP8" s="1080"/>
      <c r="DQ8" s="1078" t="s">
        <v>587</v>
      </c>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590</v>
      </c>
      <c r="BT9" s="1104"/>
      <c r="BU9" s="1104"/>
      <c r="BV9" s="1104"/>
      <c r="BW9" s="1104"/>
      <c r="BX9" s="1104"/>
      <c r="BY9" s="1104"/>
      <c r="BZ9" s="1104"/>
      <c r="CA9" s="1104"/>
      <c r="CB9" s="1104"/>
      <c r="CC9" s="1104"/>
      <c r="CD9" s="1104"/>
      <c r="CE9" s="1104"/>
      <c r="CF9" s="1104"/>
      <c r="CG9" s="1105"/>
      <c r="CH9" s="1078">
        <v>652</v>
      </c>
      <c r="CI9" s="1079"/>
      <c r="CJ9" s="1079"/>
      <c r="CK9" s="1079"/>
      <c r="CL9" s="1080"/>
      <c r="CM9" s="1078">
        <v>564</v>
      </c>
      <c r="CN9" s="1079"/>
      <c r="CO9" s="1079"/>
      <c r="CP9" s="1079"/>
      <c r="CQ9" s="1080"/>
      <c r="CR9" s="1078">
        <v>5</v>
      </c>
      <c r="CS9" s="1079"/>
      <c r="CT9" s="1079"/>
      <c r="CU9" s="1079"/>
      <c r="CV9" s="1080"/>
      <c r="CW9" s="1078">
        <v>529</v>
      </c>
      <c r="CX9" s="1079"/>
      <c r="CY9" s="1079"/>
      <c r="CZ9" s="1079"/>
      <c r="DA9" s="1080"/>
      <c r="DB9" s="1078">
        <v>1012</v>
      </c>
      <c r="DC9" s="1079"/>
      <c r="DD9" s="1079"/>
      <c r="DE9" s="1079"/>
      <c r="DF9" s="1080"/>
      <c r="DG9" s="1078">
        <v>1663</v>
      </c>
      <c r="DH9" s="1079"/>
      <c r="DI9" s="1079"/>
      <c r="DJ9" s="1079"/>
      <c r="DK9" s="1080"/>
      <c r="DL9" s="1078" t="s">
        <v>587</v>
      </c>
      <c r="DM9" s="1079"/>
      <c r="DN9" s="1079"/>
      <c r="DO9" s="1079"/>
      <c r="DP9" s="1080"/>
      <c r="DQ9" s="1078">
        <v>335</v>
      </c>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591</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35</v>
      </c>
      <c r="CN10" s="1079"/>
      <c r="CO10" s="1079"/>
      <c r="CP10" s="1079"/>
      <c r="CQ10" s="1080"/>
      <c r="CR10" s="1078">
        <v>3</v>
      </c>
      <c r="CS10" s="1079"/>
      <c r="CT10" s="1079"/>
      <c r="CU10" s="1079"/>
      <c r="CV10" s="1080"/>
      <c r="CW10" s="1078" t="s">
        <v>587</v>
      </c>
      <c r="CX10" s="1079"/>
      <c r="CY10" s="1079"/>
      <c r="CZ10" s="1079"/>
      <c r="DA10" s="1080"/>
      <c r="DB10" s="1078" t="s">
        <v>587</v>
      </c>
      <c r="DC10" s="1079"/>
      <c r="DD10" s="1079"/>
      <c r="DE10" s="1079"/>
      <c r="DF10" s="1080"/>
      <c r="DG10" s="1078" t="s">
        <v>587</v>
      </c>
      <c r="DH10" s="1079"/>
      <c r="DI10" s="1079"/>
      <c r="DJ10" s="1079"/>
      <c r="DK10" s="1080"/>
      <c r="DL10" s="1078" t="s">
        <v>587</v>
      </c>
      <c r="DM10" s="1079"/>
      <c r="DN10" s="1079"/>
      <c r="DO10" s="1079"/>
      <c r="DP10" s="1080"/>
      <c r="DQ10" s="1078" t="s">
        <v>587</v>
      </c>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384</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68559</v>
      </c>
      <c r="R23" s="1158"/>
      <c r="S23" s="1158"/>
      <c r="T23" s="1158"/>
      <c r="U23" s="1158"/>
      <c r="V23" s="1158">
        <v>67151</v>
      </c>
      <c r="W23" s="1158"/>
      <c r="X23" s="1158"/>
      <c r="Y23" s="1158"/>
      <c r="Z23" s="1158"/>
      <c r="AA23" s="1158">
        <v>1408</v>
      </c>
      <c r="AB23" s="1158"/>
      <c r="AC23" s="1158"/>
      <c r="AD23" s="1158"/>
      <c r="AE23" s="1159"/>
      <c r="AF23" s="1160">
        <v>792</v>
      </c>
      <c r="AG23" s="1158"/>
      <c r="AH23" s="1158"/>
      <c r="AI23" s="1158"/>
      <c r="AJ23" s="1161"/>
      <c r="AK23" s="1162"/>
      <c r="AL23" s="1163"/>
      <c r="AM23" s="1163"/>
      <c r="AN23" s="1163"/>
      <c r="AO23" s="1163"/>
      <c r="AP23" s="1158">
        <v>55820</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17432</v>
      </c>
      <c r="R28" s="1143"/>
      <c r="S28" s="1143"/>
      <c r="T28" s="1143"/>
      <c r="U28" s="1143"/>
      <c r="V28" s="1143">
        <v>17404</v>
      </c>
      <c r="W28" s="1143"/>
      <c r="X28" s="1143"/>
      <c r="Y28" s="1143"/>
      <c r="Z28" s="1143"/>
      <c r="AA28" s="1143">
        <v>28</v>
      </c>
      <c r="AB28" s="1143"/>
      <c r="AC28" s="1143"/>
      <c r="AD28" s="1143"/>
      <c r="AE28" s="1144"/>
      <c r="AF28" s="1145">
        <v>28</v>
      </c>
      <c r="AG28" s="1143"/>
      <c r="AH28" s="1143"/>
      <c r="AI28" s="1143"/>
      <c r="AJ28" s="1146"/>
      <c r="AK28" s="1147">
        <v>1392</v>
      </c>
      <c r="AL28" s="1135"/>
      <c r="AM28" s="1135"/>
      <c r="AN28" s="1135"/>
      <c r="AO28" s="1135"/>
      <c r="AP28" s="1135" t="s">
        <v>587</v>
      </c>
      <c r="AQ28" s="1135"/>
      <c r="AR28" s="1135"/>
      <c r="AS28" s="1135"/>
      <c r="AT28" s="1135"/>
      <c r="AU28" s="1135" t="s">
        <v>587</v>
      </c>
      <c r="AV28" s="1135"/>
      <c r="AW28" s="1135"/>
      <c r="AX28" s="1135"/>
      <c r="AY28" s="1135"/>
      <c r="AZ28" s="1136" t="s">
        <v>587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399</v>
      </c>
      <c r="C29" s="1121"/>
      <c r="D29" s="1121"/>
      <c r="E29" s="1121"/>
      <c r="F29" s="1121"/>
      <c r="G29" s="1121"/>
      <c r="H29" s="1121"/>
      <c r="I29" s="1121"/>
      <c r="J29" s="1121"/>
      <c r="K29" s="1121"/>
      <c r="L29" s="1121"/>
      <c r="M29" s="1121"/>
      <c r="N29" s="1121"/>
      <c r="O29" s="1121"/>
      <c r="P29" s="1122"/>
      <c r="Q29" s="1132">
        <v>12215</v>
      </c>
      <c r="R29" s="1133"/>
      <c r="S29" s="1133"/>
      <c r="T29" s="1133"/>
      <c r="U29" s="1133"/>
      <c r="V29" s="1133">
        <v>11416</v>
      </c>
      <c r="W29" s="1133"/>
      <c r="X29" s="1133"/>
      <c r="Y29" s="1133"/>
      <c r="Z29" s="1133"/>
      <c r="AA29" s="1133">
        <v>799</v>
      </c>
      <c r="AB29" s="1133"/>
      <c r="AC29" s="1133"/>
      <c r="AD29" s="1133"/>
      <c r="AE29" s="1134"/>
      <c r="AF29" s="1126">
        <v>799</v>
      </c>
      <c r="AG29" s="1127"/>
      <c r="AH29" s="1127"/>
      <c r="AI29" s="1127"/>
      <c r="AJ29" s="1128"/>
      <c r="AK29" s="1069">
        <v>1656</v>
      </c>
      <c r="AL29" s="1060"/>
      <c r="AM29" s="1060"/>
      <c r="AN29" s="1060"/>
      <c r="AO29" s="1060"/>
      <c r="AP29" s="1060" t="s">
        <v>587</v>
      </c>
      <c r="AQ29" s="1060"/>
      <c r="AR29" s="1060"/>
      <c r="AS29" s="1060"/>
      <c r="AT29" s="1060"/>
      <c r="AU29" s="1060" t="s">
        <v>587</v>
      </c>
      <c r="AV29" s="1060"/>
      <c r="AW29" s="1060"/>
      <c r="AX29" s="1060"/>
      <c r="AY29" s="1060"/>
      <c r="AZ29" s="1131" t="s">
        <v>587</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400</v>
      </c>
      <c r="C30" s="1121"/>
      <c r="D30" s="1121"/>
      <c r="E30" s="1121"/>
      <c r="F30" s="1121"/>
      <c r="G30" s="1121"/>
      <c r="H30" s="1121"/>
      <c r="I30" s="1121"/>
      <c r="J30" s="1121"/>
      <c r="K30" s="1121"/>
      <c r="L30" s="1121"/>
      <c r="M30" s="1121"/>
      <c r="N30" s="1121"/>
      <c r="O30" s="1121"/>
      <c r="P30" s="1122"/>
      <c r="Q30" s="1132">
        <v>1638</v>
      </c>
      <c r="R30" s="1133"/>
      <c r="S30" s="1133"/>
      <c r="T30" s="1133"/>
      <c r="U30" s="1133"/>
      <c r="V30" s="1133">
        <v>1599</v>
      </c>
      <c r="W30" s="1133"/>
      <c r="X30" s="1133"/>
      <c r="Y30" s="1133"/>
      <c r="Z30" s="1133"/>
      <c r="AA30" s="1133">
        <v>39</v>
      </c>
      <c r="AB30" s="1133"/>
      <c r="AC30" s="1133"/>
      <c r="AD30" s="1133"/>
      <c r="AE30" s="1134"/>
      <c r="AF30" s="1126">
        <v>39</v>
      </c>
      <c r="AG30" s="1127"/>
      <c r="AH30" s="1127"/>
      <c r="AI30" s="1127"/>
      <c r="AJ30" s="1128"/>
      <c r="AK30" s="1069">
        <v>462</v>
      </c>
      <c r="AL30" s="1060"/>
      <c r="AM30" s="1060"/>
      <c r="AN30" s="1060"/>
      <c r="AO30" s="1060"/>
      <c r="AP30" s="1060" t="s">
        <v>587</v>
      </c>
      <c r="AQ30" s="1060"/>
      <c r="AR30" s="1060"/>
      <c r="AS30" s="1060"/>
      <c r="AT30" s="1060"/>
      <c r="AU30" s="1060" t="s">
        <v>587</v>
      </c>
      <c r="AV30" s="1060"/>
      <c r="AW30" s="1060"/>
      <c r="AX30" s="1060"/>
      <c r="AY30" s="1060"/>
      <c r="AZ30" s="1131" t="s">
        <v>587</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401</v>
      </c>
      <c r="C31" s="1121"/>
      <c r="D31" s="1121"/>
      <c r="E31" s="1121"/>
      <c r="F31" s="1121"/>
      <c r="G31" s="1121"/>
      <c r="H31" s="1121"/>
      <c r="I31" s="1121"/>
      <c r="J31" s="1121"/>
      <c r="K31" s="1121"/>
      <c r="L31" s="1121"/>
      <c r="M31" s="1121"/>
      <c r="N31" s="1121"/>
      <c r="O31" s="1121"/>
      <c r="P31" s="1122"/>
      <c r="Q31" s="1132">
        <v>35</v>
      </c>
      <c r="R31" s="1133"/>
      <c r="S31" s="1133"/>
      <c r="T31" s="1133"/>
      <c r="U31" s="1133"/>
      <c r="V31" s="1133">
        <v>35</v>
      </c>
      <c r="W31" s="1133"/>
      <c r="X31" s="1133"/>
      <c r="Y31" s="1133"/>
      <c r="Z31" s="1133"/>
      <c r="AA31" s="1133">
        <v>0</v>
      </c>
      <c r="AB31" s="1133"/>
      <c r="AC31" s="1133"/>
      <c r="AD31" s="1133"/>
      <c r="AE31" s="1134"/>
      <c r="AF31" s="1126" t="s">
        <v>402</v>
      </c>
      <c r="AG31" s="1127"/>
      <c r="AH31" s="1127"/>
      <c r="AI31" s="1127"/>
      <c r="AJ31" s="1128"/>
      <c r="AK31" s="1069" t="s">
        <v>587</v>
      </c>
      <c r="AL31" s="1060"/>
      <c r="AM31" s="1060"/>
      <c r="AN31" s="1060"/>
      <c r="AO31" s="1060"/>
      <c r="AP31" s="1060" t="s">
        <v>587</v>
      </c>
      <c r="AQ31" s="1060"/>
      <c r="AR31" s="1060"/>
      <c r="AS31" s="1060"/>
      <c r="AT31" s="1060"/>
      <c r="AU31" s="1060" t="s">
        <v>587</v>
      </c>
      <c r="AV31" s="1060"/>
      <c r="AW31" s="1060"/>
      <c r="AX31" s="1060"/>
      <c r="AY31" s="1060"/>
      <c r="AZ31" s="1131" t="s">
        <v>587</v>
      </c>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403</v>
      </c>
      <c r="C32" s="1121"/>
      <c r="D32" s="1121"/>
      <c r="E32" s="1121"/>
      <c r="F32" s="1121"/>
      <c r="G32" s="1121"/>
      <c r="H32" s="1121"/>
      <c r="I32" s="1121"/>
      <c r="J32" s="1121"/>
      <c r="K32" s="1121"/>
      <c r="L32" s="1121"/>
      <c r="M32" s="1121"/>
      <c r="N32" s="1121"/>
      <c r="O32" s="1121"/>
      <c r="P32" s="1122"/>
      <c r="Q32" s="1132">
        <v>2542</v>
      </c>
      <c r="R32" s="1133"/>
      <c r="S32" s="1133"/>
      <c r="T32" s="1133"/>
      <c r="U32" s="1133"/>
      <c r="V32" s="1133">
        <v>2329</v>
      </c>
      <c r="W32" s="1133"/>
      <c r="X32" s="1133"/>
      <c r="Y32" s="1133"/>
      <c r="Z32" s="1133"/>
      <c r="AA32" s="1133">
        <v>213</v>
      </c>
      <c r="AB32" s="1133"/>
      <c r="AC32" s="1133"/>
      <c r="AD32" s="1133"/>
      <c r="AE32" s="1134"/>
      <c r="AF32" s="1126">
        <v>5348</v>
      </c>
      <c r="AG32" s="1127"/>
      <c r="AH32" s="1127"/>
      <c r="AI32" s="1127"/>
      <c r="AJ32" s="1128"/>
      <c r="AK32" s="1069">
        <v>137</v>
      </c>
      <c r="AL32" s="1060"/>
      <c r="AM32" s="1060"/>
      <c r="AN32" s="1060"/>
      <c r="AO32" s="1060"/>
      <c r="AP32" s="1060">
        <v>6898</v>
      </c>
      <c r="AQ32" s="1060"/>
      <c r="AR32" s="1060"/>
      <c r="AS32" s="1060"/>
      <c r="AT32" s="1060"/>
      <c r="AU32" s="1060">
        <v>1614</v>
      </c>
      <c r="AV32" s="1060"/>
      <c r="AW32" s="1060"/>
      <c r="AX32" s="1060"/>
      <c r="AY32" s="1060"/>
      <c r="AZ32" s="1131" t="s">
        <v>587</v>
      </c>
      <c r="BA32" s="1131"/>
      <c r="BB32" s="1131"/>
      <c r="BC32" s="1131"/>
      <c r="BD32" s="1131"/>
      <c r="BE32" s="1115" t="s">
        <v>404</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405</v>
      </c>
      <c r="C33" s="1121"/>
      <c r="D33" s="1121"/>
      <c r="E33" s="1121"/>
      <c r="F33" s="1121"/>
      <c r="G33" s="1121"/>
      <c r="H33" s="1121"/>
      <c r="I33" s="1121"/>
      <c r="J33" s="1121"/>
      <c r="K33" s="1121"/>
      <c r="L33" s="1121"/>
      <c r="M33" s="1121"/>
      <c r="N33" s="1121"/>
      <c r="O33" s="1121"/>
      <c r="P33" s="1122"/>
      <c r="Q33" s="1132">
        <v>333</v>
      </c>
      <c r="R33" s="1133"/>
      <c r="S33" s="1133"/>
      <c r="T33" s="1133"/>
      <c r="U33" s="1133"/>
      <c r="V33" s="1133">
        <v>268</v>
      </c>
      <c r="W33" s="1133"/>
      <c r="X33" s="1133"/>
      <c r="Y33" s="1133"/>
      <c r="Z33" s="1133"/>
      <c r="AA33" s="1133">
        <v>65</v>
      </c>
      <c r="AB33" s="1133"/>
      <c r="AC33" s="1133"/>
      <c r="AD33" s="1133"/>
      <c r="AE33" s="1134"/>
      <c r="AF33" s="1126">
        <v>546</v>
      </c>
      <c r="AG33" s="1127"/>
      <c r="AH33" s="1127"/>
      <c r="AI33" s="1127"/>
      <c r="AJ33" s="1128"/>
      <c r="AK33" s="1069" t="s">
        <v>587</v>
      </c>
      <c r="AL33" s="1060"/>
      <c r="AM33" s="1060"/>
      <c r="AN33" s="1060"/>
      <c r="AO33" s="1060"/>
      <c r="AP33" s="1060">
        <v>811</v>
      </c>
      <c r="AQ33" s="1060"/>
      <c r="AR33" s="1060"/>
      <c r="AS33" s="1060"/>
      <c r="AT33" s="1060"/>
      <c r="AU33" s="1060" t="s">
        <v>587</v>
      </c>
      <c r="AV33" s="1060"/>
      <c r="AW33" s="1060"/>
      <c r="AX33" s="1060"/>
      <c r="AY33" s="1060"/>
      <c r="AZ33" s="1131" t="s">
        <v>587</v>
      </c>
      <c r="BA33" s="1131"/>
      <c r="BB33" s="1131"/>
      <c r="BC33" s="1131"/>
      <c r="BD33" s="1131"/>
      <c r="BE33" s="1115" t="s">
        <v>406</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t="s">
        <v>407</v>
      </c>
      <c r="C34" s="1121"/>
      <c r="D34" s="1121"/>
      <c r="E34" s="1121"/>
      <c r="F34" s="1121"/>
      <c r="G34" s="1121"/>
      <c r="H34" s="1121"/>
      <c r="I34" s="1121"/>
      <c r="J34" s="1121"/>
      <c r="K34" s="1121"/>
      <c r="L34" s="1121"/>
      <c r="M34" s="1121"/>
      <c r="N34" s="1121"/>
      <c r="O34" s="1121"/>
      <c r="P34" s="1122"/>
      <c r="Q34" s="1132">
        <v>4942</v>
      </c>
      <c r="R34" s="1133"/>
      <c r="S34" s="1133"/>
      <c r="T34" s="1133"/>
      <c r="U34" s="1133"/>
      <c r="V34" s="1133">
        <v>4546</v>
      </c>
      <c r="W34" s="1133"/>
      <c r="X34" s="1133"/>
      <c r="Y34" s="1133"/>
      <c r="Z34" s="1133"/>
      <c r="AA34" s="1133">
        <v>396</v>
      </c>
      <c r="AB34" s="1133"/>
      <c r="AC34" s="1133"/>
      <c r="AD34" s="1133"/>
      <c r="AE34" s="1134"/>
      <c r="AF34" s="1126">
        <v>1538</v>
      </c>
      <c r="AG34" s="1127"/>
      <c r="AH34" s="1127"/>
      <c r="AI34" s="1127"/>
      <c r="AJ34" s="1128"/>
      <c r="AK34" s="1069">
        <v>1900</v>
      </c>
      <c r="AL34" s="1060"/>
      <c r="AM34" s="1060"/>
      <c r="AN34" s="1060"/>
      <c r="AO34" s="1060"/>
      <c r="AP34" s="1060">
        <v>32807</v>
      </c>
      <c r="AQ34" s="1060"/>
      <c r="AR34" s="1060"/>
      <c r="AS34" s="1060"/>
      <c r="AT34" s="1060"/>
      <c r="AU34" s="1060">
        <v>20275</v>
      </c>
      <c r="AV34" s="1060"/>
      <c r="AW34" s="1060"/>
      <c r="AX34" s="1060"/>
      <c r="AY34" s="1060"/>
      <c r="AZ34" s="1131" t="s">
        <v>587</v>
      </c>
      <c r="BA34" s="1131"/>
      <c r="BB34" s="1131"/>
      <c r="BC34" s="1131"/>
      <c r="BD34" s="1131"/>
      <c r="BE34" s="1115" t="s">
        <v>406</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408</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8298</v>
      </c>
      <c r="AG63" s="1048"/>
      <c r="AH63" s="1048"/>
      <c r="AI63" s="1048"/>
      <c r="AJ63" s="1113"/>
      <c r="AK63" s="1114"/>
      <c r="AL63" s="1052"/>
      <c r="AM63" s="1052"/>
      <c r="AN63" s="1052"/>
      <c r="AO63" s="1052"/>
      <c r="AP63" s="1048">
        <v>40516</v>
      </c>
      <c r="AQ63" s="1048"/>
      <c r="AR63" s="1048"/>
      <c r="AS63" s="1048"/>
      <c r="AT63" s="1048"/>
      <c r="AU63" s="1048">
        <v>21889</v>
      </c>
      <c r="AV63" s="1048"/>
      <c r="AW63" s="1048"/>
      <c r="AX63" s="1048"/>
      <c r="AY63" s="1048"/>
      <c r="AZ63" s="1108"/>
      <c r="BA63" s="1108"/>
      <c r="BB63" s="1108"/>
      <c r="BC63" s="1108"/>
      <c r="BD63" s="1108"/>
      <c r="BE63" s="1049"/>
      <c r="BF63" s="1049"/>
      <c r="BG63" s="1049"/>
      <c r="BH63" s="1049"/>
      <c r="BI63" s="1050"/>
      <c r="BJ63" s="1109" t="s">
        <v>410</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592</v>
      </c>
      <c r="C68" s="1075"/>
      <c r="D68" s="1075"/>
      <c r="E68" s="1075"/>
      <c r="F68" s="1075"/>
      <c r="G68" s="1075"/>
      <c r="H68" s="1075"/>
      <c r="I68" s="1075"/>
      <c r="J68" s="1075"/>
      <c r="K68" s="1075"/>
      <c r="L68" s="1075"/>
      <c r="M68" s="1075"/>
      <c r="N68" s="1075"/>
      <c r="O68" s="1075"/>
      <c r="P68" s="1076"/>
      <c r="Q68" s="1077">
        <v>3328</v>
      </c>
      <c r="R68" s="1071"/>
      <c r="S68" s="1071"/>
      <c r="T68" s="1071"/>
      <c r="U68" s="1071"/>
      <c r="V68" s="1071">
        <v>3225</v>
      </c>
      <c r="W68" s="1071"/>
      <c r="X68" s="1071"/>
      <c r="Y68" s="1071"/>
      <c r="Z68" s="1071"/>
      <c r="AA68" s="1071">
        <v>103</v>
      </c>
      <c r="AB68" s="1071"/>
      <c r="AC68" s="1071"/>
      <c r="AD68" s="1071"/>
      <c r="AE68" s="1071"/>
      <c r="AF68" s="1071">
        <v>103</v>
      </c>
      <c r="AG68" s="1071"/>
      <c r="AH68" s="1071"/>
      <c r="AI68" s="1071"/>
      <c r="AJ68" s="1071"/>
      <c r="AK68" s="1071">
        <v>140564</v>
      </c>
      <c r="AL68" s="1071"/>
      <c r="AM68" s="1071"/>
      <c r="AN68" s="1071"/>
      <c r="AO68" s="1071"/>
      <c r="AP68" s="1071">
        <v>2959</v>
      </c>
      <c r="AQ68" s="1071"/>
      <c r="AR68" s="1071"/>
      <c r="AS68" s="1071"/>
      <c r="AT68" s="1071"/>
      <c r="AU68" s="1071">
        <v>1451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593</v>
      </c>
      <c r="C69" s="1064"/>
      <c r="D69" s="1064"/>
      <c r="E69" s="1064"/>
      <c r="F69" s="1064"/>
      <c r="G69" s="1064"/>
      <c r="H69" s="1064"/>
      <c r="I69" s="1064"/>
      <c r="J69" s="1064"/>
      <c r="K69" s="1064"/>
      <c r="L69" s="1064"/>
      <c r="M69" s="1064"/>
      <c r="N69" s="1064"/>
      <c r="O69" s="1064"/>
      <c r="P69" s="1065"/>
      <c r="Q69" s="1066">
        <v>3585</v>
      </c>
      <c r="R69" s="1060"/>
      <c r="S69" s="1060"/>
      <c r="T69" s="1060"/>
      <c r="U69" s="1060"/>
      <c r="V69" s="1060">
        <v>3330</v>
      </c>
      <c r="W69" s="1060"/>
      <c r="X69" s="1060"/>
      <c r="Y69" s="1060"/>
      <c r="Z69" s="1060"/>
      <c r="AA69" s="1060">
        <v>225</v>
      </c>
      <c r="AB69" s="1060"/>
      <c r="AC69" s="1060"/>
      <c r="AD69" s="1060"/>
      <c r="AE69" s="1060"/>
      <c r="AF69" s="1060">
        <v>255</v>
      </c>
      <c r="AG69" s="1060"/>
      <c r="AH69" s="1060"/>
      <c r="AI69" s="1060"/>
      <c r="AJ69" s="1060"/>
      <c r="AK69" s="1060" t="s">
        <v>587</v>
      </c>
      <c r="AL69" s="1060"/>
      <c r="AM69" s="1060"/>
      <c r="AN69" s="1060"/>
      <c r="AO69" s="1060"/>
      <c r="AP69" s="1060">
        <v>342</v>
      </c>
      <c r="AQ69" s="1060"/>
      <c r="AR69" s="1060"/>
      <c r="AS69" s="1060"/>
      <c r="AT69" s="1060"/>
      <c r="AU69" s="1060" t="s">
        <v>587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594</v>
      </c>
      <c r="C70" s="1064"/>
      <c r="D70" s="1064"/>
      <c r="E70" s="1064"/>
      <c r="F70" s="1064"/>
      <c r="G70" s="1064"/>
      <c r="H70" s="1064"/>
      <c r="I70" s="1064"/>
      <c r="J70" s="1064"/>
      <c r="K70" s="1064"/>
      <c r="L70" s="1064"/>
      <c r="M70" s="1064"/>
      <c r="N70" s="1064"/>
      <c r="O70" s="1064"/>
      <c r="P70" s="1065"/>
      <c r="Q70" s="1066">
        <v>232</v>
      </c>
      <c r="R70" s="1060"/>
      <c r="S70" s="1060"/>
      <c r="T70" s="1060"/>
      <c r="U70" s="1060"/>
      <c r="V70" s="1060">
        <v>224</v>
      </c>
      <c r="W70" s="1060"/>
      <c r="X70" s="1060"/>
      <c r="Y70" s="1060"/>
      <c r="Z70" s="1060"/>
      <c r="AA70" s="1060">
        <v>8</v>
      </c>
      <c r="AB70" s="1060"/>
      <c r="AC70" s="1060"/>
      <c r="AD70" s="1060"/>
      <c r="AE70" s="1060"/>
      <c r="AF70" s="1060">
        <v>8</v>
      </c>
      <c r="AG70" s="1060"/>
      <c r="AH70" s="1060"/>
      <c r="AI70" s="1060"/>
      <c r="AJ70" s="1060"/>
      <c r="AK70" s="1060">
        <v>11</v>
      </c>
      <c r="AL70" s="1060"/>
      <c r="AM70" s="1060"/>
      <c r="AN70" s="1060"/>
      <c r="AO70" s="1060"/>
      <c r="AP70" s="1060" t="s">
        <v>587</v>
      </c>
      <c r="AQ70" s="1060"/>
      <c r="AR70" s="1060"/>
      <c r="AS70" s="1060"/>
      <c r="AT70" s="1060"/>
      <c r="AU70" s="1060" t="s">
        <v>587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595</v>
      </c>
      <c r="C71" s="1064"/>
      <c r="D71" s="1064"/>
      <c r="E71" s="1064"/>
      <c r="F71" s="1064"/>
      <c r="G71" s="1064"/>
      <c r="H71" s="1064"/>
      <c r="I71" s="1064"/>
      <c r="J71" s="1064"/>
      <c r="K71" s="1064"/>
      <c r="L71" s="1064"/>
      <c r="M71" s="1064"/>
      <c r="N71" s="1064"/>
      <c r="O71" s="1064"/>
      <c r="P71" s="1065"/>
      <c r="Q71" s="1066">
        <v>236853</v>
      </c>
      <c r="R71" s="1060"/>
      <c r="S71" s="1060"/>
      <c r="T71" s="1060"/>
      <c r="U71" s="1060"/>
      <c r="V71" s="1060">
        <v>228094</v>
      </c>
      <c r="W71" s="1060"/>
      <c r="X71" s="1060"/>
      <c r="Y71" s="1060"/>
      <c r="Z71" s="1060"/>
      <c r="AA71" s="1060">
        <v>8759</v>
      </c>
      <c r="AB71" s="1060"/>
      <c r="AC71" s="1060"/>
      <c r="AD71" s="1060"/>
      <c r="AE71" s="1060"/>
      <c r="AF71" s="1060">
        <v>8759</v>
      </c>
      <c r="AG71" s="1060"/>
      <c r="AH71" s="1060"/>
      <c r="AI71" s="1060"/>
      <c r="AJ71" s="1060"/>
      <c r="AK71" s="1060">
        <v>969</v>
      </c>
      <c r="AL71" s="1060"/>
      <c r="AM71" s="1060"/>
      <c r="AN71" s="1060"/>
      <c r="AO71" s="1060"/>
      <c r="AP71" s="1060" t="s">
        <v>587</v>
      </c>
      <c r="AQ71" s="1060"/>
      <c r="AR71" s="1060"/>
      <c r="AS71" s="1060"/>
      <c r="AT71" s="1060"/>
      <c r="AU71" s="1060" t="s">
        <v>587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596</v>
      </c>
      <c r="C72" s="1064"/>
      <c r="D72" s="1064"/>
      <c r="E72" s="1064"/>
      <c r="F72" s="1064"/>
      <c r="G72" s="1064"/>
      <c r="H72" s="1064"/>
      <c r="I72" s="1064"/>
      <c r="J72" s="1064"/>
      <c r="K72" s="1064"/>
      <c r="L72" s="1064"/>
      <c r="M72" s="1064"/>
      <c r="N72" s="1064"/>
      <c r="O72" s="1064"/>
      <c r="P72" s="1065"/>
      <c r="Q72" s="1066">
        <v>12652</v>
      </c>
      <c r="R72" s="1060"/>
      <c r="S72" s="1060"/>
      <c r="T72" s="1060"/>
      <c r="U72" s="1060"/>
      <c r="V72" s="1060">
        <v>10769</v>
      </c>
      <c r="W72" s="1060"/>
      <c r="X72" s="1060"/>
      <c r="Y72" s="1060"/>
      <c r="Z72" s="1060"/>
      <c r="AA72" s="1060">
        <v>1883</v>
      </c>
      <c r="AB72" s="1060"/>
      <c r="AC72" s="1060"/>
      <c r="AD72" s="1060"/>
      <c r="AE72" s="1060"/>
      <c r="AF72" s="1060">
        <v>1883</v>
      </c>
      <c r="AG72" s="1060"/>
      <c r="AH72" s="1060"/>
      <c r="AI72" s="1060"/>
      <c r="AJ72" s="1060"/>
      <c r="AK72" s="1060">
        <v>621</v>
      </c>
      <c r="AL72" s="1060"/>
      <c r="AM72" s="1060"/>
      <c r="AN72" s="1060"/>
      <c r="AO72" s="1060"/>
      <c r="AP72" s="1060" t="s">
        <v>587</v>
      </c>
      <c r="AQ72" s="1060"/>
      <c r="AR72" s="1060"/>
      <c r="AS72" s="1060"/>
      <c r="AT72" s="1060"/>
      <c r="AU72" s="1060" t="s">
        <v>587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11008</v>
      </c>
      <c r="AG88" s="1048"/>
      <c r="AH88" s="1048"/>
      <c r="AI88" s="1048"/>
      <c r="AJ88" s="1048"/>
      <c r="AK88" s="1052"/>
      <c r="AL88" s="1052"/>
      <c r="AM88" s="1052"/>
      <c r="AN88" s="1052"/>
      <c r="AO88" s="1052"/>
      <c r="AP88" s="1048">
        <v>3301</v>
      </c>
      <c r="AQ88" s="1048"/>
      <c r="AR88" s="1048"/>
      <c r="AS88" s="1048"/>
      <c r="AT88" s="1048"/>
      <c r="AU88" s="1048">
        <v>1451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38</v>
      </c>
      <c r="CS102" s="1040"/>
      <c r="CT102" s="1040"/>
      <c r="CU102" s="1040"/>
      <c r="CV102" s="1041"/>
      <c r="CW102" s="1039">
        <v>529</v>
      </c>
      <c r="CX102" s="1040"/>
      <c r="CY102" s="1040"/>
      <c r="CZ102" s="1040"/>
      <c r="DA102" s="1041"/>
      <c r="DB102" s="1039">
        <v>1012</v>
      </c>
      <c r="DC102" s="1040"/>
      <c r="DD102" s="1040"/>
      <c r="DE102" s="1040"/>
      <c r="DF102" s="1041"/>
      <c r="DG102" s="1039">
        <v>1663</v>
      </c>
      <c r="DH102" s="1040"/>
      <c r="DI102" s="1040"/>
      <c r="DJ102" s="1040"/>
      <c r="DK102" s="1041"/>
      <c r="DL102" s="1039" t="s">
        <v>587</v>
      </c>
      <c r="DM102" s="1040"/>
      <c r="DN102" s="1040"/>
      <c r="DO102" s="1040"/>
      <c r="DP102" s="1041"/>
      <c r="DQ102" s="1039">
        <v>335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304</v>
      </c>
      <c r="AG109" s="983"/>
      <c r="AH109" s="983"/>
      <c r="AI109" s="983"/>
      <c r="AJ109" s="984"/>
      <c r="AK109" s="985" t="s">
        <v>303</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304</v>
      </c>
      <c r="BW109" s="983"/>
      <c r="BX109" s="983"/>
      <c r="BY109" s="983"/>
      <c r="BZ109" s="984"/>
      <c r="CA109" s="985" t="s">
        <v>303</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304</v>
      </c>
      <c r="DM109" s="983"/>
      <c r="DN109" s="983"/>
      <c r="DO109" s="983"/>
      <c r="DP109" s="984"/>
      <c r="DQ109" s="985" t="s">
        <v>303</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8580479</v>
      </c>
      <c r="AB110" s="976"/>
      <c r="AC110" s="976"/>
      <c r="AD110" s="976"/>
      <c r="AE110" s="977"/>
      <c r="AF110" s="978">
        <v>8525809</v>
      </c>
      <c r="AG110" s="976"/>
      <c r="AH110" s="976"/>
      <c r="AI110" s="976"/>
      <c r="AJ110" s="977"/>
      <c r="AK110" s="978">
        <v>8108168</v>
      </c>
      <c r="AL110" s="976"/>
      <c r="AM110" s="976"/>
      <c r="AN110" s="976"/>
      <c r="AO110" s="977"/>
      <c r="AP110" s="979">
        <v>29.7</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60963720</v>
      </c>
      <c r="BR110" s="923"/>
      <c r="BS110" s="923"/>
      <c r="BT110" s="923"/>
      <c r="BU110" s="923"/>
      <c r="BV110" s="923">
        <v>58290055</v>
      </c>
      <c r="BW110" s="923"/>
      <c r="BX110" s="923"/>
      <c r="BY110" s="923"/>
      <c r="BZ110" s="923"/>
      <c r="CA110" s="923">
        <v>55819872</v>
      </c>
      <c r="CB110" s="923"/>
      <c r="CC110" s="923"/>
      <c r="CD110" s="923"/>
      <c r="CE110" s="923"/>
      <c r="CF110" s="947">
        <v>204.7</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437</v>
      </c>
      <c r="DM110" s="923"/>
      <c r="DN110" s="923"/>
      <c r="DO110" s="923"/>
      <c r="DP110" s="923"/>
      <c r="DQ110" s="923" t="s">
        <v>402</v>
      </c>
      <c r="DR110" s="923"/>
      <c r="DS110" s="923"/>
      <c r="DT110" s="923"/>
      <c r="DU110" s="923"/>
      <c r="DV110" s="924" t="s">
        <v>438</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402</v>
      </c>
      <c r="AG111" s="1004"/>
      <c r="AH111" s="1004"/>
      <c r="AI111" s="1004"/>
      <c r="AJ111" s="1005"/>
      <c r="AK111" s="1006" t="s">
        <v>436</v>
      </c>
      <c r="AL111" s="1004"/>
      <c r="AM111" s="1004"/>
      <c r="AN111" s="1004"/>
      <c r="AO111" s="1005"/>
      <c r="AP111" s="1007" t="s">
        <v>440</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v>1498153</v>
      </c>
      <c r="BR111" s="895"/>
      <c r="BS111" s="895"/>
      <c r="BT111" s="895"/>
      <c r="BU111" s="895"/>
      <c r="BV111" s="895">
        <v>1051080</v>
      </c>
      <c r="BW111" s="895"/>
      <c r="BX111" s="895"/>
      <c r="BY111" s="895"/>
      <c r="BZ111" s="895"/>
      <c r="CA111" s="895">
        <v>1032864</v>
      </c>
      <c r="CB111" s="895"/>
      <c r="CC111" s="895"/>
      <c r="CD111" s="895"/>
      <c r="CE111" s="895"/>
      <c r="CF111" s="956">
        <v>3.8</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443</v>
      </c>
      <c r="DH111" s="895"/>
      <c r="DI111" s="895"/>
      <c r="DJ111" s="895"/>
      <c r="DK111" s="895"/>
      <c r="DL111" s="895" t="s">
        <v>444</v>
      </c>
      <c r="DM111" s="895"/>
      <c r="DN111" s="895"/>
      <c r="DO111" s="895"/>
      <c r="DP111" s="895"/>
      <c r="DQ111" s="895" t="s">
        <v>402</v>
      </c>
      <c r="DR111" s="895"/>
      <c r="DS111" s="895"/>
      <c r="DT111" s="895"/>
      <c r="DU111" s="895"/>
      <c r="DV111" s="872" t="s">
        <v>436</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402</v>
      </c>
      <c r="AB112" s="858"/>
      <c r="AC112" s="858"/>
      <c r="AD112" s="858"/>
      <c r="AE112" s="859"/>
      <c r="AF112" s="860" t="s">
        <v>443</v>
      </c>
      <c r="AG112" s="858"/>
      <c r="AH112" s="858"/>
      <c r="AI112" s="858"/>
      <c r="AJ112" s="859"/>
      <c r="AK112" s="860" t="s">
        <v>440</v>
      </c>
      <c r="AL112" s="858"/>
      <c r="AM112" s="858"/>
      <c r="AN112" s="858"/>
      <c r="AO112" s="859"/>
      <c r="AP112" s="905" t="s">
        <v>440</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23328203</v>
      </c>
      <c r="BR112" s="895"/>
      <c r="BS112" s="895"/>
      <c r="BT112" s="895"/>
      <c r="BU112" s="895"/>
      <c r="BV112" s="895">
        <v>22473026</v>
      </c>
      <c r="BW112" s="895"/>
      <c r="BX112" s="895"/>
      <c r="BY112" s="895"/>
      <c r="BZ112" s="895"/>
      <c r="CA112" s="895">
        <v>21888799</v>
      </c>
      <c r="CB112" s="895"/>
      <c r="CC112" s="895"/>
      <c r="CD112" s="895"/>
      <c r="CE112" s="895"/>
      <c r="CF112" s="956">
        <v>80.3</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402</v>
      </c>
      <c r="DH112" s="895"/>
      <c r="DI112" s="895"/>
      <c r="DJ112" s="895"/>
      <c r="DK112" s="895"/>
      <c r="DL112" s="895" t="s">
        <v>402</v>
      </c>
      <c r="DM112" s="895"/>
      <c r="DN112" s="895"/>
      <c r="DO112" s="895"/>
      <c r="DP112" s="895"/>
      <c r="DQ112" s="895" t="s">
        <v>402</v>
      </c>
      <c r="DR112" s="895"/>
      <c r="DS112" s="895"/>
      <c r="DT112" s="895"/>
      <c r="DU112" s="895"/>
      <c r="DV112" s="872" t="s">
        <v>402</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1835042</v>
      </c>
      <c r="AB113" s="1004"/>
      <c r="AC113" s="1004"/>
      <c r="AD113" s="1004"/>
      <c r="AE113" s="1005"/>
      <c r="AF113" s="1006">
        <v>1863432</v>
      </c>
      <c r="AG113" s="1004"/>
      <c r="AH113" s="1004"/>
      <c r="AI113" s="1004"/>
      <c r="AJ113" s="1005"/>
      <c r="AK113" s="1006">
        <v>1847251</v>
      </c>
      <c r="AL113" s="1004"/>
      <c r="AM113" s="1004"/>
      <c r="AN113" s="1004"/>
      <c r="AO113" s="1005"/>
      <c r="AP113" s="1007">
        <v>6.8</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1866775</v>
      </c>
      <c r="BR113" s="895"/>
      <c r="BS113" s="895"/>
      <c r="BT113" s="895"/>
      <c r="BU113" s="895"/>
      <c r="BV113" s="895">
        <v>1667218</v>
      </c>
      <c r="BW113" s="895"/>
      <c r="BX113" s="895"/>
      <c r="BY113" s="895"/>
      <c r="BZ113" s="895"/>
      <c r="CA113" s="895">
        <v>1450736</v>
      </c>
      <c r="CB113" s="895"/>
      <c r="CC113" s="895"/>
      <c r="CD113" s="895"/>
      <c r="CE113" s="895"/>
      <c r="CF113" s="956">
        <v>5.3</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436</v>
      </c>
      <c r="DM113" s="858"/>
      <c r="DN113" s="858"/>
      <c r="DO113" s="858"/>
      <c r="DP113" s="859"/>
      <c r="DQ113" s="860" t="s">
        <v>443</v>
      </c>
      <c r="DR113" s="858"/>
      <c r="DS113" s="858"/>
      <c r="DT113" s="858"/>
      <c r="DU113" s="859"/>
      <c r="DV113" s="905" t="s">
        <v>402</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717809</v>
      </c>
      <c r="AB114" s="858"/>
      <c r="AC114" s="858"/>
      <c r="AD114" s="858"/>
      <c r="AE114" s="859"/>
      <c r="AF114" s="860">
        <v>703465</v>
      </c>
      <c r="AG114" s="858"/>
      <c r="AH114" s="858"/>
      <c r="AI114" s="858"/>
      <c r="AJ114" s="859"/>
      <c r="AK114" s="860">
        <v>707048</v>
      </c>
      <c r="AL114" s="858"/>
      <c r="AM114" s="858"/>
      <c r="AN114" s="858"/>
      <c r="AO114" s="859"/>
      <c r="AP114" s="905">
        <v>2.6</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7513094</v>
      </c>
      <c r="BR114" s="895"/>
      <c r="BS114" s="895"/>
      <c r="BT114" s="895"/>
      <c r="BU114" s="895"/>
      <c r="BV114" s="895">
        <v>7207472</v>
      </c>
      <c r="BW114" s="895"/>
      <c r="BX114" s="895"/>
      <c r="BY114" s="895"/>
      <c r="BZ114" s="895"/>
      <c r="CA114" s="895">
        <v>6797852</v>
      </c>
      <c r="CB114" s="895"/>
      <c r="CC114" s="895"/>
      <c r="CD114" s="895"/>
      <c r="CE114" s="895"/>
      <c r="CF114" s="956">
        <v>24.9</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402</v>
      </c>
      <c r="DH114" s="858"/>
      <c r="DI114" s="858"/>
      <c r="DJ114" s="858"/>
      <c r="DK114" s="859"/>
      <c r="DL114" s="860" t="s">
        <v>444</v>
      </c>
      <c r="DM114" s="858"/>
      <c r="DN114" s="858"/>
      <c r="DO114" s="858"/>
      <c r="DP114" s="859"/>
      <c r="DQ114" s="860" t="s">
        <v>436</v>
      </c>
      <c r="DR114" s="858"/>
      <c r="DS114" s="858"/>
      <c r="DT114" s="858"/>
      <c r="DU114" s="859"/>
      <c r="DV114" s="905" t="s">
        <v>444</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24433</v>
      </c>
      <c r="AB115" s="1004"/>
      <c r="AC115" s="1004"/>
      <c r="AD115" s="1004"/>
      <c r="AE115" s="1005"/>
      <c r="AF115" s="1006">
        <v>22858</v>
      </c>
      <c r="AG115" s="1004"/>
      <c r="AH115" s="1004"/>
      <c r="AI115" s="1004"/>
      <c r="AJ115" s="1005"/>
      <c r="AK115" s="1006">
        <v>20667</v>
      </c>
      <c r="AL115" s="1004"/>
      <c r="AM115" s="1004"/>
      <c r="AN115" s="1004"/>
      <c r="AO115" s="1005"/>
      <c r="AP115" s="1007">
        <v>0.1</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v>1198174</v>
      </c>
      <c r="BR115" s="895"/>
      <c r="BS115" s="895"/>
      <c r="BT115" s="895"/>
      <c r="BU115" s="895"/>
      <c r="BV115" s="895">
        <v>780030</v>
      </c>
      <c r="BW115" s="895"/>
      <c r="BX115" s="895"/>
      <c r="BY115" s="895"/>
      <c r="BZ115" s="895"/>
      <c r="CA115" s="895">
        <v>334920</v>
      </c>
      <c r="CB115" s="895"/>
      <c r="CC115" s="895"/>
      <c r="CD115" s="895"/>
      <c r="CE115" s="895"/>
      <c r="CF115" s="956">
        <v>1.2</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1439141</v>
      </c>
      <c r="DH115" s="858"/>
      <c r="DI115" s="858"/>
      <c r="DJ115" s="858"/>
      <c r="DK115" s="859"/>
      <c r="DL115" s="860">
        <v>1022752</v>
      </c>
      <c r="DM115" s="858"/>
      <c r="DN115" s="858"/>
      <c r="DO115" s="858"/>
      <c r="DP115" s="859"/>
      <c r="DQ115" s="860">
        <v>1012524</v>
      </c>
      <c r="DR115" s="858"/>
      <c r="DS115" s="858"/>
      <c r="DT115" s="858"/>
      <c r="DU115" s="859"/>
      <c r="DV115" s="905">
        <v>3.7</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1348</v>
      </c>
      <c r="AB116" s="858"/>
      <c r="AC116" s="858"/>
      <c r="AD116" s="858"/>
      <c r="AE116" s="859"/>
      <c r="AF116" s="860">
        <v>1032</v>
      </c>
      <c r="AG116" s="858"/>
      <c r="AH116" s="858"/>
      <c r="AI116" s="858"/>
      <c r="AJ116" s="859"/>
      <c r="AK116" s="860">
        <v>1332</v>
      </c>
      <c r="AL116" s="858"/>
      <c r="AM116" s="858"/>
      <c r="AN116" s="858"/>
      <c r="AO116" s="859"/>
      <c r="AP116" s="905">
        <v>0</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436</v>
      </c>
      <c r="BW116" s="895"/>
      <c r="BX116" s="895"/>
      <c r="BY116" s="895"/>
      <c r="BZ116" s="895"/>
      <c r="CA116" s="895" t="s">
        <v>440</v>
      </c>
      <c r="CB116" s="895"/>
      <c r="CC116" s="895"/>
      <c r="CD116" s="895"/>
      <c r="CE116" s="895"/>
      <c r="CF116" s="956" t="s">
        <v>436</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25500</v>
      </c>
      <c r="DH116" s="858"/>
      <c r="DI116" s="858"/>
      <c r="DJ116" s="858"/>
      <c r="DK116" s="859"/>
      <c r="DL116" s="860">
        <v>17000</v>
      </c>
      <c r="DM116" s="858"/>
      <c r="DN116" s="858"/>
      <c r="DO116" s="858"/>
      <c r="DP116" s="859"/>
      <c r="DQ116" s="860">
        <v>8500</v>
      </c>
      <c r="DR116" s="858"/>
      <c r="DS116" s="858"/>
      <c r="DT116" s="858"/>
      <c r="DU116" s="859"/>
      <c r="DV116" s="905">
        <v>0</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11159111</v>
      </c>
      <c r="AB117" s="990"/>
      <c r="AC117" s="990"/>
      <c r="AD117" s="990"/>
      <c r="AE117" s="991"/>
      <c r="AF117" s="992">
        <v>11116596</v>
      </c>
      <c r="AG117" s="990"/>
      <c r="AH117" s="990"/>
      <c r="AI117" s="990"/>
      <c r="AJ117" s="991"/>
      <c r="AK117" s="992">
        <v>10684466</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443</v>
      </c>
      <c r="BR117" s="895"/>
      <c r="BS117" s="895"/>
      <c r="BT117" s="895"/>
      <c r="BU117" s="895"/>
      <c r="BV117" s="895" t="s">
        <v>443</v>
      </c>
      <c r="BW117" s="895"/>
      <c r="BX117" s="895"/>
      <c r="BY117" s="895"/>
      <c r="BZ117" s="895"/>
      <c r="CA117" s="895" t="s">
        <v>436</v>
      </c>
      <c r="CB117" s="895"/>
      <c r="CC117" s="895"/>
      <c r="CD117" s="895"/>
      <c r="CE117" s="895"/>
      <c r="CF117" s="956" t="s">
        <v>436</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443</v>
      </c>
      <c r="DH117" s="858"/>
      <c r="DI117" s="858"/>
      <c r="DJ117" s="858"/>
      <c r="DK117" s="859"/>
      <c r="DL117" s="860" t="s">
        <v>444</v>
      </c>
      <c r="DM117" s="858"/>
      <c r="DN117" s="858"/>
      <c r="DO117" s="858"/>
      <c r="DP117" s="859"/>
      <c r="DQ117" s="860" t="s">
        <v>444</v>
      </c>
      <c r="DR117" s="858"/>
      <c r="DS117" s="858"/>
      <c r="DT117" s="858"/>
      <c r="DU117" s="859"/>
      <c r="DV117" s="905" t="s">
        <v>436</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304</v>
      </c>
      <c r="AG118" s="983"/>
      <c r="AH118" s="983"/>
      <c r="AI118" s="983"/>
      <c r="AJ118" s="984"/>
      <c r="AK118" s="985" t="s">
        <v>303</v>
      </c>
      <c r="AL118" s="983"/>
      <c r="AM118" s="983"/>
      <c r="AN118" s="983"/>
      <c r="AO118" s="984"/>
      <c r="AP118" s="986" t="s">
        <v>430</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443</v>
      </c>
      <c r="BR118" s="926"/>
      <c r="BS118" s="926"/>
      <c r="BT118" s="926"/>
      <c r="BU118" s="926"/>
      <c r="BV118" s="926" t="s">
        <v>443</v>
      </c>
      <c r="BW118" s="926"/>
      <c r="BX118" s="926"/>
      <c r="BY118" s="926"/>
      <c r="BZ118" s="926"/>
      <c r="CA118" s="926" t="s">
        <v>402</v>
      </c>
      <c r="CB118" s="926"/>
      <c r="CC118" s="926"/>
      <c r="CD118" s="926"/>
      <c r="CE118" s="926"/>
      <c r="CF118" s="956" t="s">
        <v>443</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443</v>
      </c>
      <c r="DH118" s="858"/>
      <c r="DI118" s="858"/>
      <c r="DJ118" s="858"/>
      <c r="DK118" s="859"/>
      <c r="DL118" s="860" t="s">
        <v>436</v>
      </c>
      <c r="DM118" s="858"/>
      <c r="DN118" s="858"/>
      <c r="DO118" s="858"/>
      <c r="DP118" s="859"/>
      <c r="DQ118" s="860" t="s">
        <v>444</v>
      </c>
      <c r="DR118" s="858"/>
      <c r="DS118" s="858"/>
      <c r="DT118" s="858"/>
      <c r="DU118" s="859"/>
      <c r="DV118" s="905" t="s">
        <v>444</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402</v>
      </c>
      <c r="AB119" s="976"/>
      <c r="AC119" s="976"/>
      <c r="AD119" s="976"/>
      <c r="AE119" s="977"/>
      <c r="AF119" s="978" t="s">
        <v>443</v>
      </c>
      <c r="AG119" s="976"/>
      <c r="AH119" s="976"/>
      <c r="AI119" s="976"/>
      <c r="AJ119" s="977"/>
      <c r="AK119" s="978" t="s">
        <v>436</v>
      </c>
      <c r="AL119" s="976"/>
      <c r="AM119" s="976"/>
      <c r="AN119" s="976"/>
      <c r="AO119" s="977"/>
      <c r="AP119" s="979" t="s">
        <v>436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466</v>
      </c>
      <c r="BP119" s="959"/>
      <c r="BQ119" s="963">
        <v>96368119</v>
      </c>
      <c r="BR119" s="926"/>
      <c r="BS119" s="926"/>
      <c r="BT119" s="926"/>
      <c r="BU119" s="926"/>
      <c r="BV119" s="926">
        <v>91468881</v>
      </c>
      <c r="BW119" s="926"/>
      <c r="BX119" s="926"/>
      <c r="BY119" s="926"/>
      <c r="BZ119" s="926"/>
      <c r="CA119" s="926">
        <v>87325043</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33512</v>
      </c>
      <c r="DH119" s="841"/>
      <c r="DI119" s="841"/>
      <c r="DJ119" s="841"/>
      <c r="DK119" s="842"/>
      <c r="DL119" s="843">
        <v>21556</v>
      </c>
      <c r="DM119" s="841"/>
      <c r="DN119" s="841"/>
      <c r="DO119" s="841"/>
      <c r="DP119" s="842"/>
      <c r="DQ119" s="843">
        <v>11840</v>
      </c>
      <c r="DR119" s="841"/>
      <c r="DS119" s="841"/>
      <c r="DT119" s="841"/>
      <c r="DU119" s="842"/>
      <c r="DV119" s="929">
        <v>0</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438</v>
      </c>
      <c r="AB120" s="858"/>
      <c r="AC120" s="858"/>
      <c r="AD120" s="858"/>
      <c r="AE120" s="859"/>
      <c r="AF120" s="860" t="s">
        <v>436</v>
      </c>
      <c r="AG120" s="858"/>
      <c r="AH120" s="858"/>
      <c r="AI120" s="858"/>
      <c r="AJ120" s="859"/>
      <c r="AK120" s="860" t="s">
        <v>436</v>
      </c>
      <c r="AL120" s="858"/>
      <c r="AM120" s="858"/>
      <c r="AN120" s="858"/>
      <c r="AO120" s="859"/>
      <c r="AP120" s="905" t="s">
        <v>436</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21663081</v>
      </c>
      <c r="BR120" s="923"/>
      <c r="BS120" s="923"/>
      <c r="BT120" s="923"/>
      <c r="BU120" s="923"/>
      <c r="BV120" s="923">
        <v>20605234</v>
      </c>
      <c r="BW120" s="923"/>
      <c r="BX120" s="923"/>
      <c r="BY120" s="923"/>
      <c r="BZ120" s="923"/>
      <c r="CA120" s="923">
        <v>21265320</v>
      </c>
      <c r="CB120" s="923"/>
      <c r="CC120" s="923"/>
      <c r="CD120" s="923"/>
      <c r="CE120" s="923"/>
      <c r="CF120" s="947">
        <v>78</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21704178</v>
      </c>
      <c r="DH120" s="923"/>
      <c r="DI120" s="923"/>
      <c r="DJ120" s="923"/>
      <c r="DK120" s="923"/>
      <c r="DL120" s="923">
        <v>20784643</v>
      </c>
      <c r="DM120" s="923"/>
      <c r="DN120" s="923"/>
      <c r="DO120" s="923"/>
      <c r="DP120" s="923"/>
      <c r="DQ120" s="923">
        <v>20274740</v>
      </c>
      <c r="DR120" s="923"/>
      <c r="DS120" s="923"/>
      <c r="DT120" s="923"/>
      <c r="DU120" s="923"/>
      <c r="DV120" s="924">
        <v>74.400000000000006</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402</v>
      </c>
      <c r="AB121" s="858"/>
      <c r="AC121" s="858"/>
      <c r="AD121" s="858"/>
      <c r="AE121" s="859"/>
      <c r="AF121" s="860" t="s">
        <v>436</v>
      </c>
      <c r="AG121" s="858"/>
      <c r="AH121" s="858"/>
      <c r="AI121" s="858"/>
      <c r="AJ121" s="859"/>
      <c r="AK121" s="860" t="s">
        <v>438</v>
      </c>
      <c r="AL121" s="858"/>
      <c r="AM121" s="858"/>
      <c r="AN121" s="858"/>
      <c r="AO121" s="859"/>
      <c r="AP121" s="905" t="s">
        <v>436</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10147303</v>
      </c>
      <c r="BR121" s="895"/>
      <c r="BS121" s="895"/>
      <c r="BT121" s="895"/>
      <c r="BU121" s="895"/>
      <c r="BV121" s="895">
        <v>9675268</v>
      </c>
      <c r="BW121" s="895"/>
      <c r="BX121" s="895"/>
      <c r="BY121" s="895"/>
      <c r="BZ121" s="895"/>
      <c r="CA121" s="895">
        <v>9105979</v>
      </c>
      <c r="CB121" s="895"/>
      <c r="CC121" s="895"/>
      <c r="CD121" s="895"/>
      <c r="CE121" s="895"/>
      <c r="CF121" s="956">
        <v>33.4</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1826092</v>
      </c>
      <c r="DH121" s="895"/>
      <c r="DI121" s="895"/>
      <c r="DJ121" s="895"/>
      <c r="DK121" s="895"/>
      <c r="DL121" s="895">
        <v>1688383</v>
      </c>
      <c r="DM121" s="895"/>
      <c r="DN121" s="895"/>
      <c r="DO121" s="895"/>
      <c r="DP121" s="895"/>
      <c r="DQ121" s="895">
        <v>1614059</v>
      </c>
      <c r="DR121" s="895"/>
      <c r="DS121" s="895"/>
      <c r="DT121" s="895"/>
      <c r="DU121" s="895"/>
      <c r="DV121" s="872">
        <v>5.9</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438</v>
      </c>
      <c r="AB122" s="858"/>
      <c r="AC122" s="858"/>
      <c r="AD122" s="858"/>
      <c r="AE122" s="859"/>
      <c r="AF122" s="860" t="s">
        <v>436</v>
      </c>
      <c r="AG122" s="858"/>
      <c r="AH122" s="858"/>
      <c r="AI122" s="858"/>
      <c r="AJ122" s="859"/>
      <c r="AK122" s="860" t="s">
        <v>438</v>
      </c>
      <c r="AL122" s="858"/>
      <c r="AM122" s="858"/>
      <c r="AN122" s="858"/>
      <c r="AO122" s="859"/>
      <c r="AP122" s="905" t="s">
        <v>436</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67825374</v>
      </c>
      <c r="BR122" s="926"/>
      <c r="BS122" s="926"/>
      <c r="BT122" s="926"/>
      <c r="BU122" s="926"/>
      <c r="BV122" s="926">
        <v>65007397</v>
      </c>
      <c r="BW122" s="926"/>
      <c r="BX122" s="926"/>
      <c r="BY122" s="926"/>
      <c r="BZ122" s="926"/>
      <c r="CA122" s="926">
        <v>62695972</v>
      </c>
      <c r="CB122" s="926"/>
      <c r="CC122" s="926"/>
      <c r="CD122" s="926"/>
      <c r="CE122" s="926"/>
      <c r="CF122" s="927">
        <v>229.9</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436</v>
      </c>
      <c r="DH122" s="895"/>
      <c r="DI122" s="895"/>
      <c r="DJ122" s="895"/>
      <c r="DK122" s="895"/>
      <c r="DL122" s="895" t="s">
        <v>444</v>
      </c>
      <c r="DM122" s="895"/>
      <c r="DN122" s="895"/>
      <c r="DO122" s="895"/>
      <c r="DP122" s="895"/>
      <c r="DQ122" s="895" t="s">
        <v>444</v>
      </c>
      <c r="DR122" s="895"/>
      <c r="DS122" s="895"/>
      <c r="DT122" s="895"/>
      <c r="DU122" s="895"/>
      <c r="DV122" s="872" t="s">
        <v>438</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443</v>
      </c>
      <c r="AB123" s="858"/>
      <c r="AC123" s="858"/>
      <c r="AD123" s="858"/>
      <c r="AE123" s="859"/>
      <c r="AF123" s="860" t="s">
        <v>444</v>
      </c>
      <c r="AG123" s="858"/>
      <c r="AH123" s="858"/>
      <c r="AI123" s="858"/>
      <c r="AJ123" s="859"/>
      <c r="AK123" s="860" t="s">
        <v>438</v>
      </c>
      <c r="AL123" s="858"/>
      <c r="AM123" s="858"/>
      <c r="AN123" s="858"/>
      <c r="AO123" s="859"/>
      <c r="AP123" s="905" t="s">
        <v>444</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477</v>
      </c>
      <c r="BP123" s="959"/>
      <c r="BQ123" s="913">
        <v>99635758</v>
      </c>
      <c r="BR123" s="914"/>
      <c r="BS123" s="914"/>
      <c r="BT123" s="914"/>
      <c r="BU123" s="914"/>
      <c r="BV123" s="914">
        <v>95287899</v>
      </c>
      <c r="BW123" s="914"/>
      <c r="BX123" s="914"/>
      <c r="BY123" s="914"/>
      <c r="BZ123" s="914"/>
      <c r="CA123" s="914">
        <v>93067271</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436</v>
      </c>
      <c r="DH123" s="858"/>
      <c r="DI123" s="858"/>
      <c r="DJ123" s="858"/>
      <c r="DK123" s="859"/>
      <c r="DL123" s="860" t="s">
        <v>438</v>
      </c>
      <c r="DM123" s="858"/>
      <c r="DN123" s="858"/>
      <c r="DO123" s="858"/>
      <c r="DP123" s="859"/>
      <c r="DQ123" s="860" t="s">
        <v>436</v>
      </c>
      <c r="DR123" s="858"/>
      <c r="DS123" s="858"/>
      <c r="DT123" s="858"/>
      <c r="DU123" s="859"/>
      <c r="DV123" s="905" t="s">
        <v>436</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436</v>
      </c>
      <c r="AB124" s="858"/>
      <c r="AC124" s="858"/>
      <c r="AD124" s="858"/>
      <c r="AE124" s="859"/>
      <c r="AF124" s="860" t="s">
        <v>438</v>
      </c>
      <c r="AG124" s="858"/>
      <c r="AH124" s="858"/>
      <c r="AI124" s="858"/>
      <c r="AJ124" s="859"/>
      <c r="AK124" s="860" t="s">
        <v>436</v>
      </c>
      <c r="AL124" s="858"/>
      <c r="AM124" s="858"/>
      <c r="AN124" s="858"/>
      <c r="AO124" s="859"/>
      <c r="AP124" s="905" t="s">
        <v>436</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438</v>
      </c>
      <c r="BR124" s="912"/>
      <c r="BS124" s="912"/>
      <c r="BT124" s="912"/>
      <c r="BU124" s="912"/>
      <c r="BV124" s="912" t="s">
        <v>436</v>
      </c>
      <c r="BW124" s="912"/>
      <c r="BX124" s="912"/>
      <c r="BY124" s="912"/>
      <c r="BZ124" s="912"/>
      <c r="CA124" s="912" t="s">
        <v>438</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v>27365</v>
      </c>
      <c r="DH124" s="841"/>
      <c r="DI124" s="841"/>
      <c r="DJ124" s="841"/>
      <c r="DK124" s="842"/>
      <c r="DL124" s="843" t="s">
        <v>481</v>
      </c>
      <c r="DM124" s="841"/>
      <c r="DN124" s="841"/>
      <c r="DO124" s="841"/>
      <c r="DP124" s="842"/>
      <c r="DQ124" s="843" t="s">
        <v>482</v>
      </c>
      <c r="DR124" s="841"/>
      <c r="DS124" s="841"/>
      <c r="DT124" s="841"/>
      <c r="DU124" s="842"/>
      <c r="DV124" s="929" t="s">
        <v>483</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484</v>
      </c>
      <c r="AB125" s="858"/>
      <c r="AC125" s="858"/>
      <c r="AD125" s="858"/>
      <c r="AE125" s="859"/>
      <c r="AF125" s="860" t="s">
        <v>485</v>
      </c>
      <c r="AG125" s="858"/>
      <c r="AH125" s="858"/>
      <c r="AI125" s="858"/>
      <c r="AJ125" s="859"/>
      <c r="AK125" s="860" t="s">
        <v>486</v>
      </c>
      <c r="AL125" s="858"/>
      <c r="AM125" s="858"/>
      <c r="AN125" s="858"/>
      <c r="AO125" s="859"/>
      <c r="AP125" s="905" t="s">
        <v>483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483</v>
      </c>
      <c r="DH125" s="923"/>
      <c r="DI125" s="923"/>
      <c r="DJ125" s="923"/>
      <c r="DK125" s="923"/>
      <c r="DL125" s="923" t="s">
        <v>481</v>
      </c>
      <c r="DM125" s="923"/>
      <c r="DN125" s="923"/>
      <c r="DO125" s="923"/>
      <c r="DP125" s="923"/>
      <c r="DQ125" s="923" t="s">
        <v>483</v>
      </c>
      <c r="DR125" s="923"/>
      <c r="DS125" s="923"/>
      <c r="DT125" s="923"/>
      <c r="DU125" s="923"/>
      <c r="DV125" s="924" t="s">
        <v>489</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22564</v>
      </c>
      <c r="AB126" s="858"/>
      <c r="AC126" s="858"/>
      <c r="AD126" s="858"/>
      <c r="AE126" s="859"/>
      <c r="AF126" s="860">
        <v>21368</v>
      </c>
      <c r="AG126" s="858"/>
      <c r="AH126" s="858"/>
      <c r="AI126" s="858"/>
      <c r="AJ126" s="859"/>
      <c r="AK126" s="860">
        <v>18822</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490</v>
      </c>
      <c r="CQ126" s="828"/>
      <c r="CR126" s="828"/>
      <c r="CS126" s="828"/>
      <c r="CT126" s="828"/>
      <c r="CU126" s="828"/>
      <c r="CV126" s="828"/>
      <c r="CW126" s="828"/>
      <c r="CX126" s="828"/>
      <c r="CY126" s="828"/>
      <c r="CZ126" s="828"/>
      <c r="DA126" s="828"/>
      <c r="DB126" s="828"/>
      <c r="DC126" s="828"/>
      <c r="DD126" s="828"/>
      <c r="DE126" s="828"/>
      <c r="DF126" s="829"/>
      <c r="DG126" s="894">
        <v>1198174</v>
      </c>
      <c r="DH126" s="895"/>
      <c r="DI126" s="895"/>
      <c r="DJ126" s="895"/>
      <c r="DK126" s="895"/>
      <c r="DL126" s="895">
        <v>549602</v>
      </c>
      <c r="DM126" s="895"/>
      <c r="DN126" s="895"/>
      <c r="DO126" s="895"/>
      <c r="DP126" s="895"/>
      <c r="DQ126" s="895">
        <v>334920</v>
      </c>
      <c r="DR126" s="895"/>
      <c r="DS126" s="895"/>
      <c r="DT126" s="895"/>
      <c r="DU126" s="895"/>
      <c r="DV126" s="872">
        <v>1.2</v>
      </c>
      <c r="DW126" s="872"/>
      <c r="DX126" s="872"/>
      <c r="DY126" s="872"/>
      <c r="DZ126" s="873"/>
    </row>
    <row r="127" spans="1:130" s="246" customFormat="1" ht="26.25" customHeight="1" x14ac:dyDescent="0.15">
      <c r="A127" s="900"/>
      <c r="B127" s="901"/>
      <c r="C127" s="919" t="s">
        <v>491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1869</v>
      </c>
      <c r="AB127" s="858"/>
      <c r="AC127" s="858"/>
      <c r="AD127" s="858"/>
      <c r="AE127" s="859"/>
      <c r="AF127" s="860">
        <v>1490</v>
      </c>
      <c r="AG127" s="858"/>
      <c r="AH127" s="858"/>
      <c r="AI127" s="858"/>
      <c r="AJ127" s="859"/>
      <c r="AK127" s="860">
        <v>1845</v>
      </c>
      <c r="AL127" s="858"/>
      <c r="AM127" s="858"/>
      <c r="AN127" s="858"/>
      <c r="AO127" s="859"/>
      <c r="AP127" s="905">
        <v>0</v>
      </c>
      <c r="AQ127" s="906"/>
      <c r="AR127" s="906"/>
      <c r="AS127" s="906"/>
      <c r="AT127" s="907"/>
      <c r="AU127" s="282"/>
      <c r="AV127" s="282"/>
      <c r="AW127" s="282"/>
      <c r="AX127" s="922" t="s">
        <v>492</v>
      </c>
      <c r="AY127" s="890"/>
      <c r="AZ127" s="890"/>
      <c r="BA127" s="890"/>
      <c r="BB127" s="890"/>
      <c r="BC127" s="890"/>
      <c r="BD127" s="890"/>
      <c r="BE127" s="891"/>
      <c r="BF127" s="889" t="s">
        <v>493</v>
      </c>
      <c r="BG127" s="890"/>
      <c r="BH127" s="890"/>
      <c r="BI127" s="890"/>
      <c r="BJ127" s="890"/>
      <c r="BK127" s="890"/>
      <c r="BL127" s="891"/>
      <c r="BM127" s="889" t="s">
        <v>494</v>
      </c>
      <c r="BN127" s="890"/>
      <c r="BO127" s="890"/>
      <c r="BP127" s="890"/>
      <c r="BQ127" s="890"/>
      <c r="BR127" s="890"/>
      <c r="BS127" s="891"/>
      <c r="BT127" s="889" t="s">
        <v>495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496</v>
      </c>
      <c r="CQ127" s="828"/>
      <c r="CR127" s="828"/>
      <c r="CS127" s="828"/>
      <c r="CT127" s="828"/>
      <c r="CU127" s="828"/>
      <c r="CV127" s="828"/>
      <c r="CW127" s="828"/>
      <c r="CX127" s="828"/>
      <c r="CY127" s="828"/>
      <c r="CZ127" s="828"/>
      <c r="DA127" s="828"/>
      <c r="DB127" s="828"/>
      <c r="DC127" s="828"/>
      <c r="DD127" s="828"/>
      <c r="DE127" s="828"/>
      <c r="DF127" s="829"/>
      <c r="DG127" s="894" t="s">
        <v>481</v>
      </c>
      <c r="DH127" s="895"/>
      <c r="DI127" s="895"/>
      <c r="DJ127" s="895"/>
      <c r="DK127" s="895"/>
      <c r="DL127" s="895" t="s">
        <v>497</v>
      </c>
      <c r="DM127" s="895"/>
      <c r="DN127" s="895"/>
      <c r="DO127" s="895"/>
      <c r="DP127" s="895"/>
      <c r="DQ127" s="895" t="s">
        <v>498</v>
      </c>
      <c r="DR127" s="895"/>
      <c r="DS127" s="895"/>
      <c r="DT127" s="895"/>
      <c r="DU127" s="895"/>
      <c r="DV127" s="872" t="s">
        <v>482</v>
      </c>
      <c r="DW127" s="872"/>
      <c r="DX127" s="872"/>
      <c r="DY127" s="872"/>
      <c r="DZ127" s="873"/>
    </row>
    <row r="128" spans="1:130" s="246" customFormat="1" ht="26.25" customHeight="1" thickBot="1" x14ac:dyDescent="0.2">
      <c r="A128" s="874" t="s">
        <v>499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500</v>
      </c>
      <c r="X128" s="876"/>
      <c r="Y128" s="876"/>
      <c r="Z128" s="877"/>
      <c r="AA128" s="878">
        <v>1138048</v>
      </c>
      <c r="AB128" s="879"/>
      <c r="AC128" s="879"/>
      <c r="AD128" s="879"/>
      <c r="AE128" s="880"/>
      <c r="AF128" s="881">
        <v>990938</v>
      </c>
      <c r="AG128" s="879"/>
      <c r="AH128" s="879"/>
      <c r="AI128" s="879"/>
      <c r="AJ128" s="880"/>
      <c r="AK128" s="881">
        <v>857366</v>
      </c>
      <c r="AL128" s="879"/>
      <c r="AM128" s="879"/>
      <c r="AN128" s="879"/>
      <c r="AO128" s="880"/>
      <c r="AP128" s="882"/>
      <c r="AQ128" s="883"/>
      <c r="AR128" s="883"/>
      <c r="AS128" s="883"/>
      <c r="AT128" s="884"/>
      <c r="AU128" s="282"/>
      <c r="AV128" s="282"/>
      <c r="AW128" s="282"/>
      <c r="AX128" s="885" t="s">
        <v>501</v>
      </c>
      <c r="AY128" s="886"/>
      <c r="AZ128" s="886"/>
      <c r="BA128" s="886"/>
      <c r="BB128" s="886"/>
      <c r="BC128" s="886"/>
      <c r="BD128" s="886"/>
      <c r="BE128" s="887"/>
      <c r="BF128" s="864" t="s">
        <v>486</v>
      </c>
      <c r="BG128" s="865"/>
      <c r="BH128" s="865"/>
      <c r="BI128" s="865"/>
      <c r="BJ128" s="865"/>
      <c r="BK128" s="865"/>
      <c r="BL128" s="888"/>
      <c r="BM128" s="864">
        <v>11.61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502</v>
      </c>
      <c r="CQ128" s="806"/>
      <c r="CR128" s="806"/>
      <c r="CS128" s="806"/>
      <c r="CT128" s="806"/>
      <c r="CU128" s="806"/>
      <c r="CV128" s="806"/>
      <c r="CW128" s="806"/>
      <c r="CX128" s="806"/>
      <c r="CY128" s="806"/>
      <c r="CZ128" s="806"/>
      <c r="DA128" s="806"/>
      <c r="DB128" s="806"/>
      <c r="DC128" s="806"/>
      <c r="DD128" s="806"/>
      <c r="DE128" s="806"/>
      <c r="DF128" s="807"/>
      <c r="DG128" s="868" t="s">
        <v>484</v>
      </c>
      <c r="DH128" s="869"/>
      <c r="DI128" s="869"/>
      <c r="DJ128" s="869"/>
      <c r="DK128" s="869"/>
      <c r="DL128" s="869" t="s">
        <v>486</v>
      </c>
      <c r="DM128" s="869"/>
      <c r="DN128" s="869"/>
      <c r="DO128" s="869"/>
      <c r="DP128" s="869"/>
      <c r="DQ128" s="869" t="s">
        <v>484</v>
      </c>
      <c r="DR128" s="869"/>
      <c r="DS128" s="869"/>
      <c r="DT128" s="869"/>
      <c r="DU128" s="869"/>
      <c r="DV128" s="870" t="s">
        <v>486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35963900</v>
      </c>
      <c r="AB129" s="858"/>
      <c r="AC129" s="858"/>
      <c r="AD129" s="858"/>
      <c r="AE129" s="859"/>
      <c r="AF129" s="860">
        <v>35834475</v>
      </c>
      <c r="AG129" s="858"/>
      <c r="AH129" s="858"/>
      <c r="AI129" s="858"/>
      <c r="AJ129" s="859"/>
      <c r="AK129" s="860">
        <v>34860887</v>
      </c>
      <c r="AL129" s="858"/>
      <c r="AM129" s="858"/>
      <c r="AN129" s="858"/>
      <c r="AO129" s="859"/>
      <c r="AP129" s="861"/>
      <c r="AQ129" s="862"/>
      <c r="AR129" s="862"/>
      <c r="AS129" s="862"/>
      <c r="AT129" s="863"/>
      <c r="AU129" s="284"/>
      <c r="AV129" s="284"/>
      <c r="AW129" s="284"/>
      <c r="AX129" s="827" t="s">
        <v>504</v>
      </c>
      <c r="AY129" s="828"/>
      <c r="AZ129" s="828"/>
      <c r="BA129" s="828"/>
      <c r="BB129" s="828"/>
      <c r="BC129" s="828"/>
      <c r="BD129" s="828"/>
      <c r="BE129" s="829"/>
      <c r="BF129" s="847" t="s">
        <v>402</v>
      </c>
      <c r="BG129" s="848"/>
      <c r="BH129" s="848"/>
      <c r="BI129" s="848"/>
      <c r="BJ129" s="848"/>
      <c r="BK129" s="848"/>
      <c r="BL129" s="849"/>
      <c r="BM129" s="847">
        <v>16.61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7933121</v>
      </c>
      <c r="AB130" s="858"/>
      <c r="AC130" s="858"/>
      <c r="AD130" s="858"/>
      <c r="AE130" s="859"/>
      <c r="AF130" s="860">
        <v>8068596</v>
      </c>
      <c r="AG130" s="858"/>
      <c r="AH130" s="858"/>
      <c r="AI130" s="858"/>
      <c r="AJ130" s="859"/>
      <c r="AK130" s="860">
        <v>7591764</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7.6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28030779</v>
      </c>
      <c r="AB131" s="841"/>
      <c r="AC131" s="841"/>
      <c r="AD131" s="841"/>
      <c r="AE131" s="842"/>
      <c r="AF131" s="843">
        <v>27765879</v>
      </c>
      <c r="AG131" s="841"/>
      <c r="AH131" s="841"/>
      <c r="AI131" s="841"/>
      <c r="AJ131" s="842"/>
      <c r="AK131" s="843">
        <v>27269123</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t="s">
        <v>402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7.4487476780000001</v>
      </c>
      <c r="AB132" s="821"/>
      <c r="AC132" s="821"/>
      <c r="AD132" s="821"/>
      <c r="AE132" s="822"/>
      <c r="AF132" s="823">
        <v>7.408596717</v>
      </c>
      <c r="AG132" s="821"/>
      <c r="AH132" s="821"/>
      <c r="AI132" s="821"/>
      <c r="AJ132" s="822"/>
      <c r="AK132" s="823">
        <v>8.1973153300000003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6.9</v>
      </c>
      <c r="AB133" s="800"/>
      <c r="AC133" s="800"/>
      <c r="AD133" s="800"/>
      <c r="AE133" s="801"/>
      <c r="AF133" s="799">
        <v>7.4</v>
      </c>
      <c r="AG133" s="800"/>
      <c r="AH133" s="800"/>
      <c r="AI133" s="800"/>
      <c r="AJ133" s="801"/>
      <c r="AK133" s="799">
        <v>7.6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h3xmyk5uAJOn0Hk50psIhS0IO3dDMrQwNq+TzvKor9k/yk81sBeNuopf5TDgufT4pvDss76ILQy0L6RcAgFYA==" saltValue="wVg5ONCBdKCkemcSB3jv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6mJLZ/Wmo3R1oUPfc/8fcQa5MH3AUk1vWKxDPRlWOhaTqHBByGDRAem2RLbOLgv7b9rVTz760U4Cvvc9w1+zw==" saltValue="cqwTAjUU0daitJ/Rzzr3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0LLGMryjO2ytvuaYiaokcIHRdfT6vJyQz/+liPisx0N3M0h+qQjUxJ8CPlo3952kiWg8EOI8FFx4p+Rvwbktw==" saltValue="UM9DpXMy+VdLxCtNQEfE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521</v>
      </c>
      <c r="AL9" s="1227"/>
      <c r="AM9" s="1227"/>
      <c r="AN9" s="1228"/>
      <c r="AO9" s="312">
        <v>6974311</v>
      </c>
      <c r="AP9" s="312">
        <v>50765</v>
      </c>
      <c r="AQ9" s="313">
        <v>56739</v>
      </c>
      <c r="AR9" s="314">
        <v>-10.5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522</v>
      </c>
      <c r="AL10" s="1227"/>
      <c r="AM10" s="1227"/>
      <c r="AN10" s="1228"/>
      <c r="AO10" s="315">
        <v>271032</v>
      </c>
      <c r="AP10" s="315">
        <v>1973</v>
      </c>
      <c r="AQ10" s="316">
        <v>3644</v>
      </c>
      <c r="AR10" s="317">
        <v>-45.9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523</v>
      </c>
      <c r="AL11" s="1227"/>
      <c r="AM11" s="1227"/>
      <c r="AN11" s="1228"/>
      <c r="AO11" s="315">
        <v>908050</v>
      </c>
      <c r="AP11" s="315">
        <v>6610</v>
      </c>
      <c r="AQ11" s="316">
        <v>3408</v>
      </c>
      <c r="AR11" s="317">
        <v>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524</v>
      </c>
      <c r="AL12" s="1227"/>
      <c r="AM12" s="1227"/>
      <c r="AN12" s="1228"/>
      <c r="AO12" s="315">
        <v>11165</v>
      </c>
      <c r="AP12" s="315">
        <v>81</v>
      </c>
      <c r="AQ12" s="316">
        <v>508</v>
      </c>
      <c r="AR12" s="317">
        <v>-84.1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525</v>
      </c>
      <c r="AL13" s="1227"/>
      <c r="AM13" s="1227"/>
      <c r="AN13" s="1228"/>
      <c r="AO13" s="315" t="s">
        <v>526</v>
      </c>
      <c r="AP13" s="315" t="s">
        <v>526</v>
      </c>
      <c r="AQ13" s="316">
        <v>12</v>
      </c>
      <c r="AR13" s="317" t="s">
        <v>526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527</v>
      </c>
      <c r="AL14" s="1227"/>
      <c r="AM14" s="1227"/>
      <c r="AN14" s="1228"/>
      <c r="AO14" s="315">
        <v>290763</v>
      </c>
      <c r="AP14" s="315">
        <v>2116</v>
      </c>
      <c r="AQ14" s="316">
        <v>2329</v>
      </c>
      <c r="AR14" s="317">
        <v>-9.1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528</v>
      </c>
      <c r="AL15" s="1227"/>
      <c r="AM15" s="1227"/>
      <c r="AN15" s="1228"/>
      <c r="AO15" s="315">
        <v>380959</v>
      </c>
      <c r="AP15" s="315">
        <v>2773</v>
      </c>
      <c r="AQ15" s="316">
        <v>1096</v>
      </c>
      <c r="AR15" s="317">
        <v>153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529</v>
      </c>
      <c r="AL16" s="1230"/>
      <c r="AM16" s="1230"/>
      <c r="AN16" s="1231"/>
      <c r="AO16" s="315">
        <v>-632292</v>
      </c>
      <c r="AP16" s="315">
        <v>-4602</v>
      </c>
      <c r="AQ16" s="316">
        <v>-4593</v>
      </c>
      <c r="AR16" s="317">
        <v>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8203988</v>
      </c>
      <c r="AP17" s="315">
        <v>59716</v>
      </c>
      <c r="AQ17" s="316">
        <v>63141</v>
      </c>
      <c r="AR17" s="317">
        <v>-5.4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534</v>
      </c>
      <c r="AL21" s="1224"/>
      <c r="AM21" s="1224"/>
      <c r="AN21" s="1225"/>
      <c r="AO21" s="327">
        <v>5.47</v>
      </c>
      <c r="AP21" s="328">
        <v>6</v>
      </c>
      <c r="AQ21" s="329">
        <v>-0.53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535</v>
      </c>
      <c r="AL22" s="1224"/>
      <c r="AM22" s="1224"/>
      <c r="AN22" s="1225"/>
      <c r="AO22" s="332">
        <v>97.8</v>
      </c>
      <c r="AP22" s="333">
        <v>99.5</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539</v>
      </c>
      <c r="AL32" s="1215"/>
      <c r="AM32" s="1215"/>
      <c r="AN32" s="1216"/>
      <c r="AO32" s="342">
        <v>8108168</v>
      </c>
      <c r="AP32" s="342">
        <v>59019</v>
      </c>
      <c r="AQ32" s="343">
        <v>32265</v>
      </c>
      <c r="AR32" s="344">
        <v>82.9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540</v>
      </c>
      <c r="AL33" s="1215"/>
      <c r="AM33" s="1215"/>
      <c r="AN33" s="1216"/>
      <c r="AO33" s="342" t="s">
        <v>526</v>
      </c>
      <c r="AP33" s="342" t="s">
        <v>526</v>
      </c>
      <c r="AQ33" s="343">
        <v>1</v>
      </c>
      <c r="AR33" s="344" t="s">
        <v>526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541</v>
      </c>
      <c r="AL34" s="1215"/>
      <c r="AM34" s="1215"/>
      <c r="AN34" s="1216"/>
      <c r="AO34" s="342" t="s">
        <v>526</v>
      </c>
      <c r="AP34" s="342" t="s">
        <v>526</v>
      </c>
      <c r="AQ34" s="343">
        <v>32</v>
      </c>
      <c r="AR34" s="344" t="s">
        <v>526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542</v>
      </c>
      <c r="AL35" s="1215"/>
      <c r="AM35" s="1215"/>
      <c r="AN35" s="1216"/>
      <c r="AO35" s="342">
        <v>1847251</v>
      </c>
      <c r="AP35" s="342">
        <v>13446</v>
      </c>
      <c r="AQ35" s="343">
        <v>6764</v>
      </c>
      <c r="AR35" s="344">
        <v>98.8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543</v>
      </c>
      <c r="AL36" s="1215"/>
      <c r="AM36" s="1215"/>
      <c r="AN36" s="1216"/>
      <c r="AO36" s="342">
        <v>707048</v>
      </c>
      <c r="AP36" s="342">
        <v>5147</v>
      </c>
      <c r="AQ36" s="343">
        <v>1228</v>
      </c>
      <c r="AR36" s="344">
        <v>319.10000000000002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544</v>
      </c>
      <c r="AL37" s="1215"/>
      <c r="AM37" s="1215"/>
      <c r="AN37" s="1216"/>
      <c r="AO37" s="342">
        <v>20667</v>
      </c>
      <c r="AP37" s="342">
        <v>150</v>
      </c>
      <c r="AQ37" s="343">
        <v>1060</v>
      </c>
      <c r="AR37" s="344">
        <v>-85.8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545</v>
      </c>
      <c r="AL38" s="1218"/>
      <c r="AM38" s="1218"/>
      <c r="AN38" s="1219"/>
      <c r="AO38" s="345">
        <v>1332</v>
      </c>
      <c r="AP38" s="345">
        <v>10</v>
      </c>
      <c r="AQ38" s="346">
        <v>1</v>
      </c>
      <c r="AR38" s="334">
        <v>900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546</v>
      </c>
      <c r="AL39" s="1218"/>
      <c r="AM39" s="1218"/>
      <c r="AN39" s="1219"/>
      <c r="AO39" s="342">
        <v>-857366</v>
      </c>
      <c r="AP39" s="342">
        <v>-6241</v>
      </c>
      <c r="AQ39" s="343">
        <v>-6969</v>
      </c>
      <c r="AR39" s="344">
        <v>-10.4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547</v>
      </c>
      <c r="AL40" s="1215"/>
      <c r="AM40" s="1215"/>
      <c r="AN40" s="1216"/>
      <c r="AO40" s="342">
        <v>-7591764</v>
      </c>
      <c r="AP40" s="342">
        <v>-55260</v>
      </c>
      <c r="AQ40" s="343">
        <v>-26451</v>
      </c>
      <c r="AR40" s="344">
        <v>108.9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2235336</v>
      </c>
      <c r="AP41" s="342">
        <v>16271</v>
      </c>
      <c r="AQ41" s="343">
        <v>7931</v>
      </c>
      <c r="AR41" s="344">
        <v>105.2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516</v>
      </c>
      <c r="AN49" s="1209" t="s">
        <v>551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6966594</v>
      </c>
      <c r="AN51" s="364">
        <v>49560</v>
      </c>
      <c r="AO51" s="365">
        <v>-21.6</v>
      </c>
      <c r="AP51" s="366">
        <v>53605</v>
      </c>
      <c r="AQ51" s="367">
        <v>5.4</v>
      </c>
      <c r="AR51" s="368">
        <v>-27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2822543</v>
      </c>
      <c r="AN52" s="372">
        <v>20079</v>
      </c>
      <c r="AO52" s="373">
        <v>-32.9</v>
      </c>
      <c r="AP52" s="374">
        <v>28343</v>
      </c>
      <c r="AQ52" s="375">
        <v>11.7</v>
      </c>
      <c r="AR52" s="376">
        <v>-44.6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6611362</v>
      </c>
      <c r="AN53" s="364">
        <v>47177</v>
      </c>
      <c r="AO53" s="365">
        <v>-4.8</v>
      </c>
      <c r="AP53" s="366">
        <v>58051</v>
      </c>
      <c r="AQ53" s="367">
        <v>8.3000000000000007</v>
      </c>
      <c r="AR53" s="368">
        <v>-13.1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3362295</v>
      </c>
      <c r="AN54" s="372">
        <v>23992</v>
      </c>
      <c r="AO54" s="373">
        <v>19.5</v>
      </c>
      <c r="AP54" s="374">
        <v>32143</v>
      </c>
      <c r="AQ54" s="375">
        <v>13.4</v>
      </c>
      <c r="AR54" s="376">
        <v>6.1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10363364</v>
      </c>
      <c r="AN55" s="364">
        <v>74339</v>
      </c>
      <c r="AO55" s="365">
        <v>57.6</v>
      </c>
      <c r="AP55" s="366">
        <v>40879</v>
      </c>
      <c r="AQ55" s="367">
        <v>-29.6</v>
      </c>
      <c r="AR55" s="368">
        <v>87.2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6031714</v>
      </c>
      <c r="AN56" s="372">
        <v>43267</v>
      </c>
      <c r="AO56" s="373">
        <v>80.3</v>
      </c>
      <c r="AP56" s="374">
        <v>24087</v>
      </c>
      <c r="AQ56" s="375">
        <v>-25.1</v>
      </c>
      <c r="AR56" s="376">
        <v>105.4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13927571</v>
      </c>
      <c r="AN57" s="364">
        <v>100551</v>
      </c>
      <c r="AO57" s="365">
        <v>35.299999999999997</v>
      </c>
      <c r="AP57" s="366">
        <v>42651</v>
      </c>
      <c r="AQ57" s="367">
        <v>4.3</v>
      </c>
      <c r="AR57" s="368">
        <v>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5015927</v>
      </c>
      <c r="AN58" s="372">
        <v>36213</v>
      </c>
      <c r="AO58" s="373">
        <v>-16.3</v>
      </c>
      <c r="AP58" s="374">
        <v>22675</v>
      </c>
      <c r="AQ58" s="375">
        <v>-5.9</v>
      </c>
      <c r="AR58" s="376">
        <v>-10.4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10188185</v>
      </c>
      <c r="AN59" s="364">
        <v>74159</v>
      </c>
      <c r="AO59" s="365">
        <v>-26.2</v>
      </c>
      <c r="AP59" s="366">
        <v>43226</v>
      </c>
      <c r="AQ59" s="367">
        <v>1.3</v>
      </c>
      <c r="AR59" s="368">
        <v>-27.5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4183416</v>
      </c>
      <c r="AN60" s="372">
        <v>30451</v>
      </c>
      <c r="AO60" s="373">
        <v>-15.9</v>
      </c>
      <c r="AP60" s="374">
        <v>22622</v>
      </c>
      <c r="AQ60" s="375">
        <v>-0.2</v>
      </c>
      <c r="AR60" s="376">
        <v>-15.7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9611415</v>
      </c>
      <c r="AN61" s="379">
        <v>69157</v>
      </c>
      <c r="AO61" s="380">
        <v>8.1</v>
      </c>
      <c r="AP61" s="381">
        <v>47682</v>
      </c>
      <c r="AQ61" s="382">
        <v>-2.1</v>
      </c>
      <c r="AR61" s="368">
        <v>10.199999999999999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4283179</v>
      </c>
      <c r="AN62" s="372">
        <v>30800</v>
      </c>
      <c r="AO62" s="373">
        <v>6.9</v>
      </c>
      <c r="AP62" s="374">
        <v>25974</v>
      </c>
      <c r="AQ62" s="375">
        <v>-1.2</v>
      </c>
      <c r="AR62" s="376">
        <v>8.1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eReEO3zhquyyK/iZEEjkZJpNozz6B5fR3Tf720nhWOMCxZ0FqNPr8T5pGfImNYpzHkfXY0WMLpX2TIWkC2d4w==" saltValue="PXHJR7rLA+lOfGertaSv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nUy1/H9qeBD6mz/LEoVCC3ixRhBRH5NxAfbXX0i8pEA/4mt5fQjYkzxIdHd37UaQO2a4uIyiQ3+j8ziNnPLTQ==" saltValue="7WgtCDCkCFWtMy12WTsl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ki15/jGayhCTfHspbiL6OMzwaCsJk/csNUtjgSf5D9+mgYpQnxNOWg8b6mfO3bFmOgT/N1dwtfyjI2GcOFiGg==" saltValue="LO0Jp3SwQLjDAoRuaBDm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2" t="s">
        <v>3</v>
      </c>
      <c r="D47" s="1232"/>
      <c r="E47" s="1233"/>
      <c r="F47" s="11">
        <v>5.95</v>
      </c>
      <c r="G47" s="12">
        <v>5.95</v>
      </c>
      <c r="H47" s="12">
        <v>6.9</v>
      </c>
      <c r="I47" s="12">
        <v>7.76</v>
      </c>
      <c r="J47" s="13">
        <v>10.85</v>
      </c>
    </row>
    <row r="48" spans="2:10" ht="57.75" customHeight="1" x14ac:dyDescent="0.15">
      <c r="B48" s="14"/>
      <c r="C48" s="1234" t="s">
        <v>4</v>
      </c>
      <c r="D48" s="1234"/>
      <c r="E48" s="1235"/>
      <c r="F48" s="15">
        <v>2.35</v>
      </c>
      <c r="G48" s="16">
        <v>2.04</v>
      </c>
      <c r="H48" s="16">
        <v>2.5499999999999998</v>
      </c>
      <c r="I48" s="16">
        <v>2.92</v>
      </c>
      <c r="J48" s="17">
        <v>2.27</v>
      </c>
    </row>
    <row r="49" spans="2:10" ht="57.75" customHeight="1" thickBot="1" x14ac:dyDescent="0.2">
      <c r="B49" s="18"/>
      <c r="C49" s="1236" t="s">
        <v>5</v>
      </c>
      <c r="D49" s="1236"/>
      <c r="E49" s="1237"/>
      <c r="F49" s="19">
        <v>0.31</v>
      </c>
      <c r="G49" s="20">
        <v>7.0000000000000007E-2</v>
      </c>
      <c r="H49" s="20">
        <v>2.09</v>
      </c>
      <c r="I49" s="20">
        <v>5.38</v>
      </c>
      <c r="J49" s="21">
        <v>2.68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U5k/cj5wzYHqvc9f0V3a1cNdFY5EbpfirzzqXPVRTTZAt2ExWLvWRohybQmSJLK35O+oRS47bcbUj/lMmrllw==" saltValue="anY9pJtM0EYYD/nzB0Rq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2020-03-10T11:38:16Z</cp:lastPrinted>
  <dcterms:created xsi:type="dcterms:W3CDTF">2020-02-10T06:04:57Z</dcterms:created>
  <dcterms:modified xsi:type="dcterms:W3CDTF">2020-09-26T07:35:10Z</dcterms:modified>
  <cp:category/>
</cp:coreProperties>
</file>