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3A3EE3CA-5382-47E2-BD5B-49B9C1CF451B}" xr6:coauthVersionLast="45" xr6:coauthVersionMax="45" xr10:uidLastSave="{00000000-0000-0000-0000-000000000000}"/>
  <bookViews>
    <workbookView xWindow="-120" yWindow="-120" windowWidth="29040" windowHeight="15840" tabRatio="51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8" i="12" l="1"/>
  <c r="AA69" i="12"/>
  <c r="AA70" i="12"/>
  <c r="AA71" i="12"/>
  <c r="AA29" i="12" l="1"/>
  <c r="AA30" i="12"/>
  <c r="AA31" i="12"/>
  <c r="AA32" i="12"/>
  <c r="AA33" i="12"/>
  <c r="AA34" i="12"/>
  <c r="AA36" i="12"/>
  <c r="AA28" i="12"/>
  <c r="AA72" i="12" l="1"/>
  <c r="AA73" i="12"/>
  <c r="AA74" i="12"/>
  <c r="AA75" i="12"/>
  <c r="AA23" i="12" l="1"/>
  <c r="AA8" i="12"/>
  <c r="AA11" i="12"/>
  <c r="AA7" i="12"/>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AM39" i="10"/>
  <c r="U39" i="10"/>
  <c r="AM38" i="10"/>
  <c r="U38"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C38" i="10" s="1"/>
  <c r="C39" i="10" s="1"/>
  <c r="AM34" i="10" l="1"/>
  <c r="AM35" i="10" s="1"/>
  <c r="AM36" i="10" s="1"/>
  <c r="BE34" i="10"/>
  <c r="BE35" i="10" l="1"/>
  <c r="BE36" i="10" l="1"/>
  <c r="BE37" i="10" l="1"/>
  <c r="BE38" i="10" s="1"/>
  <c r="BE39" i="10" s="1"/>
  <c r="BW34" i="10"/>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<sst xmlns="http://schemas.openxmlformats.org/spreadsheetml/2006/main" count="1179" uniqueCount="622">
  <si>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</si>
  <si>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</si>
  <si>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</si>
  <si>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</si>
  <si>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</si>
  <si>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</si>
  <si>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</si>
  <si>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</si>
  <si>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</si>
  <si>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</si>
  <si>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</si>
  <si>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</si>
  <si>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</si>
  <si>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</si>
  <si>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</si>
  <si>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</si>
  <si>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</si>
  <si>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</si>
  <si>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</si>
  <si>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</si>
  <si>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</si>
  <si>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</si>
  <si>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</si>
  <si>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</si>
  <si>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</si>
  <si>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</si>
  <si>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</si>
  <si>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</si>
  <si>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</si>
  <si>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</si>
  <si>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</si>
  <si>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</si>
  <si>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</si>
  <si>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</si>
  <si>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</si>
  <si>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</si>
  <si>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</si>
  <si>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</si>
  <si>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</si>
  <si>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</si>
  <si>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</si>
  <si>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</si>
  <si>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</si>
  <si>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</si>
  <si>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</si>
  <si>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</si>
  <si>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</si>
  <si>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</si>
  <si>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</si>
  <si>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</si>
  <si>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</si>
  <si>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</si>
  <si>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</si>
  <si>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</si>
  <si>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</si>
  <si>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</si>
  <si>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</si>
  <si>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</si>
  <si>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</si>
  <si>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</si>
  <si>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</si>
  <si>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</si>
  <si>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</si>
  <si>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</si>
  <si>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</si>
  <si>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</si>
  <si>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</si>
  <si>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</si>
  <si>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</si>
  <si>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</si>
  <si>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</si>
  <si>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</si>
  <si>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</si>
  <si>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</si>
  <si>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</si>
  <si>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</si>
  <si>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</si>
  <si>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</si>
  <si>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</si>
  <si>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</si>
  <si>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</si>
  <si>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</si>
  <si>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</si>
  <si>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</si>
  <si>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</si>
  <si>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</si>
  <si>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</si>
  <si>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</si>
  <si>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</si>
  <si>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</si>
  <si>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</si>
  <si>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</si>
  <si>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</si>
  <si>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</si>
  <si>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</si>
  <si>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</si>
  <si>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</si>
  <si>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</si>
  <si>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</si>
  <si>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</si>
  <si>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</si>
  <si>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</si>
  <si>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</si>
  <si>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</si>
  <si>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</si>
  <si>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</si>
  <si>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</si>
  <si>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</si>
  <si>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</si>
  <si>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</si>
  <si>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</si>
  <si>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</si>
  <si>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</si>
  <si>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</si>
  <si>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</si>
  <si>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</si>
  <si>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</si>
  <si>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</si>
  <si>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</si>
  <si>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</si>
  <si>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</si>
  <si>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</si>
  <si>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</si>
  <si>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</si>
  <si>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</si>
  <si>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</si>
  <si>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</si>
  <si>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</si>
  <si>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</si>
  <si>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</si>
  <si>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</si>
  <si>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</si>
  <si>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</si>
  <si>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</si>
  <si>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</si>
  <si>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</si>
  <si>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</si>
  <si>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</si>
  <si>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</si>
  <si>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</si>
  <si>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</si>
  <si>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</si>
  <si>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</si>
  <si>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</si>
  <si>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</si>
  <si>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</si>
  <si>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</si>
  <si>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</si>
  <si>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</si>
  <si>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</si>
  <si>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</si>
  <si>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</si>
  <si>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</si>
  <si>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</si>
  <si>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</si>
  <si>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</si>
  <si>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</si>
  <si>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</si>
  <si>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</si>
  <si>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</si>
  <si>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</si>
  <si>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</si>
  <si>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</si>
  <si>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</si>
  <si>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</si>
  <si>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</si>
  <si>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</si>
  <si>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</si>
  <si>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</si>
  <si>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</si>
  <si>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</si>
  <si>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</si>
  <si>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</si>
  <si>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</si>
  <si>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</si>
  <si>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</si>
  <si>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</si>
  <si>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</si>
  <si>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</si>
  <si>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</si>
  <si>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</si>
  <si>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</si>
  <si>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</si>
  <si>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</si>
  <si>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</si>
  <si>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</si>
  <si>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</si>
  <si>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</si>
  <si>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</si>
  <si>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</si>
  <si>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</si>
  <si>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</si>
  <si>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</si>
  <si>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</si>
  <si>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</si>
  <si>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</si>
  <si>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</si>
  <si>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</si>
  <si>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</si>
  <si>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</si>
  <si>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</si>
  <si>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</si>
  <si>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</si>
  <si>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</si>
  <si>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</si>
  <si>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</si>
  <si>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</si>
  <si>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</si>
  <si>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</si>
  <si>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</si>
  <si>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</si>
  <si>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</si>
  <si>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</si>
  <si>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</si>
  <si>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長崎県佐世保市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</si>
  <si>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</si>
  <si>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</si>
  <si>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</si>
  <si>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</si>
  <si>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</si>
  <si>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</si>
  <si>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</si>
  <si>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</si>
  <si>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</si>
  <si>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</si>
  <si>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</si>
  <si>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</si>
  <si>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</si>
  <si>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</si>
  <si>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</si>
  <si>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</si>
  <si>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</si>
  <si>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</si>
  <si>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</si>
  <si>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</si>
  <si>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</si>
  <si>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</si>
  <si>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</si>
  <si>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</si>
  <si>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</si>
  <si>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</si>
  <si>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</si>
  <si>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</si>
  <si>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</si>
  <si>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</si>
  <si>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</si>
  <si>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</si>
  <si>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</si>
  <si>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</si>
  <si>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</si>
  <si>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</si>
  <si>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</si>
  <si>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</si>
  <si>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</si>
  <si>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</si>
  <si>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</si>
  <si>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</si>
  <si>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</si>
  <si>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</si>
  <si>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</si>
  <si>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</si>
  <si>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</si>
  <si>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</si>
  <si>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</si>
  <si>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</si>
  <si>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</si>
  <si>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</si>
  <si>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</si>
  <si>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</si>
  <si>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</si>
  <si>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</si>
  <si>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</si>
  <si>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</si>
  <si>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</si>
  <si>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</si>
  <si>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</si>
  <si>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</si>
  <si>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</si>
  <si>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</si>
  <si>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</si>
  <si>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</si>
  <si>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</si>
  <si>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</si>
  <si>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</si>
  <si>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</si>
  <si>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</si>
  <si>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</si>
  <si>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</si>
  <si>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</si>
  <si>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</si>
  <si>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</si>
  <si>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</si>
  <si>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</si>
  <si>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</si>
  <si>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</si>
  <si>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</si>
  <si>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</si>
  <si>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</si>
  <si>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</si>
  <si>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</si>
  <si>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</si>
  <si>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</si>
  <si>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</si>
  <si>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</si>
  <si>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</si>
  <si>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</si>
  <si>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</si>
  <si>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</si>
  <si>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</si>
  <si>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</si>
  <si>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</si>
  <si>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</si>
  <si>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</si>
  <si>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</si>
  <si>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</si>
  <si>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</si>
  <si>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</si>
  <si>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</si>
  <si>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</si>
  <si>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</si>
  <si>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</si>
  <si>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</si>
  <si>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</si>
  <si>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</si>
  <si>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</si>
  <si>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</si>
  <si>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</si>
  <si>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</si>
  <si>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</si>
  <si>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</si>
  <si>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</si>
  <si>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</si>
  <si>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</si>
  <si>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</si>
  <si>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</si>
  <si>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</si>
  <si>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</si>
  <si>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</si>
  <si>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</si>
  <si>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</si>
  <si>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</si>
  <si>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</si>
  <si>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</si>
  <si>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</si>
  <si>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</si>
  <si>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</si>
  <si>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</si>
  <si>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</si>
  <si>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</si>
  <si>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</si>
  <si>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</si>
  <si>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</si>
  <si>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</si>
  <si>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</si>
  <si>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</si>
  <si>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</si>
  <si>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</si>
  <si>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</si>
  <si>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</si>
  <si>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</si>
  <si>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</si>
  <si>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</si>
  <si>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</si>
  <si>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長崎県佐世保市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</si>
  <si>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</si>
  <si>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</si>
  <si>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</si>
  <si>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</si>
  <si>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</si>
  <si>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</si>
  <si>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</si>
  <si>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</si>
  <si>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</si>
  <si>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</si>
  <si>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</si>
  <si>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</si>
  <si>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</si>
  <si>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</si>
  <si>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</si>
  <si>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</si>
  <si>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</si>
  <si>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</si>
  <si>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</si>
  <si>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</si>
  <si>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</si>
  <si>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</si>
  <si>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</si>
  <si>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</si>
  <si>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</si>
  <si>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</si>
  <si>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</si>
  <si>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</si>
  <si>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</si>
  <si>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</si>
  <si>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</si>
  <si>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</si>
  <si>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</si>
  <si>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</si>
  <si>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</si>
  <si>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</si>
  <si>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</si>
  <si>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</si>
  <si>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</si>
  <si>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</si>
  <si>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</si>
  <si>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</si>
  <si>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</si>
  <si>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</si>
  <si>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</si>
  <si>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</si>
  <si>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法適用企業</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</si>
  <si>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</si>
  <si>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</si>
  <si>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</si>
  <si>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</si>
  <si>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</si>
  <si>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法非適用企業</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</si>
  <si>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</si>
  <si>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</si>
  <si>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</si>
  <si>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</si>
  <si>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</si>
  <si>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</si>
  <si>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</si>
  <si>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</si>
  <si>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</si>
  <si>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</si>
  <si>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</si>
  <si>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</si>
  <si>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</si>
  <si>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</si>
  <si>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</si>
  <si>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</si>
  <si>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</si>
  <si>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</si>
  <si>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</si>
  <si>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</si>
  <si>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</si>
  <si>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</si>
  <si>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</si>
  <si>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</si>
  <si>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</si>
  <si>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</si>
  <si>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</si>
  <si>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</si>
  <si>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</si>
  <si>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</si>
  <si>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</si>
  <si>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</si>
  <si>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</si>
  <si>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</si>
  <si>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</si>
  <si>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</si>
  <si>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</si>
  <si>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</si>
  <si>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</si>
  <si>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</si>
  <si>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</si>
  <si>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</si>
  <si>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</si>
  <si>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</si>
  <si>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</si>
  <si>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</si>
  <si>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</si>
  <si>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</si>
  <si>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</si>
  <si>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</si>
  <si>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</si>
  <si>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</si>
  <si>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</si>
  <si>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</si>
  <si>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</si>
  <si>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</si>
  <si>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</si>
  <si>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</si>
  <si>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</si>
  <si>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</si>
  <si>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</si>
  <si>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</si>
  <si>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</si>
  <si>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</si>
  <si>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</si>
  <si>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</si>
  <si>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</si>
  <si>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</si>
  <si>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</si>
  <si>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</si>
  <si>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</si>
  <si>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</si>
  <si>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</si>
  <si>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</si>
  <si>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</si>
  <si>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</si>
  <si>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</si>
  <si>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</si>
  <si>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</si>
  <si>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</si>
  <si>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</si>
  <si>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</si>
  <si>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</si>
  <si>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</si>
  <si>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</si>
  <si>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</si>
  <si>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</si>
  <si>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</si>
  <si>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</si>
  <si>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</si>
  <si>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</si>
  <si>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</si>
  <si>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</si>
  <si>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</si>
  <si>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</si>
  <si>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</si>
  <si>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</si>
  <si>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</si>
  <si>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</si>
  <si>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</si>
  <si>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</si>
  <si>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</si>
  <si>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</si>
  <si>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</si>
  <si>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</si>
  <si>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</si>
  <si>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</si>
  <si>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</si>
  <si>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</si>
  <si>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</si>
  <si>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</si>
  <si>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</si>
  <si>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</si>
  <si>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</si>
  <si>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</si>
  <si>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</si>
  <si>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</si>
  <si>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</si>
  <si>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</si>
  <si>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</si>
  <si>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</si>
  <si>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</si>
  <si>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</si>
  <si>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</si>
  <si>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</si>
  <si>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</si>
  <si>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</si>
  <si>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</si>
  <si>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</si>
  <si>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</si>
  <si>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</si>
  <si>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</si>
  <si>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</si>
  <si>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</si>
  <si>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</si>
  <si>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</si>
  <si>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</si>
  <si>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</si>
  <si>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</si>
  <si>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</si>
  <si>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</si>
  <si>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</si>
  <si>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</si>
  <si>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</si>
  <si>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</si>
  <si>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1.24</t>
  </si>
  <si>
    <t>▲ 0.93</t>
  </si>
  <si>
    <t>水道事業会計</t>
  </si>
  <si>
    <t>一般会計</t>
  </si>
  <si>
    <t>下水道事業会計</t>
  </si>
  <si>
    <t>交通事業会計</t>
  </si>
  <si>
    <t>卸売市場事業特別会計</t>
  </si>
  <si>
    <t>国民健康保険事業特別会計</t>
  </si>
  <si>
    <t>競輪事業特別会計</t>
  </si>
  <si>
    <t>住宅事業特別会計</t>
  </si>
  <si>
    <t>その他会計（赤字）</t>
  </si>
  <si>
    <t>その他会計（黒字）</t>
  </si>
  <si>
    <t>H25末</t>
    <phoneticPr fontId="5"/>
  </si>
  <si>
    <t>H26末</t>
    <phoneticPr fontId="5"/>
  </si>
  <si>
    <t>H27末</t>
    <phoneticPr fontId="5"/>
  </si>
  <si>
    <t>H28末</t>
    <phoneticPr fontId="5"/>
  </si>
  <si>
    <t>H29末</t>
    <phoneticPr fontId="5"/>
  </si>
  <si>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</si>
  <si>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</si>
  <si>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4"/>
  </si>
  <si>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4"/>
  </si>
  <si>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</si>
  <si>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4"/>
  </si>
  <si>
    <t>長崎県市町村総合事務組合（行政不服審査会事業特別会計）</t>
    <rPh sb="13" eb="15">
      <t>ギョウセイ</t>
    </rPh>
    <rPh sb="15" eb="17">
      <t>フフク</t>
    </rPh>
    <rPh sb="17" eb="20">
      <t>シンサカイ</t>
    </rPh>
    <rPh sb="20" eb="22">
      <t>ジギョウ</t>
    </rPh>
    <phoneticPr fontId="14"/>
  </si>
  <si>
    <t>長崎県市町村総合事務組合（交通災害共済事業特別会計）</t>
    <rPh sb="13" eb="15">
      <t>コウツウ</t>
    </rPh>
    <rPh sb="15" eb="17">
      <t>サイガイ</t>
    </rPh>
    <rPh sb="17" eb="19">
      <t>キョウサイ</t>
    </rPh>
    <rPh sb="19" eb="21">
      <t>ジギョウ</t>
    </rPh>
    <phoneticPr fontId="14"/>
  </si>
  <si>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8"/>
  </si>
  <si>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8"/>
  </si>
  <si>
    <t>財団法人佐世保観光コンベンション協会</t>
    <rPh sb="0" eb="2">
      <t>ザイダン</t>
    </rPh>
    <rPh sb="2" eb="4">
      <t>ホウジン</t>
    </rPh>
    <rPh sb="4" eb="7">
      <t>サセボ</t>
    </rPh>
    <rPh sb="7" eb="9">
      <t>カンコウ</t>
    </rPh>
    <rPh sb="16" eb="18">
      <t>キョウカイ</t>
    </rPh>
    <phoneticPr fontId="28"/>
  </si>
  <si>
    <t>させぼパール・シー株式会社</t>
    <rPh sb="9" eb="11">
      <t>カブシキ</t>
    </rPh>
    <rPh sb="11" eb="13">
      <t>カイシャ</t>
    </rPh>
    <phoneticPr fontId="28"/>
  </si>
  <si>
    <t>公益財団法人佐世保市体育協会</t>
    <rPh sb="0" eb="2">
      <t>コウエキ</t>
    </rPh>
    <rPh sb="2" eb="4">
      <t>ザイダン</t>
    </rPh>
    <rPh sb="4" eb="6">
      <t>ホウジン</t>
    </rPh>
    <rPh sb="6" eb="10">
      <t>サセボシ</t>
    </rPh>
    <rPh sb="10" eb="12">
      <t>タイイク</t>
    </rPh>
    <rPh sb="12" eb="14">
      <t>キョウカイ</t>
    </rPh>
    <phoneticPr fontId="28"/>
  </si>
  <si>
    <t>世知原温泉株式会社</t>
    <rPh sb="0" eb="3">
      <t>セチバル</t>
    </rPh>
    <rPh sb="3" eb="5">
      <t>オンセン</t>
    </rPh>
    <rPh sb="5" eb="9">
      <t>カブシキガイシャ</t>
    </rPh>
    <phoneticPr fontId="28"/>
  </si>
  <si>
    <t>宇久観光バス株式会社</t>
    <rPh sb="0" eb="2">
      <t>ウク</t>
    </rPh>
    <rPh sb="2" eb="4">
      <t>カンコウ</t>
    </rPh>
    <rPh sb="6" eb="10">
      <t>カブシキガイシャ</t>
    </rPh>
    <phoneticPr fontId="28"/>
  </si>
  <si>
    <t>させぼバス株式会社</t>
    <rPh sb="5" eb="9">
      <t>カブシキガイシャ</t>
    </rPh>
    <phoneticPr fontId="28"/>
  </si>
  <si>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8"/>
  </si>
  <si>
    <t>財団法人佐世保市学校給食会</t>
    <rPh sb="0" eb="2">
      <t>ザイダン</t>
    </rPh>
    <rPh sb="2" eb="4">
      <t>ホウジン</t>
    </rPh>
    <rPh sb="4" eb="8">
      <t>サセボシ</t>
    </rPh>
    <rPh sb="8" eb="10">
      <t>ガッコウ</t>
    </rPh>
    <rPh sb="10" eb="12">
      <t>キュウショク</t>
    </rPh>
    <rPh sb="12" eb="13">
      <t>カイ</t>
    </rPh>
    <phoneticPr fontId="28"/>
  </si>
  <si>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8"/>
  </si>
  <si>
    <t>公益社団法人長崎県林業公社</t>
    <rPh sb="0" eb="2">
      <t>コウエキ</t>
    </rPh>
    <rPh sb="2" eb="4">
      <t>シャダン</t>
    </rPh>
    <rPh sb="4" eb="6">
      <t>ホウジン</t>
    </rPh>
    <rPh sb="6" eb="9">
      <t>ナガサキケン</t>
    </rPh>
    <rPh sb="9" eb="11">
      <t>リンギョウ</t>
    </rPh>
    <rPh sb="11" eb="13">
      <t>コウシャ</t>
    </rPh>
    <phoneticPr fontId="28"/>
  </si>
  <si>
    <t>松浦鉄道株式会社</t>
    <rPh sb="0" eb="2">
      <t>マツウラ</t>
    </rPh>
    <rPh sb="2" eb="4">
      <t>テツドウ</t>
    </rPh>
    <rPh sb="4" eb="8">
      <t>カブシキガイシャ</t>
    </rPh>
    <phoneticPr fontId="28"/>
  </si>
  <si>
    <t>長崎県住宅供給公社</t>
    <rPh sb="0" eb="3">
      <t>ナガサキケン</t>
    </rPh>
    <rPh sb="3" eb="5">
      <t>ジュウタク</t>
    </rPh>
    <rPh sb="5" eb="7">
      <t>キョウキュウ</t>
    </rPh>
    <rPh sb="7" eb="9">
      <t>コウシャ</t>
    </rPh>
    <phoneticPr fontId="28"/>
  </si>
  <si>
    <t>-</t>
    <phoneticPr fontId="2"/>
  </si>
  <si>
    <t>-</t>
    <phoneticPr fontId="2"/>
  </si>
  <si>
    <t>-</t>
    <phoneticPr fontId="5"/>
  </si>
  <si>
    <t>-</t>
    <phoneticPr fontId="2"/>
  </si>
  <si>
    <t>施設整備基金</t>
    <phoneticPr fontId="18"/>
  </si>
  <si>
    <t>合併市町村振興基金</t>
    <phoneticPr fontId="18"/>
  </si>
  <si>
    <t>ふるさと佐世保元気基金</t>
    <phoneticPr fontId="18"/>
  </si>
  <si>
    <t>住宅基金</t>
    <phoneticPr fontId="18"/>
  </si>
  <si>
    <t>福祉基金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</si>
  <si>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</si>
  <si>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</si>
  <si>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</si>
  <si>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運営方針として市債発行額が元金償還額を上回らないようにすることで市債残高が減少したことや、退職手当組合の積立額の増に伴い組合等負担見込額が減少していることなどにより低下しており、平成29年度に続き平成30年度も数値なしとなった。一方有形固定資産減価償却率はやや上昇傾向にあり、類似団体と比較しても平均値を上回っている。今後は、公共施設等総合管理計画に基づき、更新需要と将来負担のバランスを図り計画的に老朽化対策等に取り組んでいく。</t>
    <rPh sb="0" eb="2">
      <t>ショウライ</t>
    </rPh>
    <rPh sb="2" eb="4">
      <t>フタン</t>
    </rPh>
    <rPh sb="4" eb="6">
      <t>ヒリツ</t>
    </rPh>
    <rPh sb="8" eb="10">
      <t>ザイセイ</t>
    </rPh>
    <rPh sb="10" eb="12">
      <t>ウンエイ</t>
    </rPh>
    <rPh sb="12" eb="14">
      <t>ホウシン</t>
    </rPh>
    <rPh sb="17" eb="19">
      <t>シサイ</t>
    </rPh>
    <rPh sb="19" eb="22">
      <t>ハッコウガク</t>
    </rPh>
    <rPh sb="23" eb="25">
      <t>ガンキン</t>
    </rPh>
    <rPh sb="25" eb="27">
      <t>ショウカン</t>
    </rPh>
    <rPh sb="27" eb="28">
      <t>ガク</t>
    </rPh>
    <rPh sb="29" eb="31">
      <t>ウワマワ</t>
    </rPh>
    <rPh sb="42" eb="44">
      <t>シサイ</t>
    </rPh>
    <rPh sb="44" eb="46">
      <t>ザンダカ</t>
    </rPh>
    <rPh sb="47" eb="4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</si>
  <si>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</si>
  <si>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</si>
  <si>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</si>
  <si>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</si>
  <si>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</si>
  <si>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</si>
  <si>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年々低くなっており、平成30年度は平成29年度に引き続き類似団体平均値を下回っている。将来負担比率は、類似団体と比べ低くなっており、これは上述のとおり市債発行額が元金償還額を上回らないように財政運営方針を定めていることによる。今後は平成28年度から令和元年度にかけて整備した西部クリーンセンター施設整備事業や平成30年度から令和元年度にかけて実施した学校空調設備整備事業により地方債現在高が増加する見込みのため、基金などの充当可能財源等の残高を十分に確保しつつ財政運営を行うよう努めていく。</t>
    <rPh sb="0" eb="2">
      <t>ジッシツ</t>
    </rPh>
    <rPh sb="2" eb="5">
      <t>コウサイヒ</t>
    </rPh>
    <rPh sb="5" eb="7">
      <t>ヒリツ</t>
    </rPh>
    <rPh sb="8" eb="10">
      <t>ネンネン</t>
    </rPh>
    <rPh sb="10" eb="11">
      <t>ヒク</t>
    </rPh>
    <rPh sb="18" eb="20">
      <t>ヘイセイ</t>
    </rPh>
    <rPh sb="22" eb="24">
      <t>ネンド</t>
    </rPh>
    <rPh sb="25" eb="27">
      <t>ヘイセイ</t>
    </rPh>
    <rPh sb="29" eb="31">
      <t>ネンド</t>
    </rPh>
    <rPh sb="32" eb="33">
      <t>ヒ</t>
    </rPh>
    <rPh sb="34" eb="35">
      <t>ツヅ</t>
    </rPh>
    <rPh sb="36" eb="38">
      <t>ルイジ</t>
    </rPh>
    <rPh sb="38" eb="40">
      <t>ダンタイ</t>
    </rPh>
    <rPh sb="40" eb="43">
      <t>ヘイキンチ</t>
    </rPh>
    <rPh sb="44" eb="46">
      <t>シタマワ</t>
    </rPh>
    <rPh sb="51" eb="53">
      <t>ショウライ</t>
    </rPh>
    <rPh sb="53" eb="55">
      <t>フタン</t>
    </rPh>
    <rPh sb="55" eb="57">
      <t>ヒリツ</t>
    </rPh>
    <rPh sb="59" eb="61">
      <t>ルイジ</t>
    </rPh>
    <rPh sb="61" eb="63">
      <t>ダンタイ</t>
    </rPh>
    <rPh sb="64" eb="65">
      <t>クラ</t>
    </rPh>
    <rPh sb="66" eb="67">
      <t>ヒク</t>
    </rPh>
    <rPh sb="77" eb="79">
      <t>ジョウジュツ</t>
    </rPh>
    <rPh sb="83" eb="85">
      <t>シサイ</t>
    </rPh>
    <rPh sb="85" eb="88">
      <t>ハッコウガク</t>
    </rPh>
    <rPh sb="89" eb="91">
      <t>ガンキン</t>
    </rPh>
    <rPh sb="91" eb="93">
      <t>ショウカン</t>
    </rPh>
    <rPh sb="93" eb="94">
      <t>ガク</t>
    </rPh>
    <rPh sb="95" eb="97">
      <t>ウワマワ</t>
    </rPh>
    <rPh sb="103" eb="105">
      <t>ザイセイ</t>
    </rPh>
    <rPh sb="105" eb="107">
      <t>ウンエイ</t>
    </rPh>
    <rPh sb="107" eb="109">
      <t>ホウシン</t>
    </rPh>
    <rPh sb="110" eb="111">
      <t>サダ</t>
    </rPh>
    <rPh sb="121" eb="123">
      <t>コンゴ</t>
    </rPh>
    <rPh sb="124" eb="126">
      <t>ヘイセイ</t>
    </rPh>
    <rPh sb="128" eb="130">
      <t>ネンド</t>
    </rPh>
    <rPh sb="132" eb="134">
      <t>レイワ</t>
    </rPh>
    <rPh sb="134" eb="136">
      <t>ガンネン</t>
    </rPh>
    <rPh sb="136" eb="137">
      <t>ド</t>
    </rPh>
    <rPh sb="141" eb="143">
      <t>セイビ</t>
    </rPh>
    <rPh sb="145" eb="147">
      <t>セイブ</t>
    </rPh>
    <rPh sb="155" eb="157">
      <t>シセツ</t>
    </rPh>
    <rPh sb="157" eb="159">
      <t>セイビ</t>
    </rPh>
    <rPh sb="159" eb="161">
      <t>ジギョウ</t>
    </rPh>
    <rPh sb="162" eb="164">
      <t>ヘイセイ</t>
    </rPh>
    <rPh sb="166" eb="168">
      <t>ネンド</t>
    </rPh>
    <rPh sb="170" eb="175">
      <t>レイワガンネンド</t>
    </rPh>
    <rPh sb="179" eb="181">
      <t>ジッシ</t>
    </rPh>
    <rPh sb="183" eb="185">
      <t>ガッコウ</t>
    </rPh>
    <rPh sb="185" eb="187">
      <t>クウチョウ</t>
    </rPh>
    <rPh sb="187" eb="189">
      <t>セツビ</t>
    </rPh>
    <rPh sb="189" eb="191">
      <t>セイビ</t>
    </rPh>
    <rPh sb="191" eb="193">
      <t>ジギョウ</t>
    </rPh>
    <rPh sb="196" eb="199">
      <t>チホウサイ</t>
    </rPh>
    <rPh sb="199" eb="201">
      <t>ゲンザイ</t>
    </rPh>
    <rPh sb="201" eb="202">
      <t>ダカ</t>
    </rPh>
    <rPh sb="203" eb="205">
      <t>ゾウカ</t>
    </rPh>
    <rPh sb="207" eb="209">
      <t>ミコ</t>
    </rPh>
    <rPh sb="214" eb="216">
      <t>キキン</t>
    </rPh>
    <rPh sb="227" eb="229">
      <t>ザンダカ</t>
    </rPh>
    <rPh sb="230" eb="232">
      <t>ジュウブン</t>
    </rPh>
    <rPh sb="233" eb="235">
      <t>カクホ</t>
    </rPh>
    <rPh sb="238" eb="240">
      <t>ザイセイ</t>
    </rPh>
    <rPh sb="240" eb="242">
      <t>ウンエイ</t>
    </rPh>
    <rPh sb="243" eb="244">
      <t>オコナ</t>
    </rPh>
    <rPh sb="247" eb="24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</si>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</sst>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82B51F-24CD-44EE-9359-464E183643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46395</c:v>
                </c:pt>
                <c:pt idx="3">
                  <c:v>48088</c:v>
                </c:pt>
                <c:pt idx="4">
                  <c:v>46457</c:v>
                </c:pt>
              </c:numCache>
            </c:numRef>
          </c:val>
          <c:smooth val="0"/>
          <c:extLst>
            <c:ext xmlns:c16="http://schemas.microsoft.com/office/drawing/2014/chart" uri="{C3380CC4-5D6E-409C-BE32-E72D297353CC}">
              <c16:uniqueId val="{00000000-64D0-417B-AC51-DC86399EA5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55136</c:v>
                </c:pt>
                <c:pt idx="1">
                  <c:v>49635</c:v>
                </c:pt>
                <c:pt idx="2">
                  <c:v>39891</c:v>
                </c:pt>
                <c:pt idx="3">
                  <c:v>54783</c:v>
                </c:pt>
                <c:pt idx="4">
                  <c:v>55406</c:v>
                </c:pt>
              </c:numCache>
            </c:numRef>
          </c:val>
          <c:smooth val="0"/>
          <c:extLst>
            <c:ext xmlns:c16="http://schemas.microsoft.com/office/drawing/2014/chart" uri="{C3380CC4-5D6E-409C-BE32-E72D297353CC}">
              <c16:uniqueId val="{00000001-64D0-417B-AC51-DC86399EA5CA}"/>
            </c:ext>
          </c:extLst>
        </c:ser>
        <c:dLbls>
          <c:showLegendKey val="0"/>
          <c:showVal val="0"/>
          <c:showCatName val="0"/>
          <c:showSerName val="0"/>
          <c:showPercent val="0"/>
          <c:showBubbleSize val="0"/>
        </c:dLbls>
        <c:marker val="1"/>
        <c:smooth val="0"/>
        <c:axId val="282397320"/>
        <c:axId val="277714848"/>
      </c:lineChart>
      <c:catAx>
        <c:axId val="282397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714848"/>
        <c:crosses val="autoZero"/>
        <c:auto val="1"/>
        <c:lblAlgn val="ctr"/>
        <c:lblOffset val="100"/>
        <c:tickLblSkip val="1"/>
        <c:tickMarkSkip val="1"/>
        <c:noMultiLvlLbl val="0"/>
      </c:catAx>
      <c:valAx>
        <c:axId val="277714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397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4.67</c:v>
                </c:pt>
                <c:pt idx="1">
                  <c:v>6.94</c:v>
                </c:pt>
                <c:pt idx="2">
                  <c:v>5.15</c:v>
                </c:pt>
                <c:pt idx="3">
                  <c:v>5.87</c:v>
                </c:pt>
                <c:pt idx="4">
                  <c:v>5.95</c:v>
                </c:pt>
              </c:numCache>
            </c:numRef>
          </c:val>
          <c:extLst>
            <c:ext xmlns:c16="http://schemas.microsoft.com/office/drawing/2014/chart" uri="{C3380CC4-5D6E-409C-BE32-E72D297353CC}">
              <c16:uniqueId val="{00000000-30B2-4F00-B443-12E2E6BAC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7.57</c:v>
                </c:pt>
                <c:pt idx="1">
                  <c:v>8.31</c:v>
                </c:pt>
                <c:pt idx="2">
                  <c:v>8.61</c:v>
                </c:pt>
                <c:pt idx="3">
                  <c:v>8.56</c:v>
                </c:pt>
                <c:pt idx="4">
                  <c:v>7.62</c:v>
                </c:pt>
              </c:numCache>
            </c:numRef>
          </c:val>
          <c:extLst>
            <c:ext xmlns:c16="http://schemas.microsoft.com/office/drawing/2014/chart" uri="{C3380CC4-5D6E-409C-BE32-E72D297353CC}">
              <c16:uniqueId val="{00000001-30B2-4F00-B443-12E2E6BAC535}"/>
            </c:ext>
          </c:extLst>
        </c:ser>
        <c:dLbls>
          <c:showLegendKey val="0"/>
          <c:showVal val="0"/>
          <c:showCatName val="0"/>
          <c:showSerName val="0"/>
          <c:showPercent val="0"/>
          <c:showBubbleSize val="0"/>
        </c:dLbls>
        <c:gapWidth val="250"/>
        <c:overlap val="100"/>
        <c:axId val="277036944"/>
        <c:axId val="277078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3.1</c:v>
                </c:pt>
                <c:pt idx="2">
                  <c:v>-1.24</c:v>
                </c:pt>
                <c:pt idx="3">
                  <c:v>0.41</c:v>
                </c:pt>
                <c:pt idx="4">
                  <c:v>-0.93</c:v>
                </c:pt>
              </c:numCache>
            </c:numRef>
          </c:val>
          <c:smooth val="0"/>
          <c:extLst>
            <c:ext xmlns:c16="http://schemas.microsoft.com/office/drawing/2014/chart" uri="{C3380CC4-5D6E-409C-BE32-E72D297353CC}">
              <c16:uniqueId val="{00000002-30B2-4F00-B443-12E2E6BAC535}"/>
            </c:ext>
          </c:extLst>
        </c:ser>
        <c:dLbls>
          <c:showLegendKey val="0"/>
          <c:showVal val="0"/>
          <c:showCatName val="0"/>
          <c:showSerName val="0"/>
          <c:showPercent val="0"/>
          <c:showBubbleSize val="0"/>
        </c:dLbls>
        <c:marker val="1"/>
        <c:smooth val="0"/>
        <c:axId val="277036944"/>
        <c:axId val="277078952"/>
      </c:lineChart>
      <c:catAx>
        <c:axId val="27703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078952"/>
        <c:crosses val="autoZero"/>
        <c:auto val="1"/>
        <c:lblAlgn val="ctr"/>
        <c:lblOffset val="100"/>
        <c:tickLblSkip val="1"/>
        <c:tickMarkSkip val="1"/>
        <c:noMultiLvlLbl val="0"/>
      </c:catAx>
      <c:valAx>
        <c:axId val="277078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3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10.51</c:v>
                </c:pt>
                <c:pt idx="2">
                  <c:v>#N/A</c:v>
                </c:pt>
                <c:pt idx="3">
                  <c:v>9.08</c:v>
                </c:pt>
                <c:pt idx="4">
                  <c:v>#N/A</c:v>
                </c:pt>
                <c:pt idx="5">
                  <c:v>0.9</c:v>
                </c:pt>
                <c:pt idx="6">
                  <c:v>#N/A</c:v>
                </c:pt>
                <c:pt idx="7">
                  <c:v>0.39</c:v>
                </c:pt>
                <c:pt idx="8">
                  <c:v>#N/A</c:v>
                </c:pt>
                <c:pt idx="9">
                  <c:v>0.62</c:v>
                </c:pt>
              </c:numCache>
            </c:numRef>
          </c:val>
          <c:extLst>
            <c:ext xmlns:c16="http://schemas.microsoft.com/office/drawing/2014/chart" uri="{C3380CC4-5D6E-409C-BE32-E72D297353CC}">
              <c16:uniqueId val="{00000000-F63F-4ABB-84C8-77648B429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3F-4ABB-84C8-77648B4296FF}"/>
            </c:ext>
          </c:extLst>
        </c:ser>
        <c:ser>
          <c:idx val="2"/>
          <c:order val="2"/>
          <c:tx>
            <c:strRef>
              <c:f>データシート!$A$29</c:f>
              <c:strCache>
                <c:ptCount val="1"/>
                <c:pt idx="0">
                  <c:v>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0.19</c:v>
                </c:pt>
                <c:pt idx="2">
                  <c:v>#N/A</c:v>
                </c:pt>
                <c:pt idx="3">
                  <c:v>0.15</c:v>
                </c:pt>
                <c:pt idx="4">
                  <c:v>#N/A</c:v>
                </c:pt>
                <c:pt idx="5">
                  <c:v>0.25</c:v>
                </c:pt>
                <c:pt idx="6">
                  <c:v>#N/A</c:v>
                </c:pt>
                <c:pt idx="7">
                  <c:v>0.48</c:v>
                </c:pt>
                <c:pt idx="8">
                  <c:v>#N/A</c:v>
                </c:pt>
                <c:pt idx="9">
                  <c:v>0.49</c:v>
                </c:pt>
              </c:numCache>
            </c:numRef>
          </c:val>
          <c:extLst>
            <c:ext xmlns:c16="http://schemas.microsoft.com/office/drawing/2014/chart" uri="{C3380CC4-5D6E-409C-BE32-E72D297353CC}">
              <c16:uniqueId val="{00000002-F63F-4ABB-84C8-77648B4296FF}"/>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0.34</c:v>
                </c:pt>
                <c:pt idx="4">
                  <c:v>#N/A</c:v>
                </c:pt>
                <c:pt idx="5">
                  <c:v>0.41</c:v>
                </c:pt>
                <c:pt idx="6">
                  <c:v>#N/A</c:v>
                </c:pt>
                <c:pt idx="7">
                  <c:v>0.48</c:v>
                </c:pt>
                <c:pt idx="8">
                  <c:v>#N/A</c:v>
                </c:pt>
                <c:pt idx="9">
                  <c:v>0.56999999999999995</c:v>
                </c:pt>
              </c:numCache>
            </c:numRef>
          </c:val>
          <c:extLst>
            <c:ext xmlns:c16="http://schemas.microsoft.com/office/drawing/2014/chart" uri="{C3380CC4-5D6E-409C-BE32-E72D297353CC}">
              <c16:uniqueId val="{00000003-F63F-4ABB-84C8-77648B4296F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0.48</c:v>
                </c:pt>
                <c:pt idx="4">
                  <c:v>#N/A</c:v>
                </c:pt>
                <c:pt idx="5">
                  <c:v>1.93</c:v>
                </c:pt>
                <c:pt idx="6">
                  <c:v>#N/A</c:v>
                </c:pt>
                <c:pt idx="7">
                  <c:v>2.46</c:v>
                </c:pt>
                <c:pt idx="8">
                  <c:v>#N/A</c:v>
                </c:pt>
                <c:pt idx="9">
                  <c:v>0.68</c:v>
                </c:pt>
              </c:numCache>
            </c:numRef>
          </c:val>
          <c:extLst>
            <c:ext xmlns:c16="http://schemas.microsoft.com/office/drawing/2014/chart" uri="{C3380CC4-5D6E-409C-BE32-E72D297353CC}">
              <c16:uniqueId val="{00000004-F63F-4ABB-84C8-77648B4296FF}"/>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0.75</c:v>
                </c:pt>
                <c:pt idx="4">
                  <c:v>#N/A</c:v>
                </c:pt>
                <c:pt idx="5">
                  <c:v>0.74</c:v>
                </c:pt>
                <c:pt idx="6">
                  <c:v>#N/A</c:v>
                </c:pt>
                <c:pt idx="7">
                  <c:v>0.76</c:v>
                </c:pt>
                <c:pt idx="8">
                  <c:v>#N/A</c:v>
                </c:pt>
                <c:pt idx="9">
                  <c:v>0.77</c:v>
                </c:pt>
              </c:numCache>
            </c:numRef>
          </c:val>
          <c:extLst>
            <c:ext xmlns:c16="http://schemas.microsoft.com/office/drawing/2014/chart" uri="{C3380CC4-5D6E-409C-BE32-E72D297353CC}">
              <c16:uniqueId val="{00000005-F63F-4ABB-84C8-77648B4296FF}"/>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1.52</c:v>
                </c:pt>
                <c:pt idx="4">
                  <c:v>#N/A</c:v>
                </c:pt>
                <c:pt idx="5">
                  <c:v>1.59</c:v>
                </c:pt>
                <c:pt idx="6">
                  <c:v>#N/A</c:v>
                </c:pt>
                <c:pt idx="7">
                  <c:v>1.5</c:v>
                </c:pt>
                <c:pt idx="8">
                  <c:v>#N/A</c:v>
                </c:pt>
                <c:pt idx="9">
                  <c:v>1.73</c:v>
                </c:pt>
              </c:numCache>
            </c:numRef>
          </c:val>
          <c:extLst>
            <c:ext xmlns:c16="http://schemas.microsoft.com/office/drawing/2014/chart" uri="{C3380CC4-5D6E-409C-BE32-E72D297353CC}">
              <c16:uniqueId val="{00000006-F63F-4ABB-84C8-77648B4296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4.96</c:v>
                </c:pt>
                <c:pt idx="2">
                  <c:v>#N/A</c:v>
                </c:pt>
                <c:pt idx="3">
                  <c:v>4.96</c:v>
                </c:pt>
                <c:pt idx="4">
                  <c:v>#N/A</c:v>
                </c:pt>
                <c:pt idx="5">
                  <c:v>4.75</c:v>
                </c:pt>
                <c:pt idx="6">
                  <c:v>#N/A</c:v>
                </c:pt>
                <c:pt idx="7">
                  <c:v>4.62</c:v>
                </c:pt>
                <c:pt idx="8">
                  <c:v>#N/A</c:v>
                </c:pt>
                <c:pt idx="9">
                  <c:v>4.66</c:v>
                </c:pt>
              </c:numCache>
            </c:numRef>
          </c:val>
          <c:extLst>
            <c:ext xmlns:c16="http://schemas.microsoft.com/office/drawing/2014/chart" uri="{C3380CC4-5D6E-409C-BE32-E72D297353CC}">
              <c16:uniqueId val="{00000007-F63F-4ABB-84C8-77648B4296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4.47</c:v>
                </c:pt>
                <c:pt idx="2">
                  <c:v>#N/A</c:v>
                </c:pt>
                <c:pt idx="3">
                  <c:v>6.77</c:v>
                </c:pt>
                <c:pt idx="4">
                  <c:v>#N/A</c:v>
                </c:pt>
                <c:pt idx="5">
                  <c:v>4.8899999999999997</c:v>
                </c:pt>
                <c:pt idx="6">
                  <c:v>#N/A</c:v>
                </c:pt>
                <c:pt idx="7">
                  <c:v>5.37</c:v>
                </c:pt>
                <c:pt idx="8">
                  <c:v>#N/A</c:v>
                </c:pt>
                <c:pt idx="9">
                  <c:v>5.42</c:v>
                </c:pt>
              </c:numCache>
            </c:numRef>
          </c:val>
          <c:extLst>
            <c:ext xmlns:c16="http://schemas.microsoft.com/office/drawing/2014/chart" uri="{C3380CC4-5D6E-409C-BE32-E72D297353CC}">
              <c16:uniqueId val="{00000008-F63F-4ABB-84C8-77648B4296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8.0500000000000007</c:v>
                </c:pt>
                <c:pt idx="2">
                  <c:v>#N/A</c:v>
                </c:pt>
                <c:pt idx="3">
                  <c:v>7.46</c:v>
                </c:pt>
                <c:pt idx="4">
                  <c:v>#N/A</c:v>
                </c:pt>
                <c:pt idx="5">
                  <c:v>7.05</c:v>
                </c:pt>
                <c:pt idx="6">
                  <c:v>#N/A</c:v>
                </c:pt>
                <c:pt idx="7">
                  <c:v>6.88</c:v>
                </c:pt>
                <c:pt idx="8">
                  <c:v>#N/A</c:v>
                </c:pt>
                <c:pt idx="9">
                  <c:v>6.89</c:v>
                </c:pt>
              </c:numCache>
            </c:numRef>
          </c:val>
          <c:extLst>
            <c:ext xmlns:c16="http://schemas.microsoft.com/office/drawing/2014/chart" uri="{C3380CC4-5D6E-409C-BE32-E72D297353CC}">
              <c16:uniqueId val="{00000009-F63F-4ABB-84C8-77648B4296FF}"/>
            </c:ext>
          </c:extLst>
        </c:ser>
        <c:dLbls>
          <c:showLegendKey val="0"/>
          <c:showVal val="0"/>
          <c:showCatName val="0"/>
          <c:showSerName val="0"/>
          <c:showPercent val="0"/>
          <c:showBubbleSize val="0"/>
        </c:dLbls>
        <c:gapWidth val="150"/>
        <c:overlap val="100"/>
        <c:axId val="278590112"/>
        <c:axId val="301933840"/>
      </c:barChart>
      <c:catAx>
        <c:axId val="2785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933840"/>
        <c:crosses val="autoZero"/>
        <c:auto val="1"/>
        <c:lblAlgn val="ctr"/>
        <c:lblOffset val="100"/>
        <c:tickLblSkip val="1"/>
        <c:tickMarkSkip val="1"/>
        <c:noMultiLvlLbl val="0"/>
      </c:catAx>
      <c:valAx>
        <c:axId val="30193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9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12215</c:v>
                </c:pt>
                <c:pt idx="5">
                  <c:v>12509</c:v>
                </c:pt>
                <c:pt idx="8">
                  <c:v>13788</c:v>
                </c:pt>
                <c:pt idx="11">
                  <c:v>12582</c:v>
                </c:pt>
                <c:pt idx="14">
                  <c:v>12197</c:v>
                </c:pt>
              </c:numCache>
            </c:numRef>
          </c:val>
          <c:extLst>
            <c:ext xmlns:c16="http://schemas.microsoft.com/office/drawing/2014/chart" uri="{C3380CC4-5D6E-409C-BE32-E72D297353CC}">
              <c16:uniqueId val="{00000000-0EE1-42F9-A42F-839FA4EBDD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EE1-42F9-A42F-839FA4EBDD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582</c:v>
                </c:pt>
                <c:pt idx="3">
                  <c:v>281</c:v>
                </c:pt>
                <c:pt idx="6">
                  <c:v>43</c:v>
                </c:pt>
                <c:pt idx="9">
                  <c:v>39</c:v>
                </c:pt>
                <c:pt idx="12">
                  <c:v>36</c:v>
                </c:pt>
              </c:numCache>
            </c:numRef>
          </c:val>
          <c:extLst>
            <c:ext xmlns:c16="http://schemas.microsoft.com/office/drawing/2014/chart" uri="{C3380CC4-5D6E-409C-BE32-E72D297353CC}">
              <c16:uniqueId val="{00000002-0EE1-42F9-A42F-839FA4EBDD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E1-42F9-A42F-839FA4EBDD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2785</c:v>
                </c:pt>
                <c:pt idx="3">
                  <c:v>2830</c:v>
                </c:pt>
                <c:pt idx="6">
                  <c:v>2189</c:v>
                </c:pt>
                <c:pt idx="9">
                  <c:v>2288</c:v>
                </c:pt>
                <c:pt idx="12">
                  <c:v>2383</c:v>
                </c:pt>
              </c:numCache>
            </c:numRef>
          </c:val>
          <c:extLst>
            <c:ext xmlns:c16="http://schemas.microsoft.com/office/drawing/2014/chart" uri="{C3380CC4-5D6E-409C-BE32-E72D297353CC}">
              <c16:uniqueId val="{00000004-0EE1-42F9-A42F-839FA4EBDD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123</c:v>
                </c:pt>
                <c:pt idx="3">
                  <c:v>143</c:v>
                </c:pt>
                <c:pt idx="6">
                  <c:v>143</c:v>
                </c:pt>
                <c:pt idx="9">
                  <c:v>143</c:v>
                </c:pt>
                <c:pt idx="12">
                  <c:v>143</c:v>
                </c:pt>
              </c:numCache>
            </c:numRef>
          </c:val>
          <c:extLst>
            <c:ext xmlns:c16="http://schemas.microsoft.com/office/drawing/2014/chart" uri="{C3380CC4-5D6E-409C-BE32-E72D297353CC}">
              <c16:uniqueId val="{00000005-0EE1-42F9-A42F-839FA4EBDD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E1-42F9-A42F-839FA4EBDD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13208</c:v>
                </c:pt>
                <c:pt idx="3">
                  <c:v>12456</c:v>
                </c:pt>
                <c:pt idx="6">
                  <c:v>14192</c:v>
                </c:pt>
                <c:pt idx="9">
                  <c:v>12321</c:v>
                </c:pt>
                <c:pt idx="12">
                  <c:v>11909</c:v>
                </c:pt>
              </c:numCache>
            </c:numRef>
          </c:val>
          <c:extLst>
            <c:ext xmlns:c16="http://schemas.microsoft.com/office/drawing/2014/chart" uri="{C3380CC4-5D6E-409C-BE32-E72D297353CC}">
              <c16:uniqueId val="{00000007-0EE1-42F9-A42F-839FA4EBDD5D}"/>
            </c:ext>
          </c:extLst>
        </c:ser>
        <c:dLbls>
          <c:showLegendKey val="0"/>
          <c:showVal val="0"/>
          <c:showCatName val="0"/>
          <c:showSerName val="0"/>
          <c:showPercent val="0"/>
          <c:showBubbleSize val="0"/>
        </c:dLbls>
        <c:gapWidth val="100"/>
        <c:overlap val="100"/>
        <c:axId val="280867200"/>
        <c:axId val="303118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4484</c:v>
                </c:pt>
                <c:pt idx="2">
                  <c:v>#N/A</c:v>
                </c:pt>
                <c:pt idx="3">
                  <c:v>#N/A</c:v>
                </c:pt>
                <c:pt idx="4">
                  <c:v>3201</c:v>
                </c:pt>
                <c:pt idx="5">
                  <c:v>#N/A</c:v>
                </c:pt>
                <c:pt idx="6">
                  <c:v>#N/A</c:v>
                </c:pt>
                <c:pt idx="7">
                  <c:v>2779</c:v>
                </c:pt>
                <c:pt idx="8">
                  <c:v>#N/A</c:v>
                </c:pt>
                <c:pt idx="9">
                  <c:v>#N/A</c:v>
                </c:pt>
                <c:pt idx="10">
                  <c:v>2209</c:v>
                </c:pt>
                <c:pt idx="11">
                  <c:v>#N/A</c:v>
                </c:pt>
                <c:pt idx="12">
                  <c:v>#N/A</c:v>
                </c:pt>
                <c:pt idx="13">
                  <c:v>2274</c:v>
                </c:pt>
                <c:pt idx="14">
                  <c:v>#N/A</c:v>
                </c:pt>
              </c:numCache>
            </c:numRef>
          </c:val>
          <c:smooth val="0"/>
          <c:extLst>
            <c:ext xmlns:c16="http://schemas.microsoft.com/office/drawing/2014/chart" uri="{C3380CC4-5D6E-409C-BE32-E72D297353CC}">
              <c16:uniqueId val="{00000008-0EE1-42F9-A42F-839FA4EBDD5D}"/>
            </c:ext>
          </c:extLst>
        </c:ser>
        <c:dLbls>
          <c:showLegendKey val="0"/>
          <c:showVal val="0"/>
          <c:showCatName val="0"/>
          <c:showSerName val="0"/>
          <c:showPercent val="0"/>
          <c:showBubbleSize val="0"/>
        </c:dLbls>
        <c:marker val="1"/>
        <c:smooth val="0"/>
        <c:axId val="280867200"/>
        <c:axId val="303118264"/>
      </c:lineChart>
      <c:catAx>
        <c:axId val="2808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118264"/>
        <c:crosses val="autoZero"/>
        <c:auto val="1"/>
        <c:lblAlgn val="ctr"/>
        <c:lblOffset val="100"/>
        <c:tickLblSkip val="1"/>
        <c:tickMarkSkip val="1"/>
        <c:noMultiLvlLbl val="0"/>
      </c:catAx>
      <c:valAx>
        <c:axId val="303118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8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96636</c:v>
                </c:pt>
                <c:pt idx="5">
                  <c:v>95799</c:v>
                </c:pt>
                <c:pt idx="8">
                  <c:v>92180</c:v>
                </c:pt>
                <c:pt idx="11">
                  <c:v>91220</c:v>
                </c:pt>
                <c:pt idx="14">
                  <c:v>91152</c:v>
                </c:pt>
              </c:numCache>
            </c:numRef>
          </c:val>
          <c:extLst>
            <c:ext xmlns:c16="http://schemas.microsoft.com/office/drawing/2014/chart" uri="{C3380CC4-5D6E-409C-BE32-E72D297353CC}">
              <c16:uniqueId val="{00000000-73D0-4B61-AC30-C4E639902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21472</c:v>
                </c:pt>
                <c:pt idx="5">
                  <c:v>24150</c:v>
                </c:pt>
                <c:pt idx="8">
                  <c:v>28419</c:v>
                </c:pt>
                <c:pt idx="11">
                  <c:v>33065</c:v>
                </c:pt>
                <c:pt idx="14">
                  <c:v>33998</c:v>
                </c:pt>
              </c:numCache>
            </c:numRef>
          </c:val>
          <c:extLst>
            <c:ext xmlns:c16="http://schemas.microsoft.com/office/drawing/2014/chart" uri="{C3380CC4-5D6E-409C-BE32-E72D297353CC}">
              <c16:uniqueId val="{00000001-73D0-4B61-AC30-C4E639902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21197</c:v>
                </c:pt>
                <c:pt idx="5">
                  <c:v>23648</c:v>
                </c:pt>
                <c:pt idx="8">
                  <c:v>25439</c:v>
                </c:pt>
                <c:pt idx="11">
                  <c:v>27943</c:v>
                </c:pt>
                <c:pt idx="14">
                  <c:v>28104</c:v>
                </c:pt>
              </c:numCache>
            </c:numRef>
          </c:val>
          <c:extLst>
            <c:ext xmlns:c16="http://schemas.microsoft.com/office/drawing/2014/chart" uri="{C3380CC4-5D6E-409C-BE32-E72D297353CC}">
              <c16:uniqueId val="{00000002-73D0-4B61-AC30-C4E639902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0-4B61-AC30-C4E639902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0-4B61-AC30-C4E639902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125</c:v>
                </c:pt>
                <c:pt idx="3">
                  <c:v>77</c:v>
                </c:pt>
                <c:pt idx="6">
                  <c:v>85</c:v>
                </c:pt>
                <c:pt idx="9">
                  <c:v>80</c:v>
                </c:pt>
                <c:pt idx="12">
                  <c:v>117</c:v>
                </c:pt>
              </c:numCache>
            </c:numRef>
          </c:val>
          <c:extLst>
            <c:ext xmlns:c16="http://schemas.microsoft.com/office/drawing/2014/chart" uri="{C3380CC4-5D6E-409C-BE32-E72D297353CC}">
              <c16:uniqueId val="{00000005-73D0-4B61-AC30-C4E639902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16117</c:v>
                </c:pt>
                <c:pt idx="3">
                  <c:v>16443</c:v>
                </c:pt>
                <c:pt idx="6">
                  <c:v>16332</c:v>
                </c:pt>
                <c:pt idx="9">
                  <c:v>15647</c:v>
                </c:pt>
                <c:pt idx="12">
                  <c:v>14029</c:v>
                </c:pt>
              </c:numCache>
            </c:numRef>
          </c:val>
          <c:extLst>
            <c:ext xmlns:c16="http://schemas.microsoft.com/office/drawing/2014/chart" uri="{C3380CC4-5D6E-409C-BE32-E72D297353CC}">
              <c16:uniqueId val="{00000006-73D0-4B61-AC30-C4E639902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D0-4B61-AC30-C4E639902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28003</c:v>
                </c:pt>
                <c:pt idx="3">
                  <c:v>28181</c:v>
                </c:pt>
                <c:pt idx="6">
                  <c:v>24146</c:v>
                </c:pt>
                <c:pt idx="9">
                  <c:v>24202</c:v>
                </c:pt>
                <c:pt idx="12">
                  <c:v>24578</c:v>
                </c:pt>
              </c:numCache>
            </c:numRef>
          </c:val>
          <c:extLst>
            <c:ext xmlns:c16="http://schemas.microsoft.com/office/drawing/2014/chart" uri="{C3380CC4-5D6E-409C-BE32-E72D297353CC}">
              <c16:uniqueId val="{00000008-73D0-4B61-AC30-C4E639902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319</c:v>
                </c:pt>
                <c:pt idx="3">
                  <c:v>1</c:v>
                </c:pt>
                <c:pt idx="6">
                  <c:v>0</c:v>
                </c:pt>
                <c:pt idx="9">
                  <c:v>0</c:v>
                </c:pt>
                <c:pt idx="12">
                  <c:v>0</c:v>
                </c:pt>
              </c:numCache>
            </c:numRef>
          </c:val>
          <c:extLst>
            <c:ext xmlns:c16="http://schemas.microsoft.com/office/drawing/2014/chart" uri="{C3380CC4-5D6E-409C-BE32-E72D297353CC}">
              <c16:uniqueId val="{00000009-73D0-4B61-AC30-C4E639902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117389</c:v>
                </c:pt>
                <c:pt idx="3">
                  <c:v>113189</c:v>
                </c:pt>
                <c:pt idx="6">
                  <c:v>114163</c:v>
                </c:pt>
                <c:pt idx="9">
                  <c:v>112222</c:v>
                </c:pt>
                <c:pt idx="12">
                  <c:v>111468</c:v>
                </c:pt>
              </c:numCache>
            </c:numRef>
          </c:val>
          <c:extLst>
            <c:ext xmlns:c16="http://schemas.microsoft.com/office/drawing/2014/chart" uri="{C3380CC4-5D6E-409C-BE32-E72D297353CC}">
              <c16:uniqueId val="{0000000A-73D0-4B61-AC30-C4E639902DD5}"/>
            </c:ext>
          </c:extLst>
        </c:ser>
        <c:dLbls>
          <c:showLegendKey val="0"/>
          <c:showVal val="0"/>
          <c:showCatName val="0"/>
          <c:showSerName val="0"/>
          <c:showPercent val="0"/>
          <c:showBubbleSize val="0"/>
        </c:dLbls>
        <c:gapWidth val="100"/>
        <c:overlap val="100"/>
        <c:axId val="181873448"/>
        <c:axId val="18187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22648</c:v>
                </c:pt>
                <c:pt idx="2">
                  <c:v>#N/A</c:v>
                </c:pt>
                <c:pt idx="3">
                  <c:v>#N/A</c:v>
                </c:pt>
                <c:pt idx="4">
                  <c:v>14295</c:v>
                </c:pt>
                <c:pt idx="5">
                  <c:v>#N/A</c:v>
                </c:pt>
                <c:pt idx="6">
                  <c:v>#N/A</c:v>
                </c:pt>
                <c:pt idx="7">
                  <c:v>8689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D0-4B61-AC30-C4E639902DD5}"/>
            </c:ext>
          </c:extLst>
        </c:ser>
        <c:dLbls>
          <c:showLegendKey val="0"/>
          <c:showVal val="0"/>
          <c:showCatName val="0"/>
          <c:showSerName val="0"/>
          <c:showPercent val="0"/>
          <c:showBubbleSize val="0"/>
        </c:dLbls>
        <c:marker val="1"/>
        <c:smooth val="0"/>
        <c:axId val="181873448"/>
        <c:axId val="181873840"/>
      </c:lineChart>
      <c:catAx>
        <c:axId val="18187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873840"/>
        <c:crosses val="autoZero"/>
        <c:auto val="1"/>
        <c:lblAlgn val="ctr"/>
        <c:lblOffset val="100"/>
        <c:tickLblSkip val="1"/>
        <c:tickMarkSkip val="1"/>
        <c:noMultiLvlLbl val="0"/>
      </c:catAx>
      <c:valAx>
        <c:axId val="18187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7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5391</c:v>
                </c:pt>
                <c:pt idx="1">
                  <c:v>5224</c:v>
                </c:pt>
                <c:pt idx="2">
                  <c:v>4577</c:v>
                </c:pt>
              </c:numCache>
            </c:numRef>
          </c:val>
          <c:extLst>
            <c:ext xmlns:c16="http://schemas.microsoft.com/office/drawing/2014/chart" uri="{C3380CC4-5D6E-409C-BE32-E72D297353CC}">
              <c16:uniqueId val="{00000000-61F7-4940-B605-292E842CA9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4078</c:v>
                </c:pt>
                <c:pt idx="1">
                  <c:v>4096</c:v>
                </c:pt>
                <c:pt idx="2">
                  <c:v>3508</c:v>
                </c:pt>
              </c:numCache>
            </c:numRef>
          </c:val>
          <c:extLst>
            <c:ext xmlns:c16="http://schemas.microsoft.com/office/drawing/2014/chart" uri="{C3380CC4-5D6E-409C-BE32-E72D297353CC}">
              <c16:uniqueId val="{00000001-61F7-4940-B605-292E842CA9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14316</c:v>
                </c:pt>
                <c:pt idx="1">
                  <c:v>14512</c:v>
                </c:pt>
                <c:pt idx="2">
                  <c:v>14347</c:v>
                </c:pt>
              </c:numCache>
            </c:numRef>
          </c:val>
          <c:extLst>
            <c:ext xmlns:c16="http://schemas.microsoft.com/office/drawing/2014/chart" uri="{C3380CC4-5D6E-409C-BE32-E72D297353CC}">
              <c16:uniqueId val="{00000002-61F7-4940-B605-292E842CA918}"/>
            </c:ext>
          </c:extLst>
        </c:ser>
        <c:dLbls>
          <c:showLegendKey val="0"/>
          <c:showVal val="0"/>
          <c:showCatName val="0"/>
          <c:showSerName val="0"/>
          <c:showPercent val="0"/>
          <c:showBubbleSize val="0"/>
        </c:dLbls>
        <c:gapWidth val="120"/>
        <c:overlap val="100"/>
        <c:axId val="308167480"/>
        <c:axId val="308167872"/>
      </c:barChart>
      <c:catAx>
        <c:axId val="30816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8167872"/>
        <c:crosses val="autoZero"/>
        <c:auto val="1"/>
        <c:lblAlgn val="ctr"/>
        <c:lblOffset val="100"/>
        <c:tickLblSkip val="1"/>
        <c:tickMarkSkip val="1"/>
        <c:noMultiLvlLbl val="0"/>
      </c:catAx>
      <c:valAx>
        <c:axId val="308167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816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{026E8D0D-6D33-4E24-8289-F5BF29071065}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9F-41DB-BE22-8CDF47196F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{06BDE234-CBA1-4E2A-A0E6-0A991D0A0B92}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9F-41DB-BE22-8CDF47196F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{4B0188FD-1D4D-4A27-AB30-B31E6C7E45BC}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9F-41DB-BE22-8CDF47196F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{A74E3E15-A4B9-44C6-806B-2610F6B251B8}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9F-41DB-BE22-8CDF47196F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{42308FD3-FE1E-4715-9B1B-90F214982550}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9F-41DB-BE22-8CDF47196F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{F10C0E31-2E49-4849-B55A-AF7F8E631A51}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9F-41DB-BE22-8CDF47196F1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{21D4B87B-5E77-446D-A798-F8DAB397ED57}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9F-41DB-BE22-8CDF47196F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{9E5BF844-967D-43C7-8B11-343981086B8B}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9F-41DB-BE22-8CDF47196F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{4DA76981-8430-46E1-8AEC-079BD614142B}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9F-41DB-BE22-8CDF47196F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61.6</c:v>
                </c:pt>
                <c:pt idx="32">
                  <c:v>63</c:v>
                </c:pt>
              </c:numCache>
            </c:numRef>
          </c:xVal>
          <c:yVal>
            <c:numRef>
              <c:f>公会計指標分析・財政指標組合せ分析表!$BP$51:$DC$51</c:f>
              <c:numCache>
                <c:formatCode>#,##0.0;"▲ "#,##0.0</c:formatCode>
                <c:ptCount val="40"/>
                <c:pt idx="16">
                  <c:v>16.600000000000001</c:v>
                </c:pt>
              </c:numCache>
            </c:numRef>
          </c:yVal>
          <c:smooth val="0"/>
          <c:extLst>
            <c:ext xmlns:c16="http://schemas.microsoft.com/office/drawing/2014/chart" uri="{C3380CC4-5D6E-409C-BE32-E72D297353CC}">
              <c16:uniqueId val="{00000009-939F-41DB-BE22-8CDF47196F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{DB2F4E35-1916-4F29-821B-9F15E44A4939}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9F-41DB-BE22-8CDF47196F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{3D34EE91-737F-4192-AABB-B3844C9A6496}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9F-41DB-BE22-8CDF47196F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{2A5B75F8-8B7F-41DB-B3F2-8468CAD95ECB}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9F-41DB-BE22-8CDF47196F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{409EE85C-FA23-450E-A8C3-37587AAE20FB}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9F-41DB-BE22-8CDF47196F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{DF02A0CF-FD07-4C24-8364-2B9F8671694F}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9F-41DB-BE22-8CDF47196F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{197ABCB2-DE55-41D2-BA3C-278B40B8212F}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9F-41DB-BE22-8CDF47196F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{C5157670-3FD5-431F-8484-7CC436A46843}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9F-41DB-BE22-8CDF47196F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{E101F2D5-3142-45DA-9910-9C8DA94D7939}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9F-41DB-BE22-8CDF47196F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{F523CAAB-1369-4E0B-B84F-392DD9A067A3}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9F-41DB-BE22-8CDF47196F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939F-41DB-BE22-8CDF47196F19}"/>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{C8D3B8CA-9F9B-4978-98E7-E030035518D1}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E33-4DFF-99A6-AF55752DC8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{C74A75D8-2003-4DC7-82CB-BFB6D15C6F95}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33-4DFF-99A6-AF55752DC8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{6A4299D0-8110-4F93-823F-3DEF02437A71}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33-4DFF-99A6-AF55752DC8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{37FF6FF7-1FB9-4D72-A7C1-91692A198DB2}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33-4DFF-99A6-AF55752DC8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{B33B8E5B-87EB-467C-A2AA-4487FCD4446B}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33-4DFF-99A6-AF55752DC84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{F55ACBE0-381D-451F-B729-DBFC7D967DC6}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E33-4DFF-99A6-AF55752DC84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{DD966A91-FBBA-46BD-A2B2-82F85C6B2900}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E33-4DFF-99A6-AF55752DC84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{A176515D-38F2-4559-A76C-3D01CC2FD476}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E33-4DFF-99A6-AF55752DC84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{C1A42CDB-E7A7-4111-BC77-314C0FDD4894}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E33-4DFF-99A6-AF55752DC8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8.1999999999999993</c:v>
                </c:pt>
                <c:pt idx="16">
                  <c:v>6.7</c:v>
                </c:pt>
                <c:pt idx="24">
                  <c:v>5.2</c:v>
                </c:pt>
                <c:pt idx="32">
                  <c:v>4.5999999999999996</c:v>
                </c:pt>
              </c:numCache>
            </c:numRef>
          </c:xVal>
          <c:yVal>
            <c:numRef>
              <c:f>公会計指標分析・財政指標組合せ分析表!$BP$73:$DC$73</c:f>
              <c:numCache>
                <c:formatCode>#,##0.0;"▲ "#,##0.0</c:formatCode>
                <c:ptCount val="40"/>
                <c:pt idx="0">
                  <c:v>44.4</c:v>
                </c:pt>
                <c:pt idx="8">
                  <c:v>27.6</c:v>
                </c:pt>
                <c:pt idx="16">
                  <c:v>16.600000000000001</c:v>
                </c:pt>
              </c:numCache>
            </c:numRef>
          </c:yVal>
          <c:smooth val="0"/>
          <c:extLst>
            <c:ext xmlns:c16="http://schemas.microsoft.com/office/drawing/2014/chart" uri="{C3380CC4-5D6E-409C-BE32-E72D297353CC}">
              <c16:uniqueId val="{00000009-BE33-4DFF-99A6-AF55752DC8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{0FE494E6-F2F6-404C-BFF9-141732F95548}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E33-4DFF-99A6-AF55752DC8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{B7F57B00-B58E-4B2F-B000-0C95272B55FB}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33-4DFF-99A6-AF55752DC8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{F375F7DC-95CA-4D5A-83ED-CB19E1FFE138}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33-4DFF-99A6-AF55752DC8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{DA4A507F-F5E5-4CBE-979A-79911EB1D95F}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33-4DFF-99A6-AF55752DC8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{065931A2-F965-4CED-9C6E-2D67EF81E0CB}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33-4DFF-99A6-AF55752DC841}"/>
                </c:ext>
              </c:extLst>
            </c:dLbl>
            <c:dLbl>
              <c:idx val="8"/>
              <c:layout>
                <c:manualLayout>
                  <c:x val="-3.57432697874452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{B16D352F-5308-41EF-B9CB-6B5E8903A0A5}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E33-4DFF-99A6-AF55752DC841}"/>
                </c:ext>
              </c:extLst>
            </c:dLbl>
            <c:dLbl>
              <c:idx val="16"/>
              <c:layout>
                <c:manualLayout>
                  <c:x val="-2.765271345077605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{454079C0-FB83-43AF-AD3E-E01A2E0EF072}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E33-4DFF-99A6-AF55752DC84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{280D7275-8CFC-4A1B-B421-0630D29B0CEC}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E33-4DFF-99A6-AF55752DC84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{3562DB2E-8123-4343-8B5C-70EE11D5D5C8}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E33-4DFF-99A6-AF55752DC8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6.4</c:v>
                </c:pt>
                <c:pt idx="24">
                  <c:v>6.1</c:v>
                </c:pt>
                <c:pt idx="32">
                  <c:v>5.9</c:v>
                </c:pt>
              </c:numCache>
            </c:numRef>
          </c:xVal>
          <c:yVal>
            <c:numRef>
              <c:f>公会計指標分析・財政指標組合せ分析表!$BP$77:$DC$77</c:f>
              <c:numCache>
                <c:formatCode>#,##0.0;"▲ "#,##0.0</c:formatCode>
                <c:ptCount val="40"/>
                <c:pt idx="0">
                  <c:v>45.1</c:v>
                </c:pt>
                <c:pt idx="8">
                  <c:v>37.4</c:v>
                </c:pt>
                <c:pt idx="16">
                  <c:v>38.9</c:v>
                </c:pt>
                <c:pt idx="24">
                  <c:v>37.6</c:v>
                </c:pt>
                <c:pt idx="32">
                  <c:v>34</c:v>
                </c:pt>
              </c:numCache>
            </c:numRef>
          </c:yVal>
          <c:smooth val="0"/>
          <c:extLst>
            <c:ext xmlns:c16="http://schemas.microsoft.com/office/drawing/2014/chart" uri="{C3380CC4-5D6E-409C-BE32-E72D297353CC}">
              <c16:uniqueId val="{00000013-BE33-4DFF-99A6-AF55752DC841}"/>
            </c:ext>
          </c:extLst>
        </c:ser>
        <c:dLbls>
          <c:showLegendKey val="0"/>
          <c:showVal val="1"/>
          <c:showCatName val="0"/>
          <c:showSerName val="0"/>
          <c:showPercent val="0"/>
          <c:showBubbleSize val="0"/>
        </c:dLbls>
        <c:axId val="84219776"/>
        <c:axId val="84234240"/>
      </c:scatterChart>
      <c:valAx>
        <c:axId val="84219776"/>
        <c:scaling>
          <c:orientation val="minMax"/>
          <c:max val="10.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本市の財政力指数は</a:t>
          </a:r>
          <a:r>
            <a:rPr kumimoji="1" lang="en-US" altLang="ja-JP" sz="1000">
              <a:solidFill>
                <a:schemeClr val="dk1"/>
              </a:solidFill>
              <a:effectLst/>
              <a:latin typeface="+mn-lt"/>
              <a:ea typeface="+mn-ea"/>
              <a:cs typeface="+mn-cs"/>
            </a:rPr>
            <a:t>0.52</a:t>
          </a:r>
          <a:r>
            <a:rPr kumimoji="1" lang="ja-JP" altLang="ja-JP" sz="1000">
              <a:solidFill>
                <a:schemeClr val="dk1"/>
              </a:solidFill>
              <a:effectLst/>
              <a:latin typeface="+mn-lt"/>
              <a:ea typeface="+mn-ea"/>
              <a:cs typeface="+mn-cs"/>
            </a:rPr>
            <a:t>であり、県平均</a:t>
          </a:r>
          <a:r>
            <a:rPr kumimoji="1" lang="en-US" altLang="ja-JP" sz="1000">
              <a:solidFill>
                <a:schemeClr val="dk1"/>
              </a:solidFill>
              <a:effectLst/>
              <a:latin typeface="+mn-lt"/>
              <a:ea typeface="+mn-ea"/>
              <a:cs typeface="+mn-cs"/>
            </a:rPr>
            <a:t>0.39</a:t>
          </a:r>
          <a:r>
            <a:rPr kumimoji="1" lang="ja-JP" altLang="ja-JP" sz="1000">
              <a:solidFill>
                <a:schemeClr val="dk1"/>
              </a:solidFill>
              <a:effectLst/>
              <a:latin typeface="+mn-lt"/>
              <a:ea typeface="+mn-ea"/>
              <a:cs typeface="+mn-cs"/>
            </a:rPr>
            <a:t>、全国平均</a:t>
          </a:r>
          <a:r>
            <a:rPr kumimoji="1" lang="en-US" altLang="ja-JP" sz="1000">
              <a:solidFill>
                <a:schemeClr val="dk1"/>
              </a:solidFill>
              <a:effectLst/>
              <a:latin typeface="+mn-lt"/>
              <a:ea typeface="+mn-ea"/>
              <a:cs typeface="+mn-cs"/>
            </a:rPr>
            <a:t>0.51</a:t>
          </a:r>
          <a:r>
            <a:rPr kumimoji="1" lang="ja-JP" altLang="ja-JP" sz="1000">
              <a:solidFill>
                <a:schemeClr val="dk1"/>
              </a:solidFill>
              <a:effectLst/>
              <a:latin typeface="+mn-lt"/>
              <a:ea typeface="+mn-ea"/>
              <a:cs typeface="+mn-cs"/>
            </a:rPr>
            <a:t>は上回っているものの、類似団体平均</a:t>
          </a:r>
          <a:r>
            <a:rPr kumimoji="1" lang="en-US" altLang="ja-JP" sz="1000">
              <a:solidFill>
                <a:schemeClr val="dk1"/>
              </a:solidFill>
              <a:effectLst/>
              <a:latin typeface="+mn-lt"/>
              <a:ea typeface="+mn-ea"/>
              <a:cs typeface="+mn-cs"/>
            </a:rPr>
            <a:t>0.80</a:t>
          </a:r>
          <a:r>
            <a:rPr kumimoji="1" lang="ja-JP" altLang="ja-JP" sz="1000">
              <a:solidFill>
                <a:schemeClr val="dk1"/>
              </a:solidFill>
              <a:effectLst/>
              <a:latin typeface="+mn-lt"/>
              <a:ea typeface="+mn-ea"/>
              <a:cs typeface="+mn-cs"/>
            </a:rPr>
            <a:t>を大きく下回っている。これは、人口減少や高齢化等により、人口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本市の経常収支比率は</a:t>
          </a:r>
          <a:r>
            <a:rPr kumimoji="1" lang="en-US" altLang="ja-JP" sz="1000">
              <a:solidFill>
                <a:schemeClr val="dk1"/>
              </a:solidFill>
              <a:effectLst/>
              <a:latin typeface="+mn-lt"/>
              <a:ea typeface="+mn-ea"/>
              <a:cs typeface="+mn-cs"/>
            </a:rPr>
            <a:t>92.5</a:t>
          </a:r>
          <a:r>
            <a:rPr kumimoji="1" lang="ja-JP" altLang="ja-JP" sz="1000">
              <a:solidFill>
                <a:schemeClr val="dk1"/>
              </a:solidFill>
              <a:effectLst/>
              <a:latin typeface="+mn-lt"/>
              <a:ea typeface="+mn-ea"/>
              <a:cs typeface="+mn-cs"/>
            </a:rPr>
            <a:t>％であり、昨年度より</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昇し、悪化している状況である。</a:t>
          </a:r>
          <a:endParaRPr lang="ja-JP" altLang="ja-JP" sz="1000">
            <a:effectLst/>
          </a:endParaRPr>
        </a:p>
        <a:p>
          <a:r>
            <a:rPr kumimoji="1" lang="ja-JP" altLang="ja-JP" sz="1000">
              <a:solidFill>
                <a:schemeClr val="dk1"/>
              </a:solidFill>
              <a:effectLst/>
              <a:latin typeface="+mn-lt"/>
              <a:ea typeface="+mn-ea"/>
              <a:cs typeface="+mn-cs"/>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4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人件費、物件費及び維持補修費の合計額の人口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人当たりの金額が類似団体平均を上回っているのは、人件費・物件費が要因となっている。本市は保健所や港湾、広域消防などの業務があることや、平成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年及び</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年に市町合併を行っており、人口千人当たり職員数が類似団体と比較して多</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（本市</a:t>
          </a:r>
          <a:r>
            <a:rPr kumimoji="1" lang="en-US" altLang="ja-JP" sz="1000">
              <a:solidFill>
                <a:schemeClr val="dk1"/>
              </a:solidFill>
              <a:effectLst/>
              <a:latin typeface="+mn-lt"/>
              <a:ea typeface="+mn-ea"/>
              <a:cs typeface="+mn-cs"/>
            </a:rPr>
            <a:t>8.32</a:t>
          </a:r>
          <a:r>
            <a:rPr kumimoji="1" lang="ja-JP" altLang="ja-JP" sz="1000">
              <a:solidFill>
                <a:schemeClr val="dk1"/>
              </a:solidFill>
              <a:effectLst/>
              <a:latin typeface="+mn-lt"/>
              <a:ea typeface="+mn-ea"/>
              <a:cs typeface="+mn-cs"/>
            </a:rPr>
            <a:t>人、類団</a:t>
          </a:r>
          <a:r>
            <a:rPr kumimoji="1" lang="en-US" altLang="ja-JP" sz="1000">
              <a:solidFill>
                <a:schemeClr val="dk1"/>
              </a:solidFill>
              <a:effectLst/>
              <a:latin typeface="+mn-lt"/>
              <a:ea typeface="+mn-ea"/>
              <a:cs typeface="+mn-cs"/>
            </a:rPr>
            <a:t>6.25</a:t>
          </a:r>
          <a:r>
            <a:rPr kumimoji="1" lang="ja-JP" altLang="ja-JP" sz="1000">
              <a:solidFill>
                <a:schemeClr val="dk1"/>
              </a:solidFill>
              <a:effectLst/>
              <a:latin typeface="+mn-lt"/>
              <a:ea typeface="+mn-ea"/>
              <a:cs typeface="+mn-cs"/>
            </a:rPr>
            <a:t>人）状況である。</a:t>
          </a:r>
          <a:endParaRPr lang="ja-JP" altLang="ja-JP" sz="11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122599</xdr:rowOff>
    </xdr:from>
    <xdr:to>
      <xdr:col>23</xdr:col>
      <xdr:colOff>133350</xdr:colOff>
      <xdr:row>83</xdr:row>
      <xdr:rowOff>142091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2949"/>
          <a:ext cx="8382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89568</xdr:rowOff>
    </xdr:from>
    <xdr:to>
      <xdr:col>19</xdr:col>
      <xdr:colOff>133350</xdr:colOff>
      <xdr:row>83</xdr:row>
      <xdr:rowOff>122599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9918"/>
          <a:ext cx="889000" cy="3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37232</xdr:rowOff>
    </xdr:from>
    <xdr:to>
      <xdr:col>15</xdr:col>
      <xdr:colOff>82550</xdr:colOff>
      <xdr:row>83</xdr:row>
      <xdr:rowOff>89568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7582"/>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126398</xdr:rowOff>
    </xdr:from>
    <xdr:to>
      <xdr:col>11</xdr:col>
      <xdr:colOff>31750</xdr:colOff>
      <xdr:row>83</xdr:row>
      <xdr:rowOff>37232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5298"/>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91291</xdr:rowOff>
    </xdr:from>
    <xdr:to>
      <xdr:col>23</xdr:col>
      <xdr:colOff>184150</xdr:colOff>
      <xdr:row>84</xdr:row>
      <xdr:rowOff>21441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63368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71799</xdr:rowOff>
    </xdr:from>
    <xdr:to>
      <xdr:col>19</xdr:col>
      <xdr:colOff>184150</xdr:colOff>
      <xdr:row>84</xdr:row>
      <xdr:rowOff>1949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158176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8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38768</xdr:rowOff>
    </xdr:from>
    <xdr:to>
      <xdr:col>15</xdr:col>
      <xdr:colOff>133350</xdr:colOff>
      <xdr:row>83</xdr:row>
      <xdr:rowOff>140368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125145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157882</xdr:rowOff>
    </xdr:from>
    <xdr:to>
      <xdr:col>11</xdr:col>
      <xdr:colOff>82550</xdr:colOff>
      <xdr:row>83</xdr:row>
      <xdr:rowOff>88032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75598</xdr:rowOff>
    </xdr:from>
    <xdr:to>
      <xdr:col>7</xdr:col>
      <xdr:colOff>31750</xdr:colOff>
      <xdr:row>83</xdr:row>
      <xdr:rowOff>5748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161975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全国市平均と比較すると、今年度は昨年度と同様</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ポイント高となり、類似団体との比較では、こちらも昨年度と同様</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ポイント低い状況である。</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sz="1400">
            <a:effectLst/>
          </a:endParaRPr>
        </a:p>
        <a:p>
          <a:r>
            <a:rPr kumimoji="1" lang="ja-JP" altLang="ja-JP" sz="11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1,930</a:t>
          </a:r>
          <a:r>
            <a:rPr kumimoji="1" lang="ja-JP" altLang="ja-JP" sz="1100">
              <a:solidFill>
                <a:schemeClr val="dk1"/>
              </a:solidFill>
              <a:effectLst/>
              <a:latin typeface="+mn-lt"/>
              <a:ea typeface="+mn-ea"/>
              <a:cs typeface="+mn-cs"/>
            </a:rPr>
            <a:t>人（普通会計部門）を目指し、定員管理の適正化に努める。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106680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7756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30843</xdr:rowOff>
    </xdr:from>
    <xdr:to>
      <xdr:col>77</xdr:col>
      <xdr:colOff>44450</xdr:colOff>
      <xdr:row>66</xdr:row>
      <xdr:rowOff>61867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46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30843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017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98878</xdr:rowOff>
    </xdr:from>
    <xdr:to>
      <xdr:col>68</xdr:col>
      <xdr:colOff>152400</xdr:colOff>
      <xdr:row>65</xdr:row>
      <xdr:rowOff>157480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4312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55880</xdr:rowOff>
    </xdr:from>
    <xdr:to>
      <xdr:col>81</xdr:col>
      <xdr:colOff>95250</xdr:colOff>
      <xdr:row>66</xdr:row>
      <xdr:rowOff>157480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123207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151493</xdr:rowOff>
    </xdr:from>
    <xdr:to>
      <xdr:col>73</xdr:col>
      <xdr:colOff>44450</xdr:colOff>
      <xdr:row>66</xdr:row>
      <xdr:rowOff>81643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66420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48078</xdr:rowOff>
    </xdr:from>
    <xdr:to>
      <xdr:col>64</xdr:col>
      <xdr:colOff>152400</xdr:colOff>
      <xdr:row>65</xdr:row>
      <xdr:rowOff>149678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134455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下。類似団体平均、全国平均、県平均をいずれも下回った。これは、財政運営方針として市債発行額が元金償還額を上回らないようにしていること（実質的なプライマリーバランスの黒字化）が要因である。今後も地方債の発行を抑制するとともに、市債を活用して実施する投資的事業については、後年の財政負担を考慮し、財政措置の高い有利な市債を活用するなど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76454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050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40</xdr:row>
      <xdr:rowOff>49784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630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の比較においては、皆減となり好転している。これは、財政運営方針として市債発行額が元金償還額を上回らないようにしていることにより市債残高が減少したこと、退職手当負担見込み額が減少したこと、充当可能基金</a:t>
          </a:r>
          <a:r>
            <a:rPr kumimoji="1" lang="ja-JP" altLang="en-US" sz="1000">
              <a:solidFill>
                <a:schemeClr val="dk1"/>
              </a:solidFill>
              <a:effectLst/>
              <a:latin typeface="+mn-lt"/>
              <a:ea typeface="+mn-ea"/>
              <a:cs typeface="+mn-cs"/>
            </a:rPr>
            <a:t>や地方独立行政法人貸付金や増による充当可能財源等が減少したこと</a:t>
          </a:r>
          <a:r>
            <a:rPr kumimoji="1" lang="ja-JP" altLang="ja-JP" sz="1000">
              <a:solidFill>
                <a:schemeClr val="dk1"/>
              </a:solidFill>
              <a:effectLst/>
              <a:latin typeface="+mn-lt"/>
              <a:ea typeface="+mn-ea"/>
              <a:cs typeface="+mn-cs"/>
            </a:rPr>
            <a:t>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103886</xdr:rowOff>
    </xdr:from>
    <xdr:to>
      <xdr:col>72</xdr:col>
      <xdr:colOff>203200</xdr:colOff>
      <xdr:row>15</xdr:row>
      <xdr:rowOff>20913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0418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20913</xdr:rowOff>
    </xdr:from>
    <xdr:to>
      <xdr:col>68</xdr:col>
      <xdr:colOff>152400</xdr:colOff>
      <xdr:row>15</xdr:row>
      <xdr:rowOff>156041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48937</xdr:rowOff>
    </xdr:from>
    <xdr:to>
      <xdr:col>68</xdr:col>
      <xdr:colOff>203200</xdr:colOff>
      <xdr:row>15</xdr:row>
      <xdr:rowOff>150537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135314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25798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53086</xdr:rowOff>
    </xdr:from>
    <xdr:to>
      <xdr:col>73</xdr:col>
      <xdr:colOff>44450</xdr:colOff>
      <xdr:row>14</xdr:row>
      <xdr:rowOff>154686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164863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141563</xdr:rowOff>
    </xdr:from>
    <xdr:to>
      <xdr:col>68</xdr:col>
      <xdr:colOff>203200</xdr:colOff>
      <xdr:row>15</xdr:row>
      <xdr:rowOff>71713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81890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％となっており、県平均、類似団体平均より高い状況となっている。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今後とも行財政改革の推進により、人件費の抑制に努める。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％増の</a:t>
          </a:r>
          <a:r>
            <a:rPr kumimoji="1" lang="en-US" altLang="ja-JP" sz="1050">
              <a:solidFill>
                <a:schemeClr val="dk1"/>
              </a:solidFill>
              <a:effectLst/>
              <a:latin typeface="+mn-lt"/>
              <a:ea typeface="+mn-ea"/>
              <a:cs typeface="+mn-cs"/>
            </a:rPr>
            <a:t>16.0</a:t>
          </a:r>
          <a:r>
            <a:rPr kumimoji="1" lang="ja-JP" altLang="ja-JP" sz="1050">
              <a:solidFill>
                <a:schemeClr val="dk1"/>
              </a:solidFill>
              <a:effectLst/>
              <a:latin typeface="+mn-lt"/>
              <a:ea typeface="+mn-ea"/>
              <a:cs typeface="+mn-cs"/>
            </a:rPr>
            <a:t>％となっており、全国平均、県平均及び類似団体平均より高い状況となっている。</a:t>
          </a:r>
          <a:endParaRPr lang="ja-JP" altLang="ja-JP" sz="1200">
            <a:effectLst/>
          </a:endParaRPr>
        </a:p>
        <a:p>
          <a:r>
            <a:rPr kumimoji="1" lang="ja-JP" altLang="ja-JP" sz="1050">
              <a:solidFill>
                <a:schemeClr val="dk1"/>
              </a:solidFill>
              <a:effectLst/>
              <a:latin typeface="+mn-lt"/>
              <a:ea typeface="+mn-ea"/>
              <a:cs typeface="+mn-cs"/>
            </a:rPr>
            <a:t>　増加の主な要因は</a:t>
          </a:r>
          <a:r>
            <a:rPr kumimoji="1" lang="ja-JP" altLang="en-US" sz="1050">
              <a:solidFill>
                <a:schemeClr val="dk1"/>
              </a:solidFill>
              <a:effectLst/>
              <a:latin typeface="+mn-lt"/>
              <a:ea typeface="+mn-ea"/>
              <a:cs typeface="+mn-cs"/>
            </a:rPr>
            <a:t>、焼却灰溶融施設の運営費が増加したことや、</a:t>
          </a:r>
          <a:r>
            <a:rPr kumimoji="1" lang="ja-JP" altLang="ja-JP" sz="1050">
              <a:solidFill>
                <a:schemeClr val="dk1"/>
              </a:solidFill>
              <a:effectLst/>
              <a:latin typeface="+mn-lt"/>
              <a:ea typeface="+mn-ea"/>
              <a:cs typeface="+mn-cs"/>
            </a:rPr>
            <a:t>歳入経常一財の</a:t>
          </a:r>
          <a:r>
            <a:rPr kumimoji="1" lang="ja-JP" altLang="en-US" sz="1050">
              <a:solidFill>
                <a:schemeClr val="dk1"/>
              </a:solidFill>
              <a:effectLst/>
              <a:latin typeface="+mn-lt"/>
              <a:ea typeface="+mn-ea"/>
              <a:cs typeface="+mn-cs"/>
            </a:rPr>
            <a:t>減や、公債費の減に伴い構成比が増加したこと</a:t>
          </a:r>
          <a:r>
            <a:rPr kumimoji="1" lang="ja-JP" altLang="ja-JP" sz="1050">
              <a:solidFill>
                <a:schemeClr val="dk1"/>
              </a:solidFill>
              <a:effectLst/>
              <a:latin typeface="+mn-lt"/>
              <a:ea typeface="+mn-ea"/>
              <a:cs typeface="+mn-cs"/>
            </a:rPr>
            <a:t>によるものである。</a:t>
          </a:r>
          <a:endParaRPr lang="ja-JP" altLang="ja-JP" sz="1200">
            <a:effectLst/>
          </a:endParaRPr>
        </a:p>
        <a:p>
          <a:r>
            <a:rPr kumimoji="1" lang="ja-JP" altLang="ja-JP" sz="1050">
              <a:solidFill>
                <a:schemeClr val="dk1"/>
              </a:solidFill>
              <a:effectLst/>
              <a:latin typeface="+mn-lt"/>
              <a:ea typeface="+mn-ea"/>
              <a:cs typeface="+mn-cs"/>
            </a:rPr>
            <a:t>　物件費の増加は、経常収支比率の大きな要因となるため、今後、公共施設の再編を進め、施設維持管理経費等、経常的な物件費の縮減に努める必要がある。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7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年度と比較し、扶助費の額自体は下がっているものの、平成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年に一般廃棄物処理事業などの償還が終了したことなどによる公債費の減少に伴い、扶助費の比率が高くなっている。</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扶助費に係る経常収支比率は、</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年度から</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％上昇し、</a:t>
          </a:r>
          <a:r>
            <a:rPr kumimoji="1" lang="en-US" altLang="ja-JP" sz="800">
              <a:solidFill>
                <a:schemeClr val="dk1"/>
              </a:solidFill>
              <a:effectLst/>
              <a:latin typeface="+mn-lt"/>
              <a:ea typeface="+mn-ea"/>
              <a:cs typeface="+mn-cs"/>
            </a:rPr>
            <a:t>15.5</a:t>
          </a:r>
          <a:r>
            <a:rPr kumimoji="1" lang="ja-JP" altLang="ja-JP" sz="800">
              <a:solidFill>
                <a:schemeClr val="dk1"/>
              </a:solidFill>
              <a:effectLst/>
              <a:latin typeface="+mn-lt"/>
              <a:ea typeface="+mn-ea"/>
              <a:cs typeface="+mn-cs"/>
            </a:rPr>
            <a:t>％となり全国平均</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県平均</a:t>
          </a:r>
          <a:r>
            <a:rPr kumimoji="1" lang="ja-JP" altLang="en-US" sz="800">
              <a:solidFill>
                <a:schemeClr val="dk1"/>
              </a:solidFill>
              <a:effectLst/>
              <a:latin typeface="+mn-lt"/>
              <a:ea typeface="+mn-ea"/>
              <a:cs typeface="+mn-cs"/>
            </a:rPr>
            <a:t>および</a:t>
          </a:r>
          <a:r>
            <a:rPr kumimoji="1" lang="ja-JP" altLang="ja-JP" sz="800">
              <a:solidFill>
                <a:schemeClr val="dk1"/>
              </a:solidFill>
              <a:effectLst/>
              <a:latin typeface="+mn-lt"/>
              <a:ea typeface="+mn-ea"/>
              <a:cs typeface="+mn-cs"/>
            </a:rPr>
            <a:t>類似団体平均</a:t>
          </a:r>
          <a:r>
            <a:rPr kumimoji="1" lang="ja-JP" altLang="en-US" sz="800">
              <a:solidFill>
                <a:schemeClr val="dk1"/>
              </a:solidFill>
              <a:effectLst/>
              <a:latin typeface="+mn-lt"/>
              <a:ea typeface="+mn-ea"/>
              <a:cs typeface="+mn-cs"/>
            </a:rPr>
            <a:t>よりも高い状況</a:t>
          </a:r>
          <a:r>
            <a:rPr kumimoji="1" lang="ja-JP" altLang="ja-JP" sz="800">
              <a:solidFill>
                <a:schemeClr val="dk1"/>
              </a:solidFill>
              <a:effectLst/>
              <a:latin typeface="+mn-lt"/>
              <a:ea typeface="+mn-ea"/>
              <a:cs typeface="+mn-cs"/>
            </a:rPr>
            <a:t>となっている。</a:t>
          </a:r>
          <a:r>
            <a:rPr kumimoji="1" lang="ja-JP" altLang="en-US" sz="800">
              <a:solidFill>
                <a:schemeClr val="dk1"/>
              </a:solidFill>
              <a:effectLst/>
              <a:latin typeface="+mn-lt"/>
              <a:ea typeface="+mn-ea"/>
              <a:cs typeface="+mn-cs"/>
            </a:rPr>
            <a:t>これは、臨時福祉給付金事業費の皆減や、生活保護費の制度変更などの減少要因はあったものの、障害者介護給付事業費や、私立保育所等運営費などの増があったことにより、大幅な減少とはならなかったことがあげられる。</a:t>
          </a:r>
          <a:r>
            <a:rPr kumimoji="1" lang="ja-JP" altLang="ja-JP" sz="800">
              <a:solidFill>
                <a:schemeClr val="dk1"/>
              </a:solidFill>
              <a:effectLst/>
              <a:latin typeface="+mn-lt"/>
              <a:ea typeface="+mn-ea"/>
              <a:cs typeface="+mn-cs"/>
            </a:rPr>
            <a:t>今後も高齢化社会に伴う民生費全般の扶助費の増加などが予想されるため、健全な財政運営の確保に努める。</a:t>
          </a:r>
          <a:endParaRPr lang="ja-JP" altLang="ja-JP" sz="1000">
            <a:effectLst/>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％となり、全国平均、県平均を上回っている状況である。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年度から増加した主な要因は、歳入経常一財の減によるものが大きいが、</a:t>
          </a:r>
          <a:r>
            <a:rPr kumimoji="1" lang="ja-JP" altLang="en-US" sz="1100">
              <a:solidFill>
                <a:schemeClr val="dk1"/>
              </a:solidFill>
              <a:effectLst/>
              <a:latin typeface="+mn-lt"/>
              <a:ea typeface="+mn-ea"/>
              <a:cs typeface="+mn-cs"/>
            </a:rPr>
            <a:t>後期高齢者医療推進事業へ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が微増したことが挙げられる。</a:t>
          </a:r>
          <a:endParaRPr lang="ja-JP" altLang="ja-JP" sz="1400">
            <a:effectLst/>
          </a:endParaRPr>
        </a:p>
        <a:p>
          <a:r>
            <a:rPr kumimoji="1" lang="ja-JP" altLang="ja-JP" sz="1100">
              <a:solidFill>
                <a:schemeClr val="dk1"/>
              </a:solidFill>
              <a:effectLst/>
              <a:latin typeface="+mn-lt"/>
              <a:ea typeface="+mn-ea"/>
              <a:cs typeface="+mn-cs"/>
            </a:rPr>
            <a:t>　繰出金については、各特別会計においては事務費削減、保険料の適正化に努め、財政健全化を図っていく。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％となっており、類似団体等の平均を大きく下回っている。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年度の増要因としては、歳入経常一財の減によるもの、</a:t>
          </a:r>
          <a:r>
            <a:rPr kumimoji="1" lang="ja-JP" altLang="en-US" sz="1000">
              <a:solidFill>
                <a:schemeClr val="dk1"/>
              </a:solidFill>
              <a:effectLst/>
              <a:latin typeface="+mn-lt"/>
              <a:ea typeface="+mn-ea"/>
              <a:cs typeface="+mn-cs"/>
            </a:rPr>
            <a:t>統合型リゾート誘致促進事業や</a:t>
          </a:r>
          <a:r>
            <a:rPr kumimoji="1" lang="ja-JP" altLang="ja-JP" sz="1000">
              <a:solidFill>
                <a:schemeClr val="dk1"/>
              </a:solidFill>
              <a:effectLst/>
              <a:latin typeface="+mn-lt"/>
              <a:ea typeface="+mn-ea"/>
              <a:cs typeface="+mn-cs"/>
            </a:rPr>
            <a:t>下水道事業への繰出金の増によるものが大きい。</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139700</xdr:rowOff>
    </xdr:from>
    <xdr:to>
      <xdr:col>82</xdr:col>
      <xdr:colOff>107950</xdr:colOff>
      <xdr:row>35</xdr:row>
      <xdr:rowOff>6350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6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139700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76200</xdr:rowOff>
    </xdr:from>
    <xdr:to>
      <xdr:col>73</xdr:col>
      <xdr:colOff>180975</xdr:colOff>
      <xdr:row>34</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0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76200</xdr:rowOff>
    </xdr:from>
    <xdr:to>
      <xdr:col>69</xdr:col>
      <xdr:colOff>92075</xdr:colOff>
      <xdr:row>34</xdr:row>
      <xdr:rowOff>152400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0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25400</xdr:rowOff>
    </xdr:from>
    <xdr:to>
      <xdr:col>69</xdr:col>
      <xdr:colOff>142875</xdr:colOff>
      <xdr:row>34</xdr:row>
      <xdr:rowOff>127000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101600</xdr:rowOff>
    </xdr:from>
    <xdr:to>
      <xdr:col>65</xdr:col>
      <xdr:colOff>53975</xdr:colOff>
      <xdr:row>35</xdr:row>
      <xdr:rowOff>31750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全国平均、類似団体平均を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endParaRPr lang="ja-JP" altLang="ja-JP" sz="1400">
            <a:effectLst/>
          </a:endParaRPr>
        </a:p>
        <a:p>
          <a:r>
            <a:rPr kumimoji="1" lang="ja-JP" altLang="ja-JP" sz="1100">
              <a:solidFill>
                <a:schemeClr val="dk1"/>
              </a:solidFill>
              <a:effectLst/>
              <a:latin typeface="+mn-lt"/>
              <a:ea typeface="+mn-ea"/>
              <a:cs typeface="+mn-cs"/>
            </a:rPr>
            <a:t>　今後、起債を発行する大型事業を予定しており、公債費の動向には注視していく。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54611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公債費を除く経費にかかる経常収支比率は、全国平均を下回っ</a:t>
          </a:r>
          <a:r>
            <a:rPr kumimoji="1" lang="ja-JP" altLang="en-US" sz="800">
              <a:solidFill>
                <a:schemeClr val="dk1"/>
              </a:solidFill>
              <a:effectLst/>
              <a:latin typeface="+mn-lt"/>
              <a:ea typeface="+mn-ea"/>
              <a:cs typeface="+mn-cs"/>
            </a:rPr>
            <a:t>たものの、平成</a:t>
          </a:r>
          <a:r>
            <a:rPr kumimoji="1" lang="en-US" altLang="ja-JP" sz="800">
              <a:solidFill>
                <a:schemeClr val="dk1"/>
              </a:solidFill>
              <a:effectLst/>
              <a:latin typeface="+mn-lt"/>
              <a:ea typeface="+mn-ea"/>
              <a:cs typeface="+mn-cs"/>
            </a:rPr>
            <a:t>29</a:t>
          </a:r>
          <a:r>
            <a:rPr kumimoji="1" lang="ja-JP" altLang="en-US" sz="800">
              <a:solidFill>
                <a:schemeClr val="dk1"/>
              </a:solidFill>
              <a:effectLst/>
              <a:latin typeface="+mn-lt"/>
              <a:ea typeface="+mn-ea"/>
              <a:cs typeface="+mn-cs"/>
            </a:rPr>
            <a:t>年度から一転して類似団体平均を上回っている</a:t>
          </a:r>
          <a:r>
            <a:rPr kumimoji="1" lang="ja-JP" altLang="ja-JP" sz="800">
              <a:solidFill>
                <a:schemeClr val="dk1"/>
              </a:solidFill>
              <a:effectLst/>
              <a:latin typeface="+mn-lt"/>
              <a:ea typeface="+mn-ea"/>
              <a:cs typeface="+mn-cs"/>
            </a:rPr>
            <a:t>。これは言い換えれば、</a:t>
          </a:r>
          <a:r>
            <a:rPr kumimoji="1" lang="ja-JP" altLang="en-US" sz="800">
              <a:solidFill>
                <a:schemeClr val="dk1"/>
              </a:solidFill>
              <a:effectLst/>
              <a:latin typeface="+mn-lt"/>
              <a:ea typeface="+mn-ea"/>
              <a:cs typeface="+mn-cs"/>
            </a:rPr>
            <a:t>これまで</a:t>
          </a:r>
          <a:r>
            <a:rPr kumimoji="1" lang="ja-JP" altLang="ja-JP" sz="800">
              <a:solidFill>
                <a:schemeClr val="dk1"/>
              </a:solidFill>
              <a:effectLst/>
              <a:latin typeface="+mn-lt"/>
              <a:ea typeface="+mn-ea"/>
              <a:cs typeface="+mn-cs"/>
            </a:rPr>
            <a:t>公債費が占める割合が、経常収支比率を押し上げる要因となって</a:t>
          </a:r>
          <a:r>
            <a:rPr kumimoji="1" lang="ja-JP" altLang="en-US" sz="800">
              <a:solidFill>
                <a:schemeClr val="dk1"/>
              </a:solidFill>
              <a:effectLst/>
              <a:latin typeface="+mn-lt"/>
              <a:ea typeface="+mn-ea"/>
              <a:cs typeface="+mn-cs"/>
            </a:rPr>
            <a:t>たが、大型事業の公債費償還が終了したことから、経常収支比率に対する公債費以外の割合が増加したことが</a:t>
          </a:r>
          <a:r>
            <a:rPr kumimoji="1" lang="ja-JP" altLang="ja-JP" sz="800">
              <a:solidFill>
                <a:schemeClr val="dk1"/>
              </a:solidFill>
              <a:effectLst/>
              <a:latin typeface="+mn-lt"/>
              <a:ea typeface="+mn-ea"/>
              <a:cs typeface="+mn-cs"/>
            </a:rPr>
            <a:t>がうかがえる。今後とも、市債発行額を元金償還金の範囲内とする基本方針を継続し、公債費負担の軽減を図っていかなければならない。ただし、公債費以外の項目がそれぞれ微増となり、前年度から</a:t>
          </a:r>
          <a:r>
            <a:rPr kumimoji="1" lang="en-US" altLang="ja-JP" sz="800">
              <a:solidFill>
                <a:schemeClr val="dk1"/>
              </a:solidFill>
              <a:effectLst/>
              <a:latin typeface="+mn-lt"/>
              <a:ea typeface="+mn-ea"/>
              <a:cs typeface="+mn-cs"/>
            </a:rPr>
            <a:t>1.5</a:t>
          </a:r>
          <a:r>
            <a:rPr kumimoji="1" lang="ja-JP" altLang="ja-JP" sz="800">
              <a:solidFill>
                <a:schemeClr val="dk1"/>
              </a:solidFill>
              <a:effectLst/>
              <a:latin typeface="+mn-lt"/>
              <a:ea typeface="+mn-ea"/>
              <a:cs typeface="+mn-cs"/>
            </a:rPr>
            <a:t>ポイント増加しているため、今後もその抑制に努めなければならない。</a:t>
          </a:r>
          <a:endParaRPr lang="ja-JP" altLang="ja-JP" sz="1000">
            <a:effectLst/>
          </a:endParaRPr>
        </a:p>
        <a:p>
          <a:r>
            <a:rPr kumimoji="1" lang="ja-JP" altLang="ja-JP" sz="800">
              <a:solidFill>
                <a:schemeClr val="dk1"/>
              </a:solidFill>
              <a:effectLst/>
              <a:latin typeface="+mn-lt"/>
              <a:ea typeface="+mn-ea"/>
              <a:cs typeface="+mn-cs"/>
            </a:rPr>
            <a:t>　各項目の微増の要因は歳入経常一財の減によるものが大きいため、歳出の削減と合わせて、歳入経常一財の確保が課題である。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110998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44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29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67823</xdr:rowOff>
    </xdr:from>
    <xdr:to>
      <xdr:col>29</xdr:col>
      <xdr:colOff>127000</xdr:colOff>
      <xdr:row>13</xdr:row>
      <xdr:rowOff>88123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44298"/>
          <a:ext cx="6477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88123</xdr:rowOff>
    </xdr:from>
    <xdr:to>
      <xdr:col>26</xdr:col>
      <xdr:colOff>50800</xdr:colOff>
      <xdr:row>14</xdr:row>
      <xdr:rowOff>36825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64598"/>
          <a:ext cx="6985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36825</xdr:rowOff>
    </xdr:from>
    <xdr:to>
      <xdr:col>22</xdr:col>
      <xdr:colOff>114300</xdr:colOff>
      <xdr:row>14</xdr:row>
      <xdr:rowOff>60554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84750"/>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40711</xdr:rowOff>
    </xdr:from>
    <xdr:to>
      <xdr:col>18</xdr:col>
      <xdr:colOff>177800</xdr:colOff>
      <xdr:row>14</xdr:row>
      <xdr:rowOff>60554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17023</xdr:rowOff>
    </xdr:from>
    <xdr:to>
      <xdr:col>29</xdr:col>
      <xdr:colOff>177800</xdr:colOff>
      <xdr:row>13</xdr:row>
      <xdr:rowOff>118623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9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33550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37323</xdr:rowOff>
    </xdr:from>
    <xdr:to>
      <xdr:col>26</xdr:col>
      <xdr:colOff>101600</xdr:colOff>
      <xdr:row>13</xdr:row>
      <xdr:rowOff>138923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149100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157475</xdr:rowOff>
    </xdr:from>
    <xdr:to>
      <xdr:col>22</xdr:col>
      <xdr:colOff>165100</xdr:colOff>
      <xdr:row>14</xdr:row>
      <xdr:rowOff>87625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97802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9754</xdr:rowOff>
    </xdr:from>
    <xdr:to>
      <xdr:col>19</xdr:col>
      <xdr:colOff>38100</xdr:colOff>
      <xdr:row>14</xdr:row>
      <xdr:rowOff>111354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121531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161361</xdr:rowOff>
    </xdr:from>
    <xdr:to>
      <xdr:col>15</xdr:col>
      <xdr:colOff>101600</xdr:colOff>
      <xdr:row>14</xdr:row>
      <xdr:rowOff>91511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115250</xdr:rowOff>
    </xdr:from>
    <xdr:to>
      <xdr:col>29</xdr:col>
      <xdr:colOff>127000</xdr:colOff>
      <xdr:row>36</xdr:row>
      <xdr:rowOff>130018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68500"/>
          <a:ext cx="647700" cy="1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31720</xdr:rowOff>
    </xdr:from>
    <xdr:to>
      <xdr:col>26</xdr:col>
      <xdr:colOff>50800</xdr:colOff>
      <xdr:row>36</xdr:row>
      <xdr:rowOff>130018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84970"/>
          <a:ext cx="698500" cy="9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303616</xdr:rowOff>
    </xdr:from>
    <xdr:to>
      <xdr:col>22</xdr:col>
      <xdr:colOff>114300</xdr:colOff>
      <xdr:row>36</xdr:row>
      <xdr:rowOff>31720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3966"/>
          <a:ext cx="698500" cy="7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81737</xdr:rowOff>
    </xdr:from>
    <xdr:to>
      <xdr:col>18</xdr:col>
      <xdr:colOff>177800</xdr:colOff>
      <xdr:row>35</xdr:row>
      <xdr:rowOff>303616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92087"/>
          <a:ext cx="698500" cy="22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64450</xdr:rowOff>
    </xdr:from>
    <xdr:to>
      <xdr:col>29</xdr:col>
      <xdr:colOff>177800</xdr:colOff>
      <xdr:row>36</xdr:row>
      <xdr:rowOff>166050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36527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79218</xdr:rowOff>
    </xdr:from>
    <xdr:to>
      <xdr:col>26</xdr:col>
      <xdr:colOff>101600</xdr:colOff>
      <xdr:row>37</xdr:row>
      <xdr:rowOff>9368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3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165595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323820</xdr:rowOff>
    </xdr:from>
    <xdr:to>
      <xdr:col>22</xdr:col>
      <xdr:colOff>165100</xdr:colOff>
      <xdr:row>36</xdr:row>
      <xdr:rowOff>82520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67297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252816</xdr:rowOff>
    </xdr:from>
    <xdr:to>
      <xdr:col>19</xdr:col>
      <xdr:colOff>38100</xdr:colOff>
      <xdr:row>36</xdr:row>
      <xdr:rowOff>11516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30937</xdr:rowOff>
    </xdr:from>
    <xdr:to>
      <xdr:col>15</xdr:col>
      <xdr:colOff>101600</xdr:colOff>
      <xdr:row>35</xdr:row>
      <xdr:rowOff>132537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1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34430</xdr:rowOff>
    </xdr:from>
    <xdr:to>
      <xdr:col>24</xdr:col>
      <xdr:colOff>63500</xdr:colOff>
      <xdr:row>32</xdr:row>
      <xdr:rowOff>44564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0830"/>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44564</xdr:rowOff>
    </xdr:from>
    <xdr:to>
      <xdr:col>19</xdr:col>
      <xdr:colOff>177800</xdr:colOff>
      <xdr:row>32</xdr:row>
      <xdr:rowOff>120917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30964"/>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120917</xdr:rowOff>
    </xdr:from>
    <xdr:to>
      <xdr:col>15</xdr:col>
      <xdr:colOff>50800</xdr:colOff>
      <xdr:row>33</xdr:row>
      <xdr:rowOff>51079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0731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48527</xdr:rowOff>
    </xdr:from>
    <xdr:to>
      <xdr:col>10</xdr:col>
      <xdr:colOff>114300</xdr:colOff>
      <xdr:row>33</xdr:row>
      <xdr:rowOff>51079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155080</xdr:rowOff>
    </xdr:from>
    <xdr:to>
      <xdr:col>24</xdr:col>
      <xdr:colOff>114300</xdr:colOff>
      <xdr:row>32</xdr:row>
      <xdr:rowOff>85230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165214</xdr:rowOff>
    </xdr:from>
    <xdr:to>
      <xdr:col>20</xdr:col>
      <xdr:colOff>38100</xdr:colOff>
      <xdr:row>32</xdr:row>
      <xdr:rowOff>95364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111891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70117</xdr:rowOff>
    </xdr:from>
    <xdr:to>
      <xdr:col>15</xdr:col>
      <xdr:colOff>101600</xdr:colOff>
      <xdr:row>33</xdr:row>
      <xdr:rowOff>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16794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xdr:rowOff>
    </xdr:from>
    <xdr:to>
      <xdr:col>10</xdr:col>
      <xdr:colOff>165100</xdr:colOff>
      <xdr:row>33</xdr:row>
      <xdr:rowOff>101879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118406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169177</xdr:rowOff>
    </xdr:from>
    <xdr:to>
      <xdr:col>6</xdr:col>
      <xdr:colOff>38100</xdr:colOff>
      <xdr:row>33</xdr:row>
      <xdr:rowOff>99327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115854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135141</xdr:rowOff>
    </xdr:from>
    <xdr:to>
      <xdr:col>24</xdr:col>
      <xdr:colOff>63500</xdr:colOff>
      <xdr:row>56</xdr:row>
      <xdr:rowOff>150711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6341"/>
          <a:ext cx="8382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148755</xdr:rowOff>
    </xdr:from>
    <xdr:to>
      <xdr:col>19</xdr:col>
      <xdr:colOff>177800</xdr:colOff>
      <xdr:row>56</xdr:row>
      <xdr:rowOff>150711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995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148755</xdr:rowOff>
    </xdr:from>
    <xdr:to>
      <xdr:col>15</xdr:col>
      <xdr:colOff>50800</xdr:colOff>
      <xdr:row>57</xdr:row>
      <xdr:rowOff>3277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9955"/>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3277</xdr:rowOff>
    </xdr:from>
    <xdr:to>
      <xdr:col>10</xdr:col>
      <xdr:colOff>114300</xdr:colOff>
      <xdr:row>57</xdr:row>
      <xdr:rowOff>81356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5927"/>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84341</xdr:rowOff>
    </xdr:from>
    <xdr:to>
      <xdr:col>24</xdr:col>
      <xdr:colOff>114300</xdr:colOff>
      <xdr:row>57</xdr:row>
      <xdr:rowOff>14491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99911</xdr:rowOff>
    </xdr:from>
    <xdr:to>
      <xdr:col>20</xdr:col>
      <xdr:colOff>38100</xdr:colOff>
      <xdr:row>57</xdr:row>
      <xdr:rowOff>30061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46588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97955</xdr:rowOff>
    </xdr:from>
    <xdr:to>
      <xdr:col>15</xdr:col>
      <xdr:colOff>101600</xdr:colOff>
      <xdr:row>57</xdr:row>
      <xdr:rowOff>28105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123927</xdr:rowOff>
    </xdr:from>
    <xdr:to>
      <xdr:col>10</xdr:col>
      <xdr:colOff>165100</xdr:colOff>
      <xdr:row>57</xdr:row>
      <xdr:rowOff>54077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30556</xdr:rowOff>
    </xdr:from>
    <xdr:to>
      <xdr:col>6</xdr:col>
      <xdr:colOff>38100</xdr:colOff>
      <xdr:row>57</xdr:row>
      <xdr:rowOff>132156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20610</xdr:rowOff>
    </xdr:from>
    <xdr:to>
      <xdr:col>24</xdr:col>
      <xdr:colOff>63500</xdr:colOff>
      <xdr:row>77</xdr:row>
      <xdr:rowOff>27032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2260"/>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27032</xdr:rowOff>
    </xdr:from>
    <xdr:to>
      <xdr:col>19</xdr:col>
      <xdr:colOff>177800</xdr:colOff>
      <xdr:row>77</xdr:row>
      <xdr:rowOff>36068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28682"/>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36068</xdr:rowOff>
    </xdr:from>
    <xdr:to>
      <xdr:col>15</xdr:col>
      <xdr:colOff>50800</xdr:colOff>
      <xdr:row>77</xdr:row>
      <xdr:rowOff>129902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37718"/>
          <a:ext cx="8890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129902</xdr:rowOff>
    </xdr:from>
    <xdr:to>
      <xdr:col>10</xdr:col>
      <xdr:colOff>114300</xdr:colOff>
      <xdr:row>77</xdr:row>
      <xdr:rowOff>147320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3155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141260</xdr:rowOff>
    </xdr:from>
    <xdr:to>
      <xdr:col>24</xdr:col>
      <xdr:colOff>114300</xdr:colOff>
      <xdr:row>77</xdr:row>
      <xdr:rowOff>71410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147682</xdr:rowOff>
    </xdr:from>
    <xdr:to>
      <xdr:col>20</xdr:col>
      <xdr:colOff>38100</xdr:colOff>
      <xdr:row>77</xdr:row>
      <xdr:rowOff>77832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68959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7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156718</xdr:rowOff>
    </xdr:from>
    <xdr:to>
      <xdr:col>15</xdr:col>
      <xdr:colOff>101600</xdr:colOff>
      <xdr:row>77</xdr:row>
      <xdr:rowOff>86868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77995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79102</xdr:rowOff>
    </xdr:from>
    <xdr:to>
      <xdr:col>10</xdr:col>
      <xdr:colOff>165100</xdr:colOff>
      <xdr:row>78</xdr:row>
      <xdr:rowOff>9252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96520</xdr:rowOff>
    </xdr:from>
    <xdr:to>
      <xdr:col>6</xdr:col>
      <xdr:colOff>38100</xdr:colOff>
      <xdr:row>78</xdr:row>
      <xdr:rowOff>26670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17797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21196</xdr:rowOff>
    </xdr:from>
    <xdr:to>
      <xdr:col>24</xdr:col>
      <xdr:colOff>63500</xdr:colOff>
      <xdr:row>94</xdr:row>
      <xdr:rowOff>33973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37496"/>
          <a:ext cx="8382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21196</xdr:rowOff>
    </xdr:from>
    <xdr:to>
      <xdr:col>19</xdr:col>
      <xdr:colOff>177800</xdr:colOff>
      <xdr:row>94</xdr:row>
      <xdr:rowOff>64973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749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64973</xdr:rowOff>
    </xdr:from>
    <xdr:to>
      <xdr:col>15</xdr:col>
      <xdr:colOff>50800</xdr:colOff>
      <xdr:row>94</xdr:row>
      <xdr:rowOff>156477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81273"/>
          <a:ext cx="8890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156477</xdr:rowOff>
    </xdr:from>
    <xdr:to>
      <xdr:col>10</xdr:col>
      <xdr:colOff>114300</xdr:colOff>
      <xdr:row>95</xdr:row>
      <xdr:rowOff>92011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154623</xdr:rowOff>
    </xdr:from>
    <xdr:to>
      <xdr:col>24</xdr:col>
      <xdr:colOff>114300</xdr:colOff>
      <xdr:row>94</xdr:row>
      <xdr:rowOff>84773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141846</xdr:rowOff>
    </xdr:from>
    <xdr:to>
      <xdr:col>20</xdr:col>
      <xdr:colOff>38100</xdr:colOff>
      <xdr:row>94</xdr:row>
      <xdr:rowOff>71996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88523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14173</xdr:rowOff>
    </xdr:from>
    <xdr:to>
      <xdr:col>15</xdr:col>
      <xdr:colOff>101600</xdr:colOff>
      <xdr:row>94</xdr:row>
      <xdr:rowOff>115773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132300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105677</xdr:rowOff>
    </xdr:from>
    <xdr:to>
      <xdr:col>10</xdr:col>
      <xdr:colOff>165100</xdr:colOff>
      <xdr:row>95</xdr:row>
      <xdr:rowOff>35827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52354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41211</xdr:rowOff>
    </xdr:from>
    <xdr:to>
      <xdr:col>6</xdr:col>
      <xdr:colOff>38100</xdr:colOff>
      <xdr:row>95</xdr:row>
      <xdr:rowOff>142811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159338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98552</xdr:rowOff>
    </xdr:from>
    <xdr:to>
      <xdr:col>55</xdr:col>
      <xdr:colOff>0</xdr:colOff>
      <xdr:row>36</xdr:row>
      <xdr:rowOff>106096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0752"/>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16980</xdr:rowOff>
    </xdr:from>
    <xdr:to>
      <xdr:col>50</xdr:col>
      <xdr:colOff>114300</xdr:colOff>
      <xdr:row>36</xdr:row>
      <xdr:rowOff>106096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89180"/>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16980</xdr:rowOff>
    </xdr:from>
    <xdr:to>
      <xdr:col>45</xdr:col>
      <xdr:colOff>177800</xdr:colOff>
      <xdr:row>36</xdr:row>
      <xdr:rowOff>108877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891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159969</xdr:rowOff>
    </xdr:from>
    <xdr:to>
      <xdr:col>41</xdr:col>
      <xdr:colOff>50800</xdr:colOff>
      <xdr:row>36</xdr:row>
      <xdr:rowOff>108877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60719"/>
          <a:ext cx="8890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38206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47752</xdr:rowOff>
    </xdr:from>
    <xdr:to>
      <xdr:col>55</xdr:col>
      <xdr:colOff>50800</xdr:colOff>
      <xdr:row>36</xdr:row>
      <xdr:rowOff>149352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26179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55296</xdr:rowOff>
    </xdr:from>
    <xdr:to>
      <xdr:col>50</xdr:col>
      <xdr:colOff>165100</xdr:colOff>
      <xdr:row>36</xdr:row>
      <xdr:rowOff>156896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148023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137630</xdr:rowOff>
    </xdr:from>
    <xdr:to>
      <xdr:col>46</xdr:col>
      <xdr:colOff>38100</xdr:colOff>
      <xdr:row>36</xdr:row>
      <xdr:rowOff>67780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58907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58077</xdr:rowOff>
    </xdr:from>
    <xdr:to>
      <xdr:col>41</xdr:col>
      <xdr:colOff>101600</xdr:colOff>
      <xdr:row>36</xdr:row>
      <xdr:rowOff>159677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150804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109169</xdr:rowOff>
    </xdr:from>
    <xdr:to>
      <xdr:col>36</xdr:col>
      <xdr:colOff>165100</xdr:colOff>
      <xdr:row>36</xdr:row>
      <xdr:rowOff>39319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55846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55766</xdr:rowOff>
    </xdr:from>
    <xdr:to>
      <xdr:col>55</xdr:col>
      <xdr:colOff>0</xdr:colOff>
      <xdr:row>55</xdr:row>
      <xdr:rowOff>67634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85516"/>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67634</xdr:rowOff>
    </xdr:from>
    <xdr:to>
      <xdr:col>50</xdr:col>
      <xdr:colOff>114300</xdr:colOff>
      <xdr:row>57</xdr:row>
      <xdr:rowOff>8427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97384"/>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165703</xdr:rowOff>
    </xdr:from>
    <xdr:to>
      <xdr:col>45</xdr:col>
      <xdr:colOff>177800</xdr:colOff>
      <xdr:row>57</xdr:row>
      <xdr:rowOff>8427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95453"/>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60909</xdr:rowOff>
    </xdr:from>
    <xdr:to>
      <xdr:col>41</xdr:col>
      <xdr:colOff>50800</xdr:colOff>
      <xdr:row>55</xdr:row>
      <xdr:rowOff>165703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4966</xdr:rowOff>
    </xdr:from>
    <xdr:to>
      <xdr:col>55</xdr:col>
      <xdr:colOff>50800</xdr:colOff>
      <xdr:row>55</xdr:row>
      <xdr:rowOff>106566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27843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16834</xdr:rowOff>
    </xdr:from>
    <xdr:to>
      <xdr:col>50</xdr:col>
      <xdr:colOff>165100</xdr:colOff>
      <xdr:row>55</xdr:row>
      <xdr:rowOff>118434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134961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129077</xdr:rowOff>
    </xdr:from>
    <xdr:to>
      <xdr:col>46</xdr:col>
      <xdr:colOff>38100</xdr:colOff>
      <xdr:row>57</xdr:row>
      <xdr:rowOff>59227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114903</xdr:rowOff>
    </xdr:from>
    <xdr:to>
      <xdr:col>41</xdr:col>
      <xdr:colOff>101600</xdr:colOff>
      <xdr:row>56</xdr:row>
      <xdr:rowOff>45053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61580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10109</xdr:rowOff>
    </xdr:from>
    <xdr:to>
      <xdr:col>36</xdr:col>
      <xdr:colOff>165100</xdr:colOff>
      <xdr:row>55</xdr:row>
      <xdr:rowOff>111709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128236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22233</xdr:rowOff>
    </xdr:from>
    <xdr:to>
      <xdr:col>55</xdr:col>
      <xdr:colOff>0</xdr:colOff>
      <xdr:row>78</xdr:row>
      <xdr:rowOff>75823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95333"/>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19718</xdr:rowOff>
    </xdr:from>
    <xdr:to>
      <xdr:col>50</xdr:col>
      <xdr:colOff>114300</xdr:colOff>
      <xdr:row>78</xdr:row>
      <xdr:rowOff>22233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9281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19718</xdr:rowOff>
    </xdr:from>
    <xdr:to>
      <xdr:col>45</xdr:col>
      <xdr:colOff>177800</xdr:colOff>
      <xdr:row>78</xdr:row>
      <xdr:rowOff>61911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92818"/>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85489</xdr:rowOff>
    </xdr:from>
    <xdr:to>
      <xdr:col>41</xdr:col>
      <xdr:colOff>50800</xdr:colOff>
      <xdr:row>78</xdr:row>
      <xdr:rowOff>61911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87139"/>
          <a:ext cx="889000" cy="1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25023</xdr:rowOff>
    </xdr:from>
    <xdr:to>
      <xdr:col>55</xdr:col>
      <xdr:colOff>50800</xdr:colOff>
      <xdr:row>78</xdr:row>
      <xdr:rowOff>126623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142883</xdr:rowOff>
    </xdr:from>
    <xdr:to>
      <xdr:col>50</xdr:col>
      <xdr:colOff>165100</xdr:colOff>
      <xdr:row>78</xdr:row>
      <xdr:rowOff>73033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64160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3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140368</xdr:rowOff>
    </xdr:from>
    <xdr:to>
      <xdr:col>46</xdr:col>
      <xdr:colOff>38100</xdr:colOff>
      <xdr:row>78</xdr:row>
      <xdr:rowOff>70518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61645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11111</xdr:rowOff>
    </xdr:from>
    <xdr:to>
      <xdr:col>41</xdr:col>
      <xdr:colOff>101600</xdr:colOff>
      <xdr:row>78</xdr:row>
      <xdr:rowOff>112711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103838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34689</xdr:rowOff>
    </xdr:from>
    <xdr:to>
      <xdr:col>36</xdr:col>
      <xdr:colOff>165100</xdr:colOff>
      <xdr:row>77</xdr:row>
      <xdr:rowOff>136289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3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127416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128155</xdr:rowOff>
    </xdr:from>
    <xdr:to>
      <xdr:col>55</xdr:col>
      <xdr:colOff>0</xdr:colOff>
      <xdr:row>94</xdr:row>
      <xdr:rowOff>152406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244455"/>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128155</xdr:rowOff>
    </xdr:from>
    <xdr:to>
      <xdr:col>50</xdr:col>
      <xdr:colOff>114300</xdr:colOff>
      <xdr:row>96</xdr:row>
      <xdr:rowOff>48355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44455"/>
          <a:ext cx="8890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37973</xdr:rowOff>
    </xdr:from>
    <xdr:to>
      <xdr:col>45</xdr:col>
      <xdr:colOff>177800</xdr:colOff>
      <xdr:row>96</xdr:row>
      <xdr:rowOff>48355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25723"/>
          <a:ext cx="889000" cy="1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37973</xdr:rowOff>
    </xdr:from>
    <xdr:to>
      <xdr:col>41</xdr:col>
      <xdr:colOff>50800</xdr:colOff>
      <xdr:row>96</xdr:row>
      <xdr:rowOff>4711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25723"/>
          <a:ext cx="889000" cy="1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101606</xdr:rowOff>
    </xdr:from>
    <xdr:to>
      <xdr:col>55</xdr:col>
      <xdr:colOff>50800</xdr:colOff>
      <xdr:row>95</xdr:row>
      <xdr:rowOff>31756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124483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77355</xdr:rowOff>
    </xdr:from>
    <xdr:to>
      <xdr:col>50</xdr:col>
      <xdr:colOff>165100</xdr:colOff>
      <xdr:row>95</xdr:row>
      <xdr:rowOff>7505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24032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169005</xdr:rowOff>
    </xdr:from>
    <xdr:to>
      <xdr:col>46</xdr:col>
      <xdr:colOff>38100</xdr:colOff>
      <xdr:row>96</xdr:row>
      <xdr:rowOff>99155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115682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158623</xdr:rowOff>
    </xdr:from>
    <xdr:to>
      <xdr:col>41</xdr:col>
      <xdr:colOff>101600</xdr:colOff>
      <xdr:row>95</xdr:row>
      <xdr:rowOff>88773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125361</xdr:rowOff>
    </xdr:from>
    <xdr:to>
      <xdr:col>36</xdr:col>
      <xdr:colOff>165100</xdr:colOff>
      <xdr:row>96</xdr:row>
      <xdr:rowOff>55511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72038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170218</xdr:rowOff>
    </xdr:from>
    <xdr:to>
      <xdr:col>85</xdr:col>
      <xdr:colOff>127000</xdr:colOff>
      <xdr:row>39</xdr:row>
      <xdr:rowOff>10655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8531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149758</xdr:rowOff>
    </xdr:from>
    <xdr:to>
      <xdr:col>81</xdr:col>
      <xdr:colOff>50800</xdr:colOff>
      <xdr:row>39</xdr:row>
      <xdr:rowOff>10655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6485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149758</xdr:rowOff>
    </xdr:from>
    <xdr:to>
      <xdr:col>76</xdr:col>
      <xdr:colOff>114300</xdr:colOff>
      <xdr:row>39</xdr:row>
      <xdr:rowOff>9169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6485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169494</xdr:rowOff>
    </xdr:from>
    <xdr:to>
      <xdr:col>71</xdr:col>
      <xdr:colOff>177800</xdr:colOff>
      <xdr:row>39</xdr:row>
      <xdr:rowOff>9169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84594"/>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119418</xdr:rowOff>
    </xdr:from>
    <xdr:to>
      <xdr:col>85</xdr:col>
      <xdr:colOff>177800</xdr:colOff>
      <xdr:row>39</xdr:row>
      <xdr:rowOff>49568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131305</xdr:rowOff>
    </xdr:from>
    <xdr:to>
      <xdr:col>81</xdr:col>
      <xdr:colOff>101600</xdr:colOff>
      <xdr:row>39</xdr:row>
      <xdr:rowOff>61455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52582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3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98958</xdr:rowOff>
    </xdr:from>
    <xdr:to>
      <xdr:col>76</xdr:col>
      <xdr:colOff>165100</xdr:colOff>
      <xdr:row>39</xdr:row>
      <xdr:rowOff>29108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45635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129819</xdr:rowOff>
    </xdr:from>
    <xdr:to>
      <xdr:col>72</xdr:col>
      <xdr:colOff>38100</xdr:colOff>
      <xdr:row>39</xdr:row>
      <xdr:rowOff>59969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76496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4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118694</xdr:rowOff>
    </xdr:from>
    <xdr:to>
      <xdr:col>67</xdr:col>
      <xdr:colOff>101600</xdr:colOff>
      <xdr:row>39</xdr:row>
      <xdr:rowOff>48844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65371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154016</xdr:rowOff>
    </xdr:from>
    <xdr:to>
      <xdr:col>85</xdr:col>
      <xdr:colOff>127000</xdr:colOff>
      <xdr:row>74</xdr:row>
      <xdr:rowOff>11312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69866"/>
          <a:ext cx="8382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150616</xdr:rowOff>
    </xdr:from>
    <xdr:to>
      <xdr:col>81</xdr:col>
      <xdr:colOff>50800</xdr:colOff>
      <xdr:row>73</xdr:row>
      <xdr:rowOff>154016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495016"/>
          <a:ext cx="889000" cy="1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150616</xdr:rowOff>
    </xdr:from>
    <xdr:to>
      <xdr:col>76</xdr:col>
      <xdr:colOff>114300</xdr:colOff>
      <xdr:row>73</xdr:row>
      <xdr:rowOff>28457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495016"/>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129984</xdr:rowOff>
    </xdr:from>
    <xdr:to>
      <xdr:col>71</xdr:col>
      <xdr:colOff>177800</xdr:colOff>
      <xdr:row>73</xdr:row>
      <xdr:rowOff>28457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74384"/>
          <a:ext cx="8890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143451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131962</xdr:rowOff>
    </xdr:from>
    <xdr:to>
      <xdr:col>85</xdr:col>
      <xdr:colOff>177800</xdr:colOff>
      <xdr:row>74</xdr:row>
      <xdr:rowOff>62112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154839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103216</xdr:rowOff>
    </xdr:from>
    <xdr:to>
      <xdr:col>81</xdr:col>
      <xdr:colOff>101600</xdr:colOff>
      <xdr:row>74</xdr:row>
      <xdr:rowOff>33366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49893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99816</xdr:rowOff>
    </xdr:from>
    <xdr:to>
      <xdr:col>76</xdr:col>
      <xdr:colOff>165100</xdr:colOff>
      <xdr:row>73</xdr:row>
      <xdr:rowOff>29966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46493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149107</xdr:rowOff>
    </xdr:from>
    <xdr:to>
      <xdr:col>72</xdr:col>
      <xdr:colOff>38100</xdr:colOff>
      <xdr:row>73</xdr:row>
      <xdr:rowOff>79257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95784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79184</xdr:rowOff>
    </xdr:from>
    <xdr:to>
      <xdr:col>67</xdr:col>
      <xdr:colOff>101600</xdr:colOff>
      <xdr:row>73</xdr:row>
      <xdr:rowOff>9334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25861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169235</xdr:rowOff>
    </xdr:from>
    <xdr:to>
      <xdr:col>85</xdr:col>
      <xdr:colOff>127000</xdr:colOff>
      <xdr:row>94</xdr:row>
      <xdr:rowOff>123927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114085"/>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63714</xdr:rowOff>
    </xdr:from>
    <xdr:to>
      <xdr:col>81</xdr:col>
      <xdr:colOff>50800</xdr:colOff>
      <xdr:row>93</xdr:row>
      <xdr:rowOff>169235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008564"/>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63714</xdr:rowOff>
    </xdr:from>
    <xdr:to>
      <xdr:col>76</xdr:col>
      <xdr:colOff>114300</xdr:colOff>
      <xdr:row>93</xdr:row>
      <xdr:rowOff>83556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00856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83556</xdr:rowOff>
    </xdr:from>
    <xdr:to>
      <xdr:col>71</xdr:col>
      <xdr:colOff>177800</xdr:colOff>
      <xdr:row>95</xdr:row>
      <xdr:rowOff>40534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18406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86575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73127</xdr:rowOff>
    </xdr:from>
    <xdr:to>
      <xdr:col>85</xdr:col>
      <xdr:colOff>177800</xdr:colOff>
      <xdr:row>95</xdr:row>
      <xdr:rowOff>3277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96004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118435</xdr:rowOff>
    </xdr:from>
    <xdr:to>
      <xdr:col>81</xdr:col>
      <xdr:colOff>101600</xdr:colOff>
      <xdr:row>94</xdr:row>
      <xdr:rowOff>48585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65112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8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12914</xdr:rowOff>
    </xdr:from>
    <xdr:to>
      <xdr:col>76</xdr:col>
      <xdr:colOff>165100</xdr:colOff>
      <xdr:row>93</xdr:row>
      <xdr:rowOff>114514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131041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7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32756</xdr:rowOff>
    </xdr:from>
    <xdr:to>
      <xdr:col>72</xdr:col>
      <xdr:colOff>38100</xdr:colOff>
      <xdr:row>93</xdr:row>
      <xdr:rowOff>134356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150883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161184</xdr:rowOff>
    </xdr:from>
    <xdr:to>
      <xdr:col>67</xdr:col>
      <xdr:colOff>101600</xdr:colOff>
      <xdr:row>95</xdr:row>
      <xdr:rowOff>91334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107861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57404</xdr:rowOff>
    </xdr:from>
    <xdr:to>
      <xdr:col>116</xdr:col>
      <xdr:colOff>63500</xdr:colOff>
      <xdr:row>37</xdr:row>
      <xdr:rowOff>79121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010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79121</xdr:rowOff>
    </xdr:from>
    <xdr:to>
      <xdr:col>111</xdr:col>
      <xdr:colOff>177800</xdr:colOff>
      <xdr:row>37</xdr:row>
      <xdr:rowOff>156845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2277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156845</xdr:rowOff>
    </xdr:from>
    <xdr:to>
      <xdr:col>107</xdr:col>
      <xdr:colOff>50800</xdr:colOff>
      <xdr:row>38</xdr:row>
      <xdr:rowOff>35523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00495"/>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55445</xdr:rowOff>
    </xdr:from>
    <xdr:to>
      <xdr:col>102</xdr:col>
      <xdr:colOff>114300</xdr:colOff>
      <xdr:row>38</xdr:row>
      <xdr:rowOff>35523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399095"/>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6604</xdr:rowOff>
    </xdr:from>
    <xdr:to>
      <xdr:col>116</xdr:col>
      <xdr:colOff>114300</xdr:colOff>
      <xdr:row>37</xdr:row>
      <xdr:rowOff>108204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29481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28321</xdr:rowOff>
    </xdr:from>
    <xdr:to>
      <xdr:col>112</xdr:col>
      <xdr:colOff>38100</xdr:colOff>
      <xdr:row>37</xdr:row>
      <xdr:rowOff>129921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146448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106045</xdr:rowOff>
    </xdr:from>
    <xdr:to>
      <xdr:col>107</xdr:col>
      <xdr:colOff>101600</xdr:colOff>
      <xdr:row>38</xdr:row>
      <xdr:rowOff>36195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27322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156174</xdr:rowOff>
    </xdr:from>
    <xdr:to>
      <xdr:col>102</xdr:col>
      <xdr:colOff>165100</xdr:colOff>
      <xdr:row>38</xdr:row>
      <xdr:rowOff>86323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102851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4645</xdr:rowOff>
    </xdr:from>
    <xdr:to>
      <xdr:col>98</xdr:col>
      <xdr:colOff>38100</xdr:colOff>
      <xdr:row>37</xdr:row>
      <xdr:rowOff>106245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122772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2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101002</xdr:rowOff>
    </xdr:from>
    <xdr:to>
      <xdr:col>116</xdr:col>
      <xdr:colOff>63500</xdr:colOff>
      <xdr:row>56</xdr:row>
      <xdr:rowOff>134345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702202"/>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61944</xdr:rowOff>
    </xdr:from>
    <xdr:to>
      <xdr:col>111</xdr:col>
      <xdr:colOff>177800</xdr:colOff>
      <xdr:row>56</xdr:row>
      <xdr:rowOff>101002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663144"/>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40259</xdr:rowOff>
    </xdr:from>
    <xdr:to>
      <xdr:col>107</xdr:col>
      <xdr:colOff>50800</xdr:colOff>
      <xdr:row>56</xdr:row>
      <xdr:rowOff>61944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41459"/>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157824</xdr:rowOff>
    </xdr:from>
    <xdr:to>
      <xdr:col>102</xdr:col>
      <xdr:colOff>114300</xdr:colOff>
      <xdr:row>56</xdr:row>
      <xdr:rowOff>40259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875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83545</xdr:rowOff>
    </xdr:from>
    <xdr:to>
      <xdr:col>116</xdr:col>
      <xdr:colOff>114300</xdr:colOff>
      <xdr:row>57</xdr:row>
      <xdr:rowOff>13695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106422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50202</xdr:rowOff>
    </xdr:from>
    <xdr:to>
      <xdr:col>112</xdr:col>
      <xdr:colOff>38100</xdr:colOff>
      <xdr:row>56</xdr:row>
      <xdr:rowOff>151802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168329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11144</xdr:rowOff>
    </xdr:from>
    <xdr:to>
      <xdr:col>107</xdr:col>
      <xdr:colOff>101600</xdr:colOff>
      <xdr:row>56</xdr:row>
      <xdr:rowOff>112744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129271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3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160909</xdr:rowOff>
    </xdr:from>
    <xdr:to>
      <xdr:col>102</xdr:col>
      <xdr:colOff>165100</xdr:colOff>
      <xdr:row>56</xdr:row>
      <xdr:rowOff>91059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107586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107024</xdr:rowOff>
    </xdr:from>
    <xdr:to>
      <xdr:col>98</xdr:col>
      <xdr:colOff>38100</xdr:colOff>
      <xdr:row>56</xdr:row>
      <xdr:rowOff>37174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53701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69596</xdr:rowOff>
    </xdr:from>
    <xdr:to>
      <xdr:col>116</xdr:col>
      <xdr:colOff>63500</xdr:colOff>
      <xdr:row>73</xdr:row>
      <xdr:rowOff>165112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85446"/>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165112</xdr:rowOff>
    </xdr:from>
    <xdr:to>
      <xdr:col>111</xdr:col>
      <xdr:colOff>177800</xdr:colOff>
      <xdr:row>74</xdr:row>
      <xdr:rowOff>13132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80962"/>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13132</xdr:rowOff>
    </xdr:from>
    <xdr:to>
      <xdr:col>107</xdr:col>
      <xdr:colOff>50800</xdr:colOff>
      <xdr:row>74</xdr:row>
      <xdr:rowOff>24829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0043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24829</xdr:rowOff>
    </xdr:from>
    <xdr:to>
      <xdr:col>102</xdr:col>
      <xdr:colOff>114300</xdr:colOff>
      <xdr:row>75</xdr:row>
      <xdr:rowOff>2502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12129"/>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18796</xdr:rowOff>
    </xdr:from>
    <xdr:to>
      <xdr:col>116</xdr:col>
      <xdr:colOff>114300</xdr:colOff>
      <xdr:row>73</xdr:row>
      <xdr:rowOff>120396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41673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114312</xdr:rowOff>
    </xdr:from>
    <xdr:to>
      <xdr:col>112</xdr:col>
      <xdr:colOff>38100</xdr:colOff>
      <xdr:row>74</xdr:row>
      <xdr:rowOff>44462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60989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133782</xdr:rowOff>
    </xdr:from>
    <xdr:to>
      <xdr:col>107</xdr:col>
      <xdr:colOff>101600</xdr:colOff>
      <xdr:row>74</xdr:row>
      <xdr:rowOff>63932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80459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145479</xdr:rowOff>
    </xdr:from>
    <xdr:to>
      <xdr:col>102</xdr:col>
      <xdr:colOff>165100</xdr:colOff>
      <xdr:row>74</xdr:row>
      <xdr:rowOff>75629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92156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123152</xdr:rowOff>
    </xdr:from>
    <xdr:to>
      <xdr:col>98</xdr:col>
      <xdr:colOff>38100</xdr:colOff>
      <xdr:row>75</xdr:row>
      <xdr:rowOff>53302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69829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471,276</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128,325</a:t>
          </a:r>
          <a:r>
            <a:rPr kumimoji="1" lang="ja-JP" altLang="ja-JP" sz="1100">
              <a:solidFill>
                <a:schemeClr val="dk1"/>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万円超で推移してきており、上昇傾向が続いている全国平均、類似団体平均と比べて高い水準にある。 </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63,369</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円となっており、全国平均、県平均及び類似団体と比較して一人当たりコストが高い状況となっている。これは、</a:t>
          </a:r>
          <a:r>
            <a:rPr kumimoji="1" lang="ja-JP" altLang="en-US" sz="1100">
              <a:solidFill>
                <a:schemeClr val="dk1"/>
              </a:solidFill>
              <a:effectLst/>
              <a:latin typeface="+mn-lt"/>
              <a:ea typeface="+mn-ea"/>
              <a:cs typeface="+mn-cs"/>
            </a:rPr>
            <a:t>焼却灰溶融施設の運営費の増加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市営住宅の維持管理経費の増加</a:t>
          </a:r>
          <a:r>
            <a:rPr kumimoji="1" lang="ja-JP" altLang="ja-JP" sz="1100">
              <a:solidFill>
                <a:schemeClr val="dk1"/>
              </a:solidFill>
              <a:effectLst/>
              <a:latin typeface="+mn-lt"/>
              <a:ea typeface="+mn-ea"/>
              <a:cs typeface="+mn-cs"/>
            </a:rPr>
            <a:t>が要因であると考える。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15,345</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ふるさと納税の推進で増加した寄附金を一旦基金として積み立ているほか、後年度の施設整備に備えた施設整備基金に積み立てを行っているため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44,493</a:t>
          </a:r>
          <a:r>
            <a:rPr kumimoji="1" lang="ja-JP" altLang="ja-JP" sz="1100">
              <a:solidFill>
                <a:schemeClr val="dk1"/>
              </a:solidFill>
              <a:effectLst/>
              <a:latin typeface="+mn-lt"/>
              <a:ea typeface="+mn-ea"/>
              <a:cs typeface="+mn-cs"/>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が、起債を発行する大型事業を予定しており注視していく。</a:t>
          </a:r>
          <a:endParaRPr lang="ja-JP" altLang="ja-JP" sz="14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38,333</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円となっており、全国平均、県平均及び類似団体と比較して一人当たりコストが高い状況となっているが、新西部クリーンセンター（ごみ処理施設）の更新や、</a:t>
          </a:r>
          <a:r>
            <a:rPr kumimoji="1" lang="ja-JP" altLang="en-US" sz="1100">
              <a:solidFill>
                <a:schemeClr val="dk1"/>
              </a:solidFill>
              <a:effectLst/>
              <a:latin typeface="+mn-lt"/>
              <a:ea typeface="+mn-ea"/>
              <a:cs typeface="+mn-cs"/>
            </a:rPr>
            <a:t>九十九島観光公園の整備</a:t>
          </a:r>
          <a:r>
            <a:rPr kumimoji="1" lang="ja-JP" altLang="ja-JP" sz="1100">
              <a:solidFill>
                <a:schemeClr val="dk1"/>
              </a:solidFill>
              <a:effectLst/>
              <a:latin typeface="+mn-lt"/>
              <a:ea typeface="+mn-ea"/>
              <a:cs typeface="+mn-cs"/>
            </a:rPr>
            <a:t>などが要因である。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12881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569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159294</xdr:rowOff>
    </xdr:from>
    <xdr:to>
      <xdr:col>19</xdr:col>
      <xdr:colOff>177800</xdr:colOff>
      <xdr:row>33</xdr:row>
      <xdr:rowOff>5261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569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99967</xdr:rowOff>
    </xdr:from>
    <xdr:to>
      <xdr:col>15</xdr:col>
      <xdr:colOff>50800</xdr:colOff>
      <xdr:row>33</xdr:row>
      <xdr:rowOff>5261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1491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99967</xdr:rowOff>
    </xdr:from>
    <xdr:to>
      <xdr:col>10</xdr:col>
      <xdr:colOff>114300</xdr:colOff>
      <xdr:row>32</xdr:row>
      <xdr:rowOff>110308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133531</xdr:rowOff>
    </xdr:from>
    <xdr:to>
      <xdr:col>24</xdr:col>
      <xdr:colOff>114300</xdr:colOff>
      <xdr:row>33</xdr:row>
      <xdr:rowOff>63681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156408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108494</xdr:rowOff>
    </xdr:from>
    <xdr:to>
      <xdr:col>20</xdr:col>
      <xdr:colOff>38100</xdr:colOff>
      <xdr:row>33</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125911</xdr:rowOff>
    </xdr:from>
    <xdr:to>
      <xdr:col>15</xdr:col>
      <xdr:colOff>101600</xdr:colOff>
      <xdr:row>33</xdr:row>
      <xdr:rowOff>56061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72588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49167</xdr:rowOff>
    </xdr:from>
    <xdr:to>
      <xdr:col>10</xdr:col>
      <xdr:colOff>165100</xdr:colOff>
      <xdr:row>31</xdr:row>
      <xdr:rowOff>150767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167294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59508</xdr:rowOff>
    </xdr:from>
    <xdr:to>
      <xdr:col>6</xdr:col>
      <xdr:colOff>38100</xdr:colOff>
      <xdr:row>32</xdr:row>
      <xdr:rowOff>161108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6185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64308</xdr:rowOff>
    </xdr:from>
    <xdr:to>
      <xdr:col>24</xdr:col>
      <xdr:colOff>63500</xdr:colOff>
      <xdr:row>54</xdr:row>
      <xdr:rowOff>106370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22608"/>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35436</xdr:rowOff>
    </xdr:from>
    <xdr:to>
      <xdr:col>19</xdr:col>
      <xdr:colOff>177800</xdr:colOff>
      <xdr:row>54</xdr:row>
      <xdr:rowOff>64308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93736"/>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35436</xdr:rowOff>
    </xdr:from>
    <xdr:to>
      <xdr:col>15</xdr:col>
      <xdr:colOff>50800</xdr:colOff>
      <xdr:row>54</xdr:row>
      <xdr:rowOff>90711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93736"/>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90711</xdr:rowOff>
    </xdr:from>
    <xdr:to>
      <xdr:col>10</xdr:col>
      <xdr:colOff>114300</xdr:colOff>
      <xdr:row>55</xdr:row>
      <xdr:rowOff>34361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349011"/>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55570</xdr:rowOff>
    </xdr:from>
    <xdr:to>
      <xdr:col>24</xdr:col>
      <xdr:colOff>114300</xdr:colOff>
      <xdr:row>54</xdr:row>
      <xdr:rowOff>157170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13508</xdr:rowOff>
    </xdr:from>
    <xdr:to>
      <xdr:col>20</xdr:col>
      <xdr:colOff>38100</xdr:colOff>
      <xdr:row>54</xdr:row>
      <xdr:rowOff>115108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131635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156086</xdr:rowOff>
    </xdr:from>
    <xdr:to>
      <xdr:col>15</xdr:col>
      <xdr:colOff>101600</xdr:colOff>
      <xdr:row>54</xdr:row>
      <xdr:rowOff>86236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102763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0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39911</xdr:rowOff>
    </xdr:from>
    <xdr:to>
      <xdr:col>10</xdr:col>
      <xdr:colOff>165100</xdr:colOff>
      <xdr:row>54</xdr:row>
      <xdr:rowOff>141511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158038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155011</xdr:rowOff>
    </xdr:from>
    <xdr:to>
      <xdr:col>6</xdr:col>
      <xdr:colOff>38100</xdr:colOff>
      <xdr:row>55</xdr:row>
      <xdr:rowOff>85161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101688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115951</xdr:rowOff>
    </xdr:from>
    <xdr:to>
      <xdr:col>24</xdr:col>
      <xdr:colOff>63500</xdr:colOff>
      <xdr:row>74</xdr:row>
      <xdr:rowOff>135230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03251"/>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115951</xdr:rowOff>
    </xdr:from>
    <xdr:to>
      <xdr:col>19</xdr:col>
      <xdr:colOff>177800</xdr:colOff>
      <xdr:row>74</xdr:row>
      <xdr:rowOff>144373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03251"/>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144373</xdr:rowOff>
    </xdr:from>
    <xdr:to>
      <xdr:col>15</xdr:col>
      <xdr:colOff>50800</xdr:colOff>
      <xdr:row>75</xdr:row>
      <xdr:rowOff>102464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1673"/>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102464</xdr:rowOff>
    </xdr:from>
    <xdr:to>
      <xdr:col>10</xdr:col>
      <xdr:colOff>114300</xdr:colOff>
      <xdr:row>76</xdr:row>
      <xdr:rowOff>9156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84430</xdr:rowOff>
    </xdr:from>
    <xdr:to>
      <xdr:col>24</xdr:col>
      <xdr:colOff>114300</xdr:colOff>
      <xdr:row>75</xdr:row>
      <xdr:rowOff>14580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107307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65151</xdr:rowOff>
    </xdr:from>
    <xdr:to>
      <xdr:col>20</xdr:col>
      <xdr:colOff>38100</xdr:colOff>
      <xdr:row>74</xdr:row>
      <xdr:rowOff>166751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93573</xdr:rowOff>
    </xdr:from>
    <xdr:to>
      <xdr:col>15</xdr:col>
      <xdr:colOff>101600</xdr:colOff>
      <xdr:row>75</xdr:row>
      <xdr:rowOff>23723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51664</xdr:rowOff>
    </xdr:from>
    <xdr:to>
      <xdr:col>10</xdr:col>
      <xdr:colOff>165100</xdr:colOff>
      <xdr:row>75</xdr:row>
      <xdr:rowOff>153264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169791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129807</xdr:rowOff>
    </xdr:from>
    <xdr:to>
      <xdr:col>6</xdr:col>
      <xdr:colOff>38100</xdr:colOff>
      <xdr:row>76</xdr:row>
      <xdr:rowOff>59956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76484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133919</xdr:rowOff>
    </xdr:from>
    <xdr:to>
      <xdr:col>24</xdr:col>
      <xdr:colOff>63500</xdr:colOff>
      <xdr:row>95</xdr:row>
      <xdr:rowOff>59102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78769"/>
          <a:ext cx="838200" cy="26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59102</xdr:rowOff>
    </xdr:from>
    <xdr:to>
      <xdr:col>19</xdr:col>
      <xdr:colOff>177800</xdr:colOff>
      <xdr:row>95</xdr:row>
      <xdr:rowOff>81800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46852"/>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81800</xdr:rowOff>
    </xdr:from>
    <xdr:to>
      <xdr:col>15</xdr:col>
      <xdr:colOff>50800</xdr:colOff>
      <xdr:row>96</xdr:row>
      <xdr:rowOff>87449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69550"/>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143912</xdr:rowOff>
    </xdr:from>
    <xdr:to>
      <xdr:col>10</xdr:col>
      <xdr:colOff>114300</xdr:colOff>
      <xdr:row>96</xdr:row>
      <xdr:rowOff>87449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431662"/>
          <a:ext cx="8890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83119</xdr:rowOff>
    </xdr:from>
    <xdr:to>
      <xdr:col>24</xdr:col>
      <xdr:colOff>114300</xdr:colOff>
      <xdr:row>94</xdr:row>
      <xdr:rowOff>13269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105996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8302</xdr:rowOff>
    </xdr:from>
    <xdr:to>
      <xdr:col>20</xdr:col>
      <xdr:colOff>38100</xdr:colOff>
      <xdr:row>95</xdr:row>
      <xdr:rowOff>109902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126429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31000</xdr:rowOff>
    </xdr:from>
    <xdr:to>
      <xdr:col>15</xdr:col>
      <xdr:colOff>101600</xdr:colOff>
      <xdr:row>95</xdr:row>
      <xdr:rowOff>132600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149127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36649</xdr:rowOff>
    </xdr:from>
    <xdr:to>
      <xdr:col>10</xdr:col>
      <xdr:colOff>165100</xdr:colOff>
      <xdr:row>96</xdr:row>
      <xdr:rowOff>138249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154776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93112</xdr:rowOff>
    </xdr:from>
    <xdr:to>
      <xdr:col>6</xdr:col>
      <xdr:colOff>38100</xdr:colOff>
      <xdr:row>96</xdr:row>
      <xdr:rowOff>23262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39789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1168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1215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21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160731</xdr:rowOff>
    </xdr:from>
    <xdr:to>
      <xdr:col>45</xdr:col>
      <xdr:colOff>177800</xdr:colOff>
      <xdr:row>38</xdr:row>
      <xdr:rowOff>9398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0438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154787</xdr:rowOff>
    </xdr:from>
    <xdr:to>
      <xdr:col>41</xdr:col>
      <xdr:colOff>50800</xdr:colOff>
      <xdr:row>37</xdr:row>
      <xdr:rowOff>160731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95928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100246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109931</xdr:rowOff>
    </xdr:from>
    <xdr:to>
      <xdr:col>41</xdr:col>
      <xdr:colOff>101600</xdr:colOff>
      <xdr:row>38</xdr:row>
      <xdr:rowOff>40081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31208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103987</xdr:rowOff>
    </xdr:from>
    <xdr:to>
      <xdr:col>36</xdr:col>
      <xdr:colOff>165100</xdr:colOff>
      <xdr:row>38</xdr:row>
      <xdr:rowOff>34137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25264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64674</xdr:rowOff>
    </xdr:from>
    <xdr:to>
      <xdr:col>55</xdr:col>
      <xdr:colOff>0</xdr:colOff>
      <xdr:row>56</xdr:row>
      <xdr:rowOff>70937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65874"/>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56261</xdr:rowOff>
    </xdr:from>
    <xdr:to>
      <xdr:col>50</xdr:col>
      <xdr:colOff>114300</xdr:colOff>
      <xdr:row>56</xdr:row>
      <xdr:rowOff>64674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5746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55712</xdr:rowOff>
    </xdr:from>
    <xdr:to>
      <xdr:col>45</xdr:col>
      <xdr:colOff>177800</xdr:colOff>
      <xdr:row>56</xdr:row>
      <xdr:rowOff>56261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5691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51003</xdr:rowOff>
    </xdr:from>
    <xdr:to>
      <xdr:col>41</xdr:col>
      <xdr:colOff>50800</xdr:colOff>
      <xdr:row>56</xdr:row>
      <xdr:rowOff>55712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5220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20137</xdr:rowOff>
    </xdr:from>
    <xdr:to>
      <xdr:col>55</xdr:col>
      <xdr:colOff>50800</xdr:colOff>
      <xdr:row>56</xdr:row>
      <xdr:rowOff>121737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43014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7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13874</xdr:rowOff>
    </xdr:from>
    <xdr:to>
      <xdr:col>50</xdr:col>
      <xdr:colOff>165100</xdr:colOff>
      <xdr:row>56</xdr:row>
      <xdr:rowOff>115474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132001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3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5461</xdr:rowOff>
    </xdr:from>
    <xdr:to>
      <xdr:col>46</xdr:col>
      <xdr:colOff>38100</xdr:colOff>
      <xdr:row>56</xdr:row>
      <xdr:rowOff>107061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123588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8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4912</xdr:rowOff>
    </xdr:from>
    <xdr:to>
      <xdr:col>41</xdr:col>
      <xdr:colOff>101600</xdr:colOff>
      <xdr:row>56</xdr:row>
      <xdr:rowOff>106512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123039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xdr:rowOff>
    </xdr:from>
    <xdr:to>
      <xdr:col>36</xdr:col>
      <xdr:colOff>165100</xdr:colOff>
      <xdr:row>56</xdr:row>
      <xdr:rowOff>101803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118330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151495</xdr:rowOff>
    </xdr:from>
    <xdr:to>
      <xdr:col>55</xdr:col>
      <xdr:colOff>0</xdr:colOff>
      <xdr:row>74</xdr:row>
      <xdr:rowOff>161920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38795"/>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113663</xdr:rowOff>
    </xdr:from>
    <xdr:to>
      <xdr:col>50</xdr:col>
      <xdr:colOff>114300</xdr:colOff>
      <xdr:row>74</xdr:row>
      <xdr:rowOff>151495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00963"/>
          <a:ext cx="889000" cy="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105318</xdr:rowOff>
    </xdr:from>
    <xdr:to>
      <xdr:col>45</xdr:col>
      <xdr:colOff>177800</xdr:colOff>
      <xdr:row>74</xdr:row>
      <xdr:rowOff>113663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92618"/>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105318</xdr:rowOff>
    </xdr:from>
    <xdr:to>
      <xdr:col>41</xdr:col>
      <xdr:colOff>50800</xdr:colOff>
      <xdr:row>75</xdr:row>
      <xdr:rowOff>47231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92618"/>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111120</xdr:rowOff>
    </xdr:from>
    <xdr:to>
      <xdr:col>55</xdr:col>
      <xdr:colOff>50800</xdr:colOff>
      <xdr:row>75</xdr:row>
      <xdr:rowOff>41270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133997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100695</xdr:rowOff>
    </xdr:from>
    <xdr:to>
      <xdr:col>50</xdr:col>
      <xdr:colOff>165100</xdr:colOff>
      <xdr:row>75</xdr:row>
      <xdr:rowOff>30845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47372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62863</xdr:rowOff>
    </xdr:from>
    <xdr:to>
      <xdr:col>46</xdr:col>
      <xdr:colOff>38100</xdr:colOff>
      <xdr:row>74</xdr:row>
      <xdr:rowOff>164463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54518</xdr:rowOff>
    </xdr:from>
    <xdr:to>
      <xdr:col>41</xdr:col>
      <xdr:colOff>101600</xdr:colOff>
      <xdr:row>74</xdr:row>
      <xdr:rowOff>156118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167881</xdr:rowOff>
    </xdr:from>
    <xdr:to>
      <xdr:col>36</xdr:col>
      <xdr:colOff>165100</xdr:colOff>
      <xdr:row>75</xdr:row>
      <xdr:rowOff>98031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114558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464</xdr:rowOff>
    </xdr:from>
    <xdr:to>
      <xdr:col>55</xdr:col>
      <xdr:colOff>0</xdr:colOff>
      <xdr:row>96</xdr:row>
      <xdr:rowOff>20865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9664"/>
          <a:ext cx="8382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20865</xdr:rowOff>
    </xdr:from>
    <xdr:to>
      <xdr:col>50</xdr:col>
      <xdr:colOff>114300</xdr:colOff>
      <xdr:row>96</xdr:row>
      <xdr:rowOff>159702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80065"/>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143548</xdr:rowOff>
    </xdr:from>
    <xdr:to>
      <xdr:col>45</xdr:col>
      <xdr:colOff>177800</xdr:colOff>
      <xdr:row>96</xdr:row>
      <xdr:rowOff>159702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0274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86246</xdr:rowOff>
    </xdr:from>
    <xdr:to>
      <xdr:col>41</xdr:col>
      <xdr:colOff>50800</xdr:colOff>
      <xdr:row>96</xdr:row>
      <xdr:rowOff>143548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121114</xdr:rowOff>
    </xdr:from>
    <xdr:to>
      <xdr:col>55</xdr:col>
      <xdr:colOff>50800</xdr:colOff>
      <xdr:row>96</xdr:row>
      <xdr:rowOff>51264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143991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141515</xdr:rowOff>
    </xdr:from>
    <xdr:to>
      <xdr:col>50</xdr:col>
      <xdr:colOff>165100</xdr:colOff>
      <xdr:row>96</xdr:row>
      <xdr:rowOff>71665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88192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108902</xdr:rowOff>
    </xdr:from>
    <xdr:to>
      <xdr:col>46</xdr:col>
      <xdr:colOff>38100</xdr:colOff>
      <xdr:row>97</xdr:row>
      <xdr:rowOff>39052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30179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92748</xdr:rowOff>
    </xdr:from>
    <xdr:to>
      <xdr:col>41</xdr:col>
      <xdr:colOff>101600</xdr:colOff>
      <xdr:row>97</xdr:row>
      <xdr:rowOff>22898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35446</xdr:rowOff>
    </xdr:from>
    <xdr:to>
      <xdr:col>36</xdr:col>
      <xdr:colOff>165100</xdr:colOff>
      <xdr:row>96</xdr:row>
      <xdr:rowOff>137046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153573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102798</xdr:rowOff>
    </xdr:from>
    <xdr:to>
      <xdr:col>85</xdr:col>
      <xdr:colOff>127000</xdr:colOff>
      <xdr:row>36</xdr:row>
      <xdr:rowOff>55009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03548"/>
          <a:ext cx="838200" cy="1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102798</xdr:rowOff>
    </xdr:from>
    <xdr:to>
      <xdr:col>81</xdr:col>
      <xdr:colOff>50800</xdr:colOff>
      <xdr:row>36</xdr:row>
      <xdr:rowOff>39660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03548"/>
          <a:ext cx="889000" cy="1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126964</xdr:rowOff>
    </xdr:from>
    <xdr:to>
      <xdr:col>76</xdr:col>
      <xdr:colOff>114300</xdr:colOff>
      <xdr:row>36</xdr:row>
      <xdr:rowOff>39660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613364"/>
          <a:ext cx="889000" cy="5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126964</xdr:rowOff>
    </xdr:from>
    <xdr:to>
      <xdr:col>71</xdr:col>
      <xdr:colOff>177800</xdr:colOff>
      <xdr:row>35</xdr:row>
      <xdr:rowOff>96701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13364"/>
          <a:ext cx="889000" cy="4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4209</xdr:rowOff>
    </xdr:from>
    <xdr:to>
      <xdr:col>85</xdr:col>
      <xdr:colOff>177800</xdr:colOff>
      <xdr:row>36</xdr:row>
      <xdr:rowOff>105809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27086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51998</xdr:rowOff>
    </xdr:from>
    <xdr:to>
      <xdr:col>81</xdr:col>
      <xdr:colOff>101600</xdr:colOff>
      <xdr:row>35</xdr:row>
      <xdr:rowOff>153598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170125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160310</xdr:rowOff>
    </xdr:from>
    <xdr:to>
      <xdr:col>76</xdr:col>
      <xdr:colOff>165100</xdr:colOff>
      <xdr:row>36</xdr:row>
      <xdr:rowOff>90460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106987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76164</xdr:rowOff>
    </xdr:from>
    <xdr:to>
      <xdr:col>72</xdr:col>
      <xdr:colOff>38100</xdr:colOff>
      <xdr:row>33</xdr:row>
      <xdr:rowOff>6314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22841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45901</xdr:rowOff>
    </xdr:from>
    <xdr:to>
      <xdr:col>67</xdr:col>
      <xdr:colOff>101600</xdr:colOff>
      <xdr:row>35</xdr:row>
      <xdr:rowOff>147501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164028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31474</xdr:rowOff>
    </xdr:from>
    <xdr:to>
      <xdr:col>85</xdr:col>
      <xdr:colOff>127000</xdr:colOff>
      <xdr:row>55</xdr:row>
      <xdr:rowOff>153579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61224"/>
          <a:ext cx="8382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31474</xdr:rowOff>
    </xdr:from>
    <xdr:to>
      <xdr:col>81</xdr:col>
      <xdr:colOff>50800</xdr:colOff>
      <xdr:row>56</xdr:row>
      <xdr:rowOff>21220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461224"/>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101948</xdr:rowOff>
    </xdr:from>
    <xdr:to>
      <xdr:col>76</xdr:col>
      <xdr:colOff>114300</xdr:colOff>
      <xdr:row>56</xdr:row>
      <xdr:rowOff>21220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31698"/>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163540</xdr:rowOff>
    </xdr:from>
    <xdr:to>
      <xdr:col>71</xdr:col>
      <xdr:colOff>177800</xdr:colOff>
      <xdr:row>55</xdr:row>
      <xdr:rowOff>101948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421840"/>
          <a:ext cx="8890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102779</xdr:rowOff>
    </xdr:from>
    <xdr:to>
      <xdr:col>85</xdr:col>
      <xdr:colOff>177800</xdr:colOff>
      <xdr:row>56</xdr:row>
      <xdr:rowOff>32929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81206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152124</xdr:rowOff>
    </xdr:from>
    <xdr:to>
      <xdr:col>81</xdr:col>
      <xdr:colOff>101600</xdr:colOff>
      <xdr:row>55</xdr:row>
      <xdr:rowOff>82274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98801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141870</xdr:rowOff>
    </xdr:from>
    <xdr:to>
      <xdr:col>76</xdr:col>
      <xdr:colOff>165100</xdr:colOff>
      <xdr:row>56</xdr:row>
      <xdr:rowOff>72020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63147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51148</xdr:rowOff>
    </xdr:from>
    <xdr:to>
      <xdr:col>72</xdr:col>
      <xdr:colOff>38100</xdr:colOff>
      <xdr:row>55</xdr:row>
      <xdr:rowOff>152748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169275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112740</xdr:rowOff>
    </xdr:from>
    <xdr:to>
      <xdr:col>67</xdr:col>
      <xdr:colOff>101600</xdr:colOff>
      <xdr:row>55</xdr:row>
      <xdr:rowOff>42890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59417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170218</xdr:rowOff>
    </xdr:from>
    <xdr:to>
      <xdr:col>85</xdr:col>
      <xdr:colOff>127000</xdr:colOff>
      <xdr:row>79</xdr:row>
      <xdr:rowOff>10655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4331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149758</xdr:rowOff>
    </xdr:from>
    <xdr:to>
      <xdr:col>81</xdr:col>
      <xdr:colOff>50800</xdr:colOff>
      <xdr:row>79</xdr:row>
      <xdr:rowOff>10655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2285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149758</xdr:rowOff>
    </xdr:from>
    <xdr:to>
      <xdr:col>76</xdr:col>
      <xdr:colOff>114300</xdr:colOff>
      <xdr:row>79</xdr:row>
      <xdr:rowOff>9170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2285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169494</xdr:rowOff>
    </xdr:from>
    <xdr:to>
      <xdr:col>71</xdr:col>
      <xdr:colOff>177800</xdr:colOff>
      <xdr:row>79</xdr:row>
      <xdr:rowOff>9170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42594"/>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119418</xdr:rowOff>
    </xdr:from>
    <xdr:to>
      <xdr:col>85</xdr:col>
      <xdr:colOff>177800</xdr:colOff>
      <xdr:row>79</xdr:row>
      <xdr:rowOff>49568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131305</xdr:rowOff>
    </xdr:from>
    <xdr:to>
      <xdr:col>81</xdr:col>
      <xdr:colOff>101600</xdr:colOff>
      <xdr:row>79</xdr:row>
      <xdr:rowOff>61455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52582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59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98958</xdr:rowOff>
    </xdr:from>
    <xdr:to>
      <xdr:col>76</xdr:col>
      <xdr:colOff>165100</xdr:colOff>
      <xdr:row>79</xdr:row>
      <xdr:rowOff>29108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45635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129820</xdr:rowOff>
    </xdr:from>
    <xdr:to>
      <xdr:col>72</xdr:col>
      <xdr:colOff>38100</xdr:colOff>
      <xdr:row>79</xdr:row>
      <xdr:rowOff>59970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76497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27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118694</xdr:rowOff>
    </xdr:from>
    <xdr:to>
      <xdr:col>67</xdr:col>
      <xdr:colOff>101600</xdr:colOff>
      <xdr:row>79</xdr:row>
      <xdr:rowOff>48844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65371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153930</xdr:rowOff>
    </xdr:from>
    <xdr:to>
      <xdr:col>85</xdr:col>
      <xdr:colOff>127000</xdr:colOff>
      <xdr:row>94</xdr:row>
      <xdr:rowOff>11255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098780"/>
          <a:ext cx="8382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150530</xdr:rowOff>
    </xdr:from>
    <xdr:to>
      <xdr:col>81</xdr:col>
      <xdr:colOff>50800</xdr:colOff>
      <xdr:row>93</xdr:row>
      <xdr:rowOff>153930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923930"/>
          <a:ext cx="889000" cy="1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150530</xdr:rowOff>
    </xdr:from>
    <xdr:to>
      <xdr:col>76</xdr:col>
      <xdr:colOff>114300</xdr:colOff>
      <xdr:row>93</xdr:row>
      <xdr:rowOff>28029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923930"/>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129556</xdr:rowOff>
    </xdr:from>
    <xdr:to>
      <xdr:col>71</xdr:col>
      <xdr:colOff>177800</xdr:colOff>
      <xdr:row>93</xdr:row>
      <xdr:rowOff>28029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5902956"/>
          <a:ext cx="8890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131905</xdr:rowOff>
    </xdr:from>
    <xdr:to>
      <xdr:col>85</xdr:col>
      <xdr:colOff>177800</xdr:colOff>
      <xdr:row>94</xdr:row>
      <xdr:rowOff>62055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154782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103130</xdr:rowOff>
    </xdr:from>
    <xdr:to>
      <xdr:col>81</xdr:col>
      <xdr:colOff>101600</xdr:colOff>
      <xdr:row>94</xdr:row>
      <xdr:rowOff>33280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49807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99730</xdr:rowOff>
    </xdr:from>
    <xdr:to>
      <xdr:col>76</xdr:col>
      <xdr:colOff>165100</xdr:colOff>
      <xdr:row>93</xdr:row>
      <xdr:rowOff>29880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46407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6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148679</xdr:rowOff>
    </xdr:from>
    <xdr:to>
      <xdr:col>72</xdr:col>
      <xdr:colOff>38100</xdr:colOff>
      <xdr:row>93</xdr:row>
      <xdr:rowOff>78829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95356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6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78756</xdr:rowOff>
    </xdr:from>
    <xdr:to>
      <xdr:col>67</xdr:col>
      <xdr:colOff>101600</xdr:colOff>
      <xdr:row>93</xdr:row>
      <xdr:rowOff>8906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8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25433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6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36068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72223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36068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153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25400</xdr:rowOff>
    </xdr:from>
    <xdr:to>
      <xdr:col>107</xdr:col>
      <xdr:colOff>50800</xdr:colOff>
      <xdr:row>39</xdr:row>
      <xdr:rowOff>28829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119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20447</xdr:rowOff>
    </xdr:from>
    <xdr:to>
      <xdr:col>102</xdr:col>
      <xdr:colOff>114300</xdr:colOff>
      <xdr:row>39</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069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7764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156718</xdr:rowOff>
    </xdr:from>
    <xdr:to>
      <xdr:col>112</xdr:col>
      <xdr:colOff>38100</xdr:colOff>
      <xdr:row>39</xdr:row>
      <xdr:rowOff>86868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77995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149479</xdr:rowOff>
    </xdr:from>
    <xdr:to>
      <xdr:col>107</xdr:col>
      <xdr:colOff>101600</xdr:colOff>
      <xdr:row>39</xdr:row>
      <xdr:rowOff>79629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70756</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67327</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62374</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51,458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類似団体平均と比べて高い水準で推移しているのは、本庁舎を長期計画でリニューアルしていることと、合併により他団体と比較して支所が多いため、多額の運用経費を要している。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180,352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全国平均、類似団体平均と比べて高い水準で推移しているのは、社会福祉費のうちの障がい者介護給付事業費や、老人福祉費のうちの後期高齢者医療推進事業費、児童福祉費のうちの保育所施設整備事業費が増加していること等によるものである。</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円超で推移してきており、全国平均、類似団体平均と比べて高い水準にある。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50,427</a:t>
          </a:r>
          <a:r>
            <a:rPr kumimoji="1" lang="ja-JP" altLang="en-US" sz="1100">
              <a:solidFill>
                <a:schemeClr val="dk1"/>
              </a:solidFill>
              <a:effectLst/>
              <a:latin typeface="+mn-lt"/>
              <a:ea typeface="+mn-ea"/>
              <a:cs typeface="+mn-cs"/>
            </a:rPr>
            <a:t>円となっている。全国平均、類似団体平均と比べて高い水準で推移しているのは、ごみ処理施設の建て替えに伴い、事業費が増加していることによるものである。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29,028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全国平均、県平均及び類似団体平均と比べて高い水準で推移しているのは、</a:t>
          </a:r>
          <a:r>
            <a:rPr kumimoji="1" lang="ja-JP" altLang="en-US" sz="1100">
              <a:solidFill>
                <a:schemeClr val="dk1"/>
              </a:solidFill>
              <a:effectLst/>
              <a:latin typeface="+mn-lt"/>
              <a:ea typeface="+mn-ea"/>
              <a:cs typeface="+mn-cs"/>
            </a:rPr>
            <a:t>工業団地整備事業特別会計繰出金や統合型リゾート誘致推進事業などによる事業費の増加</a:t>
          </a:r>
          <a:r>
            <a:rPr kumimoji="1" lang="ja-JP" altLang="ja-JP" sz="1100">
              <a:solidFill>
                <a:schemeClr val="dk1"/>
              </a:solidFill>
              <a:effectLst/>
              <a:latin typeface="+mn-lt"/>
              <a:ea typeface="+mn-ea"/>
              <a:cs typeface="+mn-cs"/>
            </a:rPr>
            <a:t>が一因である。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14,128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類似団体平均と比べて高い水準であるが、</a:t>
          </a:r>
          <a:r>
            <a:rPr lang="ja-JP" altLang="ja-JP" sz="1100" b="0" i="0" baseline="0">
              <a:solidFill>
                <a:schemeClr val="dk1"/>
              </a:solidFill>
              <a:effectLst/>
              <a:latin typeface="+mn-lt"/>
              <a:ea typeface="+mn-ea"/>
              <a:cs typeface="+mn-cs"/>
            </a:rPr>
            <a:t>近隣市町から消防事務を受託しているためであり、委託事務を除くと</a:t>
          </a:r>
          <a:r>
            <a:rPr lang="en-US" altLang="ja-JP" sz="1100" b="0" i="0" baseline="0">
              <a:solidFill>
                <a:schemeClr val="dk1"/>
              </a:solidFill>
              <a:effectLst/>
              <a:latin typeface="+mn-lt"/>
              <a:ea typeface="+mn-ea"/>
              <a:cs typeface="+mn-cs"/>
            </a:rPr>
            <a:t>10,509</a:t>
          </a:r>
          <a:r>
            <a:rPr lang="ja-JP" altLang="ja-JP" sz="1100" b="0" i="0" baseline="0">
              <a:solidFill>
                <a:schemeClr val="dk1"/>
              </a:solidFill>
              <a:effectLst/>
              <a:latin typeface="+mn-lt"/>
              <a:ea typeface="+mn-ea"/>
              <a:cs typeface="+mn-cs"/>
            </a:rPr>
            <a:t>円となり、全国平均や県平均より低く類似団体と同等である。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財政調整基金残高</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前年度決算に伴う積立を行ったものの、総合病院の地方独立行政法人化に伴う退職負担金を一時的に立て替えた</a:t>
          </a:r>
          <a:r>
            <a:rPr kumimoji="1" lang="ja-JP" altLang="en-US" sz="1050">
              <a:solidFill>
                <a:schemeClr val="dk1"/>
              </a:solidFill>
              <a:effectLst/>
              <a:latin typeface="+mn-lt"/>
              <a:ea typeface="+mn-ea"/>
              <a:cs typeface="+mn-cs"/>
            </a:rPr>
            <a:t>ことや、港湾事業特別会計における土地購入費を立替たことなどにより、</a:t>
          </a:r>
          <a:r>
            <a:rPr kumimoji="1" lang="ja-JP" altLang="ja-JP" sz="1050">
              <a:solidFill>
                <a:schemeClr val="dk1"/>
              </a:solidFill>
              <a:effectLst/>
              <a:latin typeface="+mn-lt"/>
              <a:ea typeface="+mn-ea"/>
              <a:cs typeface="+mn-cs"/>
            </a:rPr>
            <a:t>前年度と比較して</a:t>
          </a:r>
          <a:r>
            <a:rPr kumimoji="1" lang="en-US" altLang="ja-JP" sz="1050">
              <a:solidFill>
                <a:schemeClr val="dk1"/>
              </a:solidFill>
              <a:effectLst/>
              <a:latin typeface="+mn-lt"/>
              <a:ea typeface="+mn-ea"/>
              <a:cs typeface="+mn-cs"/>
            </a:rPr>
            <a:t>0.94</a:t>
          </a:r>
          <a:r>
            <a:rPr kumimoji="1" lang="ja-JP" altLang="ja-JP"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7.62</a:t>
          </a:r>
          <a:r>
            <a:rPr kumimoji="1" lang="ja-JP" altLang="ja-JP" sz="1050">
              <a:solidFill>
                <a:schemeClr val="dk1"/>
              </a:solidFill>
              <a:effectLst/>
              <a:latin typeface="+mn-lt"/>
              <a:ea typeface="+mn-ea"/>
              <a:cs typeface="+mn-cs"/>
            </a:rPr>
            <a:t>％となった。今後普通交付税が段階的に縮減され、経常一般財源が失われることを想定し、持続可能な行財政運営を行うために計画的に積立を行う。</a:t>
          </a:r>
          <a:endParaRPr lang="ja-JP" altLang="ja-JP" sz="1200">
            <a:effectLst/>
          </a:endParaRPr>
        </a:p>
        <a:p>
          <a:pPr eaLnBrk="1" fontAlgn="auto" latinLnBrk="0" hangingPunct="1"/>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実質収支額の推移</a:t>
          </a:r>
          <a:r>
            <a:rPr kumimoji="1" lang="en-US" altLang="ja-JP" sz="105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H26:2,852</a:t>
          </a:r>
          <a:r>
            <a:rPr kumimoji="1" lang="ja-JP" altLang="ja-JP" sz="1050">
              <a:solidFill>
                <a:schemeClr val="dk1"/>
              </a:solidFill>
              <a:effectLst/>
              <a:latin typeface="+mn-lt"/>
              <a:ea typeface="+mn-ea"/>
              <a:cs typeface="+mn-cs"/>
            </a:rPr>
            <a:t>百万　</a:t>
          </a:r>
          <a:r>
            <a:rPr kumimoji="1" lang="en-US" altLang="ja-JP" sz="1050">
              <a:solidFill>
                <a:schemeClr val="dk1"/>
              </a:solidFill>
              <a:effectLst/>
              <a:latin typeface="+mn-lt"/>
              <a:ea typeface="+mn-ea"/>
              <a:cs typeface="+mn-cs"/>
            </a:rPr>
            <a:t>H27:4,283</a:t>
          </a:r>
          <a:r>
            <a:rPr kumimoji="1" lang="ja-JP" altLang="ja-JP" sz="1050">
              <a:solidFill>
                <a:schemeClr val="dk1"/>
              </a:solidFill>
              <a:effectLst/>
              <a:latin typeface="+mn-lt"/>
              <a:ea typeface="+mn-ea"/>
              <a:cs typeface="+mn-cs"/>
            </a:rPr>
            <a:t>百万　</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3,224</a:t>
          </a:r>
          <a:r>
            <a:rPr kumimoji="1" lang="ja-JP" altLang="ja-JP" sz="1050">
              <a:solidFill>
                <a:schemeClr val="dk1"/>
              </a:solidFill>
              <a:effectLst/>
              <a:latin typeface="+mn-lt"/>
              <a:ea typeface="+mn-ea"/>
              <a:cs typeface="+mn-cs"/>
            </a:rPr>
            <a:t>百万　</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3,581</a:t>
          </a:r>
          <a:r>
            <a:rPr kumimoji="1" lang="ja-JP" altLang="ja-JP" sz="1050">
              <a:solidFill>
                <a:schemeClr val="dk1"/>
              </a:solidFill>
              <a:effectLst/>
              <a:latin typeface="+mn-lt"/>
              <a:ea typeface="+mn-ea"/>
              <a:cs typeface="+mn-cs"/>
            </a:rPr>
            <a:t>百万</a:t>
          </a:r>
          <a:r>
            <a:rPr kumimoji="1" lang="ja-JP" altLang="en-US" sz="1050">
              <a:solidFill>
                <a:schemeClr val="dk1"/>
              </a:solidFill>
              <a:effectLst/>
              <a:latin typeface="+mn-lt"/>
              <a:ea typeface="+mn-ea"/>
              <a:cs typeface="+mn-cs"/>
            </a:rPr>
            <a:t>　Ｈ</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3,573</a:t>
          </a:r>
          <a:r>
            <a:rPr kumimoji="1" lang="ja-JP" altLang="en-US" sz="1050">
              <a:solidFill>
                <a:schemeClr val="dk1"/>
              </a:solidFill>
              <a:effectLst/>
              <a:latin typeface="+mn-lt"/>
              <a:ea typeface="+mn-ea"/>
              <a:cs typeface="+mn-cs"/>
            </a:rPr>
            <a:t>百万円</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実質収支額が標準財政規模に占める割合を表わす比率で、各会計は黒字の状況である。</a:t>
          </a:r>
          <a:endParaRPr lang="ja-JP" altLang="ja-JP" sz="1400">
            <a:effectLst/>
          </a:endParaRPr>
        </a:p>
        <a:p>
          <a:r>
            <a:rPr kumimoji="1" lang="ja-JP" altLang="ja-JP" sz="1100">
              <a:solidFill>
                <a:schemeClr val="dk1"/>
              </a:solidFill>
              <a:effectLst/>
              <a:latin typeface="+mn-lt"/>
              <a:ea typeface="+mn-ea"/>
              <a:cs typeface="+mn-cs"/>
            </a:rPr>
            <a:t>　一般会計においては、平成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年度において、ふるさと納税制度による寄附金の大幅な増などで</a:t>
          </a:r>
          <a:r>
            <a:rPr kumimoji="1" lang="en-US" altLang="ja-JP" sz="1100">
              <a:solidFill>
                <a:schemeClr val="dk1"/>
              </a:solidFill>
              <a:effectLst/>
              <a:latin typeface="+mn-lt"/>
              <a:ea typeface="+mn-ea"/>
              <a:cs typeface="+mn-cs"/>
            </a:rPr>
            <a:t>6.77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年度の、その他会計の減は前年度まで公営企業として運営していた総合病院（平成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8.73</a:t>
          </a:r>
          <a:r>
            <a:rPr kumimoji="1" lang="ja-JP" altLang="ja-JP" sz="1100">
              <a:solidFill>
                <a:schemeClr val="dk1"/>
              </a:solidFill>
              <a:effectLst/>
              <a:latin typeface="+mn-lt"/>
              <a:ea typeface="+mn-ea"/>
              <a:cs typeface="+mn-cs"/>
            </a:rPr>
            <a:t>％の黒字）が地方独立行政法人となり、連結対象から除外したためである。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年度の、国民健康保険事業特別会計においては、国民健康保険の都道府県単位化に伴い、歳入が減少したことなどに伴い</a:t>
          </a:r>
          <a:r>
            <a:rPr kumimoji="1" lang="en-US" altLang="ja-JP" sz="1100">
              <a:solidFill>
                <a:schemeClr val="dk1"/>
              </a:solidFill>
              <a:effectLst/>
              <a:latin typeface="+mn-lt"/>
              <a:ea typeface="+mn-ea"/>
              <a:cs typeface="+mn-cs"/>
            </a:rPr>
            <a:t>0.68</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各会計とも黒字で推移しているが、景気は回復基調にあるとされているものの、少子高齢化の進行による市税収入の減少や、社会保障関連経費の増大が懸念されるなど、地方財政を取り巻く環境は、依然として楽観を許さない状況が続いている。</a:t>
          </a:r>
          <a:endParaRPr lang="ja-JP" altLang="ja-JP" sz="1400">
            <a:effectLst/>
          </a:endParaRPr>
        </a:p>
        <a:p>
          <a:r>
            <a:rPr kumimoji="1" lang="ja-JP" altLang="ja-JP" sz="1100">
              <a:solidFill>
                <a:schemeClr val="dk1"/>
              </a:solidFill>
              <a:effectLst/>
              <a:latin typeface="+mn-lt"/>
              <a:ea typeface="+mn-ea"/>
              <a:cs typeface="+mn-cs"/>
            </a:rPr>
            <a:t>　今後も連結実質赤字比率の推移を注視しながら、中長期的な展望を踏まえた健全な財政運営に努める必要がある。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元利償還金等については、前年度と比較して約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千万円減少した。</a:t>
          </a:r>
          <a:r>
            <a:rPr lang="ja-JP" altLang="ja-JP" sz="11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また、控除財源である算入公債費等については、約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千万円の減となった、これは</a:t>
          </a:r>
          <a:r>
            <a:rPr kumimoji="1" lang="ja-JP" altLang="en-US" sz="1100">
              <a:solidFill>
                <a:schemeClr val="dk1"/>
              </a:solidFill>
              <a:effectLst/>
              <a:latin typeface="+mn-lt"/>
              <a:ea typeface="+mn-ea"/>
              <a:cs typeface="+mn-cs"/>
            </a:rPr>
            <a:t>焼却灰溶融施設整備事業の償還終了</a:t>
          </a:r>
          <a:r>
            <a:rPr kumimoji="1" lang="ja-JP" altLang="ja-JP" sz="1100">
              <a:solidFill>
                <a:schemeClr val="dk1"/>
              </a:solidFill>
              <a:effectLst/>
              <a:latin typeface="+mn-lt"/>
              <a:ea typeface="+mn-ea"/>
              <a:cs typeface="+mn-cs"/>
            </a:rPr>
            <a:t>などに伴い</a:t>
          </a:r>
          <a:r>
            <a:rPr lang="ja-JP" altLang="ja-JP" sz="1100" b="0" i="0" baseline="0">
              <a:solidFill>
                <a:schemeClr val="dk1"/>
              </a:solidFill>
              <a:effectLst/>
              <a:latin typeface="+mn-lt"/>
              <a:ea typeface="+mn-ea"/>
              <a:cs typeface="+mn-cs"/>
            </a:rPr>
            <a:t>交付税措置のある公債費相当額が減少したためである。</a:t>
          </a:r>
          <a:endParaRPr lang="ja-JP" altLang="ja-JP" sz="1400">
            <a:effectLst/>
          </a:endParaRPr>
        </a:p>
        <a:p>
          <a:r>
            <a:rPr kumimoji="1" lang="ja-JP" altLang="ja-JP" sz="1100">
              <a:solidFill>
                <a:schemeClr val="dk1"/>
              </a:solidFill>
              <a:effectLst/>
              <a:latin typeface="+mn-lt"/>
              <a:ea typeface="+mn-ea"/>
              <a:cs typeface="+mn-cs"/>
            </a:rPr>
            <a:t>　分子合計では前年度と比較して約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千万円の減となり、平成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％からポイント好転している。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満期一括償還方式の地方債に係る減債基金積み立て相当額に対する、実際の減債基金積立残高は、償還に必要な額を確保できている。今後も、将来の償還財源の計画的な確保に努めていく。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千万円減少した。これは、一般会計で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千万円減少したことが主なである</a:t>
          </a:r>
          <a:r>
            <a:rPr lang="ja-JP" altLang="ja-JP" sz="1100" b="0" i="0" baseline="0">
              <a:solidFill>
                <a:schemeClr val="dk1"/>
              </a:solidFill>
              <a:effectLst/>
              <a:latin typeface="+mn-lt"/>
              <a:ea typeface="+mn-ea"/>
              <a:cs typeface="+mn-cs"/>
            </a:rPr>
            <a:t>。また、退職手当負担見込額が</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千万減少したこと</a:t>
          </a:r>
          <a:r>
            <a:rPr kumimoji="1" lang="ja-JP" altLang="ja-JP" sz="1100">
              <a:solidFill>
                <a:schemeClr val="dk1"/>
              </a:solidFill>
              <a:effectLst/>
              <a:latin typeface="+mn-lt"/>
              <a:ea typeface="+mn-ea"/>
              <a:cs typeface="+mn-cs"/>
            </a:rPr>
            <a:t>などにより、前年度と比較して計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また、控除財源である充当可能財源等については、基準財政需要額算入見込額が地方債残高の減少に伴い、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千万円の減となったものの、国民健康保険財政調整基金や</a:t>
          </a:r>
          <a:r>
            <a:rPr kumimoji="1" lang="ja-JP" altLang="en-US" sz="1100">
              <a:solidFill>
                <a:schemeClr val="dk1"/>
              </a:solidFill>
              <a:effectLst/>
              <a:latin typeface="+mn-lt"/>
              <a:ea typeface="+mn-ea"/>
              <a:cs typeface="+mn-cs"/>
            </a:rPr>
            <a:t>ふるさと佐世保元気基金</a:t>
          </a:r>
          <a:r>
            <a:rPr kumimoji="1" lang="ja-JP" altLang="ja-JP" sz="1100">
              <a:solidFill>
                <a:schemeClr val="dk1"/>
              </a:solidFill>
              <a:effectLst/>
              <a:latin typeface="+mn-lt"/>
              <a:ea typeface="+mn-ea"/>
              <a:cs typeface="+mn-cs"/>
            </a:rPr>
            <a:t>の増などにより充当可能基金が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億円の増となったことや、都市計画税や公営住宅使用料の充当可能特定歳入が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千万円の増となったことにより、計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千万円の増となり、分子合計では前年度と比較して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この結果、分子がマイナスとなり、将来負担比率は「－」となった。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において、総合病院の地方独立行政法人化に伴う退職手当負担金の立替による取り崩しの影響で減、過疎地域自立促進特別事業基金において、企業立地奨励事業へ取り崩したことにより減となったものの、福祉基金において、篤志家からの寄附により増、施設整備基金において、後年度の公共施設の更新整備等に備えた計画的な積み立てを行ったことで、基金全体としては</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施設整備基金では、今後策定される公共施設の再編に関する実施計画に基づき、計画的に運用していく。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合併市町村振興基金：地域住民の連帯の強化及び地域振興等に資する事業</a:t>
          </a:r>
          <a:endParaRPr lang="ja-JP" altLang="ja-JP" sz="1300">
            <a:effectLst/>
          </a:endParaRPr>
        </a:p>
        <a:p>
          <a:r>
            <a:rPr kumimoji="1" lang="ja-JP" altLang="ja-JP" sz="1300">
              <a:solidFill>
                <a:schemeClr val="dk1"/>
              </a:solidFill>
              <a:effectLst/>
              <a:latin typeface="+mn-lt"/>
              <a:ea typeface="+mn-ea"/>
              <a:cs typeface="+mn-cs"/>
            </a:rPr>
            <a:t>　施設整備基金：施設の整備を推進し、市民の安全及び行政サービスの向上に資する事業</a:t>
          </a:r>
          <a:endParaRPr lang="ja-JP" altLang="ja-JP" sz="1300">
            <a:effectLst/>
          </a:endParaRPr>
        </a:p>
        <a:p>
          <a:r>
            <a:rPr kumimoji="1" lang="ja-JP" altLang="ja-JP" sz="1300">
              <a:solidFill>
                <a:schemeClr val="dk1"/>
              </a:solidFill>
              <a:effectLst/>
              <a:latin typeface="+mn-lt"/>
              <a:ea typeface="+mn-ea"/>
              <a:cs typeface="+mn-cs"/>
            </a:rPr>
            <a:t>　ふるさと佐世保元気基金：恵まれた自然とともに市民が元気で輝くまちづくりに資する事業</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年度は、施設整備基金において、将来の公共施設の更新整備等に備えた計画的な積み立てを行い増となった。また、合併市町村振興基金において、地形情報（市基本図）管理事業等に充当し、減となった。</a:t>
          </a: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度は、施設整備基金において、</a:t>
          </a:r>
          <a:r>
            <a:rPr kumimoji="1" lang="ja-JP" altLang="en-US" sz="1300">
              <a:solidFill>
                <a:schemeClr val="dk1"/>
              </a:solidFill>
              <a:effectLst/>
              <a:latin typeface="+mn-lt"/>
              <a:ea typeface="+mn-ea"/>
              <a:cs typeface="+mn-cs"/>
            </a:rPr>
            <a:t>将来の公共施設の更新整備等に備えた計画的な積み立てを行った一方、</a:t>
          </a:r>
          <a:r>
            <a:rPr kumimoji="1" lang="ja-JP" altLang="ja-JP" sz="1300">
              <a:solidFill>
                <a:schemeClr val="dk1"/>
              </a:solidFill>
              <a:effectLst/>
              <a:latin typeface="+mn-lt"/>
              <a:ea typeface="+mn-ea"/>
              <a:cs typeface="+mn-cs"/>
            </a:rPr>
            <a:t>本庁舎のリニューアル事業等に充当し</a:t>
          </a:r>
          <a:r>
            <a:rPr kumimoji="1" lang="ja-JP" altLang="en-US" sz="1300">
              <a:solidFill>
                <a:schemeClr val="dk1"/>
              </a:solidFill>
              <a:effectLst/>
              <a:latin typeface="+mn-lt"/>
              <a:ea typeface="+mn-ea"/>
              <a:cs typeface="+mn-cs"/>
            </a:rPr>
            <a:t>たことから減</a:t>
          </a:r>
          <a:r>
            <a:rPr kumimoji="1" lang="ja-JP" altLang="ja-JP" sz="1300">
              <a:solidFill>
                <a:schemeClr val="dk1"/>
              </a:solidFill>
              <a:effectLst/>
              <a:latin typeface="+mn-lt"/>
              <a:ea typeface="+mn-ea"/>
              <a:cs typeface="+mn-cs"/>
            </a:rPr>
            <a:t>となった。また、ふるさと納税寄附金を原資とするふるさと佐世保元気基金において、寄附金の増に伴い増となった。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施設整備基金：今後策定される公共施設の再編に関する実施計画に基づき計画的に運用していく。</a:t>
          </a:r>
          <a:r>
            <a:rPr kumimoji="1" lang="ja-JP" altLang="en-US" sz="1300">
              <a:solidFill>
                <a:schemeClr val="dk1"/>
              </a:solidFill>
              <a:effectLst/>
              <a:latin typeface="+mn-lt"/>
              <a:ea typeface="+mn-ea"/>
              <a:cs typeface="+mn-cs"/>
            </a:rPr>
            <a:t>　</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ふるさと佐世保元気基金：寄附者が寄附の際に選択された４つの活用方法に沿った運用を行う。</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年度は、地方創生事業の一般財源などを積み立てたものの、総合病院の地方独立行政法人化に伴う退職手当負担金の立替による取り崩しが上回り減となった。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年度は、地方創生事業へ充当や、総合病院の地方独立行政法人化に伴う退職手当負担金の立替による取り崩し、港湾事業特別会計における土地購入費の立替払のための取り崩しなどにより、減となった。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現在基金の増は、条例積立と運用益によるものである。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3CFB39-1125-4554-9DEE-422ACB742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372CEA-7343-4F5A-8887-DD8FADE89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337B1A0-F27D-4C29-8F0B-10DA57989F7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7B2684BD-D61C-4F75-AD15-6EED00ED594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6975FD1-7549-453C-AD28-16FBC70FDDC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6828DAB-351E-4C02-BDBC-3992B37212D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2D5FC8E-1EEA-4212-A072-52DAD3F448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F589D4D-CF6D-4F53-8B97-7926A87A42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0495C09-F7CE-4C13-ADB3-F33EFEB2DA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686DB5E-D4B4-4CE4-ACF5-059FAC8913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76F1C2C-3BE4-4D77-A6A4-5836A16B68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A52F646-7084-4EFD-8443-E76A572E2E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F737E32-1AB9-4E9C-9CF5-36CBCBDA7B5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7BFBBF64-E4C0-45F8-8087-1833DB4431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8216B6F-1E4E-49AC-9C51-2DEEC6675F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896799E-A2FC-4DD0-AAB3-DB83FF610B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B7D6A018-9E99-4567-8672-90FCE623733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01E1F65-11DD-4481-83CA-564624A0F5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C4F094E-574C-4AC8-AF89-78ECAD87C4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52D8B6F-1AF2-4920-96CB-377C993167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9DB40BD-E307-4C9D-BB34-E5264182D8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1352296-002E-44E2-B42A-3CD8DC82B55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4C278BB-7D90-4F5D-BAC2-1B6DA32F5A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30091E48-4232-4903-9AC9-E97F58F1F0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75EDBFD-C945-4184-BAE6-9977C9C1E70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73DD14D-757A-4D4E-AEBE-099517C6B3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C976CAB9-C50E-40A0-B15F-0D83456E8E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0FBD938-5D97-4F87-B2B6-649FBC76280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F658BBC-3493-4203-A74D-6F4448B10B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4A7128B-C8A0-4CF9-B24A-033AA3E4D9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ED6104E-DF0F-4C30-A676-B831A5F2EC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B482A67-5179-4970-BCAB-7E177E6582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506AE5F-94C0-42C5-90BD-8918AFACB8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37D3985E-8F04-4DFB-B42D-6B8C04DDF08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3FBA095-3423-4081-82D4-545ADDECF90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BE967B4D-6DD3-4A76-BD8E-80AC9CB0027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3CD36F60-1007-4C66-A22D-B8DC8ECE56B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9A83D9BA-3ECF-437D-9A03-B000637CBB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A6AC2E90-9783-4739-89B6-850963B942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2DB1CD81-14A1-4FC3-BEDB-155EDA9EEC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D5963114-6E37-4445-A113-EC7301CC7B0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AF8A683D-1E9A-4CEF-9D8C-A79A49047B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DD7FC1E9-55C5-440D-9F11-798D1A1844E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86099178-1CDC-4AD6-9DE0-6524ABB225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D699D8F5-D554-4735-A795-F484CAC828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32AE46A7-A41D-4A94-8D94-EAF2E35B4C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C0E86E59-2099-4158-B364-D98D673E26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E1071CF-0B3D-4F86-A60E-37F8C96086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957EA584-3906-497D-B4FB-172AD21A83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CCD7343C-E5B5-4DC1-901A-B4A3D30D17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有形固定資産減価償却率は、類似団体より高い水準にあるが、現在平成２８年度に策定した「佐世保市公共施設等総合管理計画」に基づき、計画的な施設の改善に努めている。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その結果、上昇の伸び率は前回の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へ縮小している。これは長寿命化対策に基づき、施設機能の集約化・複合化や廃止、または老朽化した施設の改修を行ったことで、償却率の上昇を抑えたためであり、これまでの取組の効果が表れてい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AE7F640B-09E7-434C-A9B6-868B88E1368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B6EDDF95-2388-4432-A799-56C59459152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6B6B0913-15E7-4364-90A1-BE6C57A1EDE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77C1D91D-9938-44F9-802B-0C0CB42EB4A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a:extLst>
            <a:ext uri="{FF2B5EF4-FFF2-40B4-BE49-F238E27FC236}">
              <a16:creationId xmlns:a16="http://schemas.microsoft.com/office/drawing/2014/main" id="{3B050A24-98BA-4CD2-9CB0-AA860CE8486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52A2DA2A-B596-4F02-9827-3E3CFACC992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EF73D5D0-4C32-44A4-8E76-7C4A25F97C1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7A5E2A1E-AA91-42E7-822C-D667FDFC2DE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82F90DB8-EE37-493A-9993-B1F9B567254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BAAF89D9-860B-4686-95CB-BBFABD9C050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807C90A9-190D-4C72-B552-B25A7C14289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CC3BBEB5-10B6-4126-A2C7-9575865A8B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CA4AA8AC-FB13-4879-9AD7-BB915C3C472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23BAA7E-7984-4658-B986-61B1FA5FF0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6" name="直線コネクタ 65">
          <a:extLst>
            <a:ext uri="{FF2B5EF4-FFF2-40B4-BE49-F238E27FC236}">
              <a16:creationId xmlns:a16="http://schemas.microsoft.com/office/drawing/2014/main" id="{6275925A-C5C1-49D4-A3D4-06AC54B801B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7" name="有形固定資産減価償却率最小値テキスト">
          <a:extLst>
            <a:ext uri="{FF2B5EF4-FFF2-40B4-BE49-F238E27FC236}">
              <a16:creationId xmlns:a16="http://schemas.microsoft.com/office/drawing/2014/main" id="{60109689-553A-4338-9653-D258BAF7AD2D}"/>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8" name="直線コネクタ 67">
          <a:extLst>
            <a:ext uri="{FF2B5EF4-FFF2-40B4-BE49-F238E27FC236}">
              <a16:creationId xmlns:a16="http://schemas.microsoft.com/office/drawing/2014/main" id="{7E63D97A-F4EF-4DB5-A207-E21B623D1AD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9" name="有形固定資産減価償却率最大値テキスト">
          <a:extLst>
            <a:ext uri="{FF2B5EF4-FFF2-40B4-BE49-F238E27FC236}">
              <a16:creationId xmlns:a16="http://schemas.microsoft.com/office/drawing/2014/main" id="{79BE1927-5D0C-44E4-BC80-E90950396AF5}"/>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0" name="直線コネクタ 69">
          <a:extLst>
            <a:ext uri="{FF2B5EF4-FFF2-40B4-BE49-F238E27FC236}">
              <a16:creationId xmlns:a16="http://schemas.microsoft.com/office/drawing/2014/main" id="{9023182F-6BF9-4734-96ED-578A3B9AC45A}"/>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1" name="有形固定資産減価償却率平均値テキスト">
          <a:extLst>
            <a:ext uri="{FF2B5EF4-FFF2-40B4-BE49-F238E27FC236}">
              <a16:creationId xmlns:a16="http://schemas.microsoft.com/office/drawing/2014/main" id="{40749B5F-A73E-4CB4-A0B4-C821D421AB67}"/>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2" name="フローチャート: 判断 71">
          <a:extLst>
            <a:ext uri="{FF2B5EF4-FFF2-40B4-BE49-F238E27FC236}">
              <a16:creationId xmlns:a16="http://schemas.microsoft.com/office/drawing/2014/main" id="{43D0C16D-BEDB-4513-94B7-D76E10B1AA0B}"/>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3" name="フローチャート: 判断 72">
          <a:extLst>
            <a:ext uri="{FF2B5EF4-FFF2-40B4-BE49-F238E27FC236}">
              <a16:creationId xmlns:a16="http://schemas.microsoft.com/office/drawing/2014/main" id="{50516F3B-51EE-4DCD-87E3-E39551589FB1}"/>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4" name="フローチャート: 判断 73">
          <a:extLst>
            <a:ext uri="{FF2B5EF4-FFF2-40B4-BE49-F238E27FC236}">
              <a16:creationId xmlns:a16="http://schemas.microsoft.com/office/drawing/2014/main" id="{1E06DD1E-B93D-42CC-BD42-3453154BD931}"/>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5" name="フローチャート: 判断 74">
          <a:extLst>
            <a:ext uri="{FF2B5EF4-FFF2-40B4-BE49-F238E27FC236}">
              <a16:creationId xmlns:a16="http://schemas.microsoft.com/office/drawing/2014/main" id="{6897047D-BC71-478B-8F57-C9B978D1E53E}"/>
            </a:ext>
          </a:extLst>
        </xdr:cNvPr>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27A432-D0C2-4F8B-8879-436C31FAF5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B1CF93D-8C0F-433B-836C-84745884A1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D5AF9D-9D0C-49C9-8721-FE37E8FBAF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831EFA-996D-4BF0-9F50-47C468D753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85E6F9-A123-4AE1-A0A5-9F5595C8159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534AFE7D-2041-465B-9827-D55D1B191D2D}"/>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D81CF740-4A54-4474-ADD7-31C3BD361366}"/>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83" name="楕円 82">
          <a:extLst>
            <a:ext uri="{FF2B5EF4-FFF2-40B4-BE49-F238E27FC236}">
              <a16:creationId xmlns:a16="http://schemas.microsoft.com/office/drawing/2014/main" id="{AAF636BA-FD83-45F8-AC2A-86804F14FE0D}"/>
            </a:ext>
          </a:extLst>
        </xdr:cNvPr>
        <xdr:cNvSpPr/>
      </xdr:nvSpPr>
      <xdr:spPr>
        <a:xfrm>
          <a:off x="4000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92837</xdr:rowOff>
    </xdr:to>
    <xdr:cxnSp macro="">
      <xdr:nvCxnSpPr>
        <xdr:cNvPr id="84" name="直線コネクタ 83">
          <a:extLst>
            <a:ext uri="{FF2B5EF4-FFF2-40B4-BE49-F238E27FC236}">
              <a16:creationId xmlns:a16="http://schemas.microsoft.com/office/drawing/2014/main" id="{20E9F728-97C1-4597-904C-24FBF607AE26}"/>
            </a:ext>
          </a:extLst>
        </xdr:cNvPr>
        <xdr:cNvCxnSpPr/>
      </xdr:nvCxnSpPr>
      <xdr:spPr>
        <a:xfrm flipV="1">
          <a:off x="4051300" y="611886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85" name="楕円 84">
          <a:extLst>
            <a:ext uri="{FF2B5EF4-FFF2-40B4-BE49-F238E27FC236}">
              <a16:creationId xmlns:a16="http://schemas.microsoft.com/office/drawing/2014/main" id="{4E06B9EB-5A0D-40D7-9BAF-C7DBFE691C0E}"/>
            </a:ext>
          </a:extLst>
        </xdr:cNvPr>
        <xdr:cNvSpPr/>
      </xdr:nvSpPr>
      <xdr:spPr>
        <a:xfrm>
          <a:off x="3238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92837</xdr:rowOff>
    </xdr:from>
    <xdr:to>
      <xdr:col>19</xdr:col>
      <xdr:colOff>136525</xdr:colOff>
      <xdr:row>33</xdr:row>
      <xdr:rowOff>381</xdr:rowOff>
    </xdr:to>
    <xdr:cxnSp macro="">
      <xdr:nvCxnSpPr>
        <xdr:cNvPr id="86" name="直線コネクタ 85">
          <a:extLst>
            <a:ext uri="{FF2B5EF4-FFF2-40B4-BE49-F238E27FC236}">
              <a16:creationId xmlns:a16="http://schemas.microsoft.com/office/drawing/2014/main" id="{3BB59C7C-0BCE-486E-8C7A-4E19724DE83A}"/>
            </a:ext>
          </a:extLst>
        </xdr:cNvPr>
        <xdr:cNvCxnSpPr/>
      </xdr:nvCxnSpPr>
      <xdr:spPr>
        <a:xfrm flipV="1">
          <a:off x="3289300" y="6179312"/>
          <a:ext cx="762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7" name="n_1aveValue有形固定資産減価償却率">
          <a:extLst>
            <a:ext uri="{FF2B5EF4-FFF2-40B4-BE49-F238E27FC236}">
              <a16:creationId xmlns:a16="http://schemas.microsoft.com/office/drawing/2014/main" id="{8290E690-2271-4B22-92B3-B1A9E1E26327}"/>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8" name="n_2aveValue有形固定資産減価償却率">
          <a:extLst>
            <a:ext uri="{FF2B5EF4-FFF2-40B4-BE49-F238E27FC236}">
              <a16:creationId xmlns:a16="http://schemas.microsoft.com/office/drawing/2014/main" id="{6219D2BA-F66B-45E5-99D9-F6748D57DCC1}"/>
            </a:ext>
          </a:extLst>
        </xdr:cNvPr>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9" name="n_3aveValue有形固定資産減価償却率">
          <a:extLst>
            <a:ext uri="{FF2B5EF4-FFF2-40B4-BE49-F238E27FC236}">
              <a16:creationId xmlns:a16="http://schemas.microsoft.com/office/drawing/2014/main" id="{23509FC1-DABB-41BB-AE04-C4633A9DBA1A}"/>
            </a:ext>
          </a:extLst>
        </xdr:cNvPr>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160164</xdr:rowOff>
    </xdr:from>
    <xdr:ext cx="405111" cy="259045"/>
    <xdr:sp macro="" textlink="">
      <xdr:nvSpPr>
        <xdr:cNvPr id="90" name="n_1mainValue有形固定資産減価償却率">
          <a:extLst>
            <a:ext uri="{FF2B5EF4-FFF2-40B4-BE49-F238E27FC236}">
              <a16:creationId xmlns:a16="http://schemas.microsoft.com/office/drawing/2014/main" id="{C4611B48-AF6F-4824-8ED0-B6B1B11F18B4}"/>
            </a:ext>
          </a:extLst>
        </xdr:cNvPr>
        <xdr:cNvSpPr txBox="1"/>
      </xdr:nvSpPr>
      <xdr:spPr>
        <a:xfrm>
          <a:off x="38360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91" name="n_2mainValue有形固定資産減価償却率">
          <a:extLst>
            <a:ext uri="{FF2B5EF4-FFF2-40B4-BE49-F238E27FC236}">
              <a16:creationId xmlns:a16="http://schemas.microsoft.com/office/drawing/2014/main" id="{8148B6B9-6975-4DA5-BB9F-D94E82C3A354}"/>
            </a:ext>
          </a:extLst>
        </xdr:cNvPr>
        <xdr:cNvSpPr txBox="1"/>
      </xdr:nvSpPr>
      <xdr:spPr>
        <a:xfrm>
          <a:off x="3086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19B4DB0-1491-44F4-AD5A-F5657789FE5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3D168827-C4E6-42A7-A716-DEAB1B4410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81C0EE3E-7D73-4A79-B685-52B0301573D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5A37DF4E-CD0E-4937-8C96-577F010E34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C1D85103-7C9A-46FE-A909-C9C75757D9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256E9A10-12D9-47C9-AE80-14909527D2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F0C65DA-6103-438F-A1B3-657072331F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98A3BB9-0ACE-4E4A-A364-8CF1C96A498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9A52C67-7906-44A8-BF13-4F2D276223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10961C0-ACE3-40AD-82EA-9D5A70AB91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A02344F-B72D-4BD4-8BBB-9C3115EE52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B110852-5F50-4FAE-A675-B03AFB82EDA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2C64DF38-FFD6-4A07-9931-798751BB99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額が減少傾向にあり、充当可能基金などの充当可能特定歳入が増加傾向にあるものの、地方交付税などの経常一般財源等が減少し、扶助費や物件費など経常経費への充当一般財源が増となったことから前年度と比べ増となった。今後も経常収支の改善に努めるとともに、償還可能年数が長期化しないよう計画的な借入等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4357C65-9383-464E-849B-F1A4903CDD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619B2834-373E-47A6-A02D-DC448F6F4C6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7744C09F-1B25-4A60-9757-5169C6CEC0B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5FD8042-6407-44C3-8C93-5F322FCEDA3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5BAF0FF-C7A7-406E-930E-0F2DD0F9A31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98C7418B-07C8-4B0C-BF31-2B0638C2C91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B389BB9-32B9-4827-B256-8607D242266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69FD1D3E-3B6E-4B00-AF89-FAD3F7C3C0B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D6134E55-D491-4069-A6CE-F6D1C6CB2D3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73C44F7-8C4D-482F-9D77-ADD2A93B63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496FB32C-4C1F-46B9-9883-568F95C799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BF5C55F7-0668-4A46-B988-8E71E415670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C11B6420-31D3-4422-BEA4-9271FC2EFC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637F438D-5829-436C-8EE7-B50D4674D85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44CECF40-BF2B-4F24-AD7E-5BD97C0E0A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5DABB23-FDDF-42B9-92AA-41FFB2E55284}"/>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184D576-017B-43CC-9CEE-00DB1F27F83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C5768833-673D-429E-9E3C-F8CA6F5A7FB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3" name="債務償還比率最大値テキスト">
          <a:extLst>
            <a:ext uri="{FF2B5EF4-FFF2-40B4-BE49-F238E27FC236}">
              <a16:creationId xmlns:a16="http://schemas.microsoft.com/office/drawing/2014/main" id="{88DCE050-D12B-47B7-ACA8-13226B3B4868}"/>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4" name="直線コネクタ 123">
          <a:extLst>
            <a:ext uri="{FF2B5EF4-FFF2-40B4-BE49-F238E27FC236}">
              <a16:creationId xmlns:a16="http://schemas.microsoft.com/office/drawing/2014/main" id="{77CF2069-9EB1-4217-8C83-8CE4D13BB91E}"/>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5" name="債務償還比率平均値テキスト">
          <a:extLst>
            <a:ext uri="{FF2B5EF4-FFF2-40B4-BE49-F238E27FC236}">
              <a16:creationId xmlns:a16="http://schemas.microsoft.com/office/drawing/2014/main" id="{51B31D20-1994-4574-B2D9-C1FFC4844231}"/>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6" name="フローチャート: 判断 125">
          <a:extLst>
            <a:ext uri="{FF2B5EF4-FFF2-40B4-BE49-F238E27FC236}">
              <a16:creationId xmlns:a16="http://schemas.microsoft.com/office/drawing/2014/main" id="{F5BF6597-BB01-4ECA-BAD9-2569D2BDBBDE}"/>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7" name="フローチャート: 判断 126">
          <a:extLst>
            <a:ext uri="{FF2B5EF4-FFF2-40B4-BE49-F238E27FC236}">
              <a16:creationId xmlns:a16="http://schemas.microsoft.com/office/drawing/2014/main" id="{8A837A39-81E2-4D7E-916C-F2A20E1A07EE}"/>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FCB4505-8B3D-4AA7-BC13-F4CAE3A9AB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00DF343-3920-4D01-AB76-836F208950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AF7603F-29FD-430B-B5E6-D24AC9E9C5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768193E-62A5-4CBD-8129-F36D2601C9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65690B9-8DA3-4781-8D52-B2E4157B21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156394</xdr:rowOff>
    </xdr:from>
    <xdr:to>
      <xdr:col>76</xdr:col>
      <xdr:colOff>73025</xdr:colOff>
      <xdr:row>31</xdr:row>
      <xdr:rowOff>86544</xdr:rowOff>
    </xdr:to>
    <xdr:sp macro="" textlink="">
      <xdr:nvSpPr>
        <xdr:cNvPr id="133" name="楕円 132">
          <a:extLst>
            <a:ext uri="{FF2B5EF4-FFF2-40B4-BE49-F238E27FC236}">
              <a16:creationId xmlns:a16="http://schemas.microsoft.com/office/drawing/2014/main" id="{5C58CF23-6E42-46E3-8369-ED5E6BAD9A77}"/>
            </a:ext>
          </a:extLst>
        </xdr:cNvPr>
        <xdr:cNvSpPr/>
      </xdr:nvSpPr>
      <xdr:spPr>
        <a:xfrm>
          <a:off x="14744700" y="60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134821</xdr:rowOff>
    </xdr:from>
    <xdr:ext cx="469744" cy="259045"/>
    <xdr:sp macro="" textlink="">
      <xdr:nvSpPr>
        <xdr:cNvPr id="134" name="債務償還比率該当値テキスト">
          <a:extLst>
            <a:ext uri="{FF2B5EF4-FFF2-40B4-BE49-F238E27FC236}">
              <a16:creationId xmlns:a16="http://schemas.microsoft.com/office/drawing/2014/main" id="{B2947E11-7C51-47F8-881D-D80917BF535E}"/>
            </a:ext>
          </a:extLst>
        </xdr:cNvPr>
        <xdr:cNvSpPr txBox="1"/>
      </xdr:nvSpPr>
      <xdr:spPr>
        <a:xfrm>
          <a:off x="14846300" y="604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164190</xdr:rowOff>
    </xdr:from>
    <xdr:to>
      <xdr:col>72</xdr:col>
      <xdr:colOff>123825</xdr:colOff>
      <xdr:row>31</xdr:row>
      <xdr:rowOff>94340</xdr:rowOff>
    </xdr:to>
    <xdr:sp macro="" textlink="">
      <xdr:nvSpPr>
        <xdr:cNvPr id="135" name="楕円 134">
          <a:extLst>
            <a:ext uri="{FF2B5EF4-FFF2-40B4-BE49-F238E27FC236}">
              <a16:creationId xmlns:a16="http://schemas.microsoft.com/office/drawing/2014/main" id="{F7A8C493-595C-418E-93BB-F2D1362478CA}"/>
            </a:ext>
          </a:extLst>
        </xdr:cNvPr>
        <xdr:cNvSpPr/>
      </xdr:nvSpPr>
      <xdr:spPr>
        <a:xfrm>
          <a:off x="14033500" y="60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35744</xdr:rowOff>
    </xdr:from>
    <xdr:to>
      <xdr:col>76</xdr:col>
      <xdr:colOff>22225</xdr:colOff>
      <xdr:row>31</xdr:row>
      <xdr:rowOff>43540</xdr:rowOff>
    </xdr:to>
    <xdr:cxnSp macro="">
      <xdr:nvCxnSpPr>
        <xdr:cNvPr id="136" name="直線コネクタ 135">
          <a:extLst>
            <a:ext uri="{FF2B5EF4-FFF2-40B4-BE49-F238E27FC236}">
              <a16:creationId xmlns:a16="http://schemas.microsoft.com/office/drawing/2014/main" id="{FB6989C0-1564-4347-9815-505291BC7E9E}"/>
            </a:ext>
          </a:extLst>
        </xdr:cNvPr>
        <xdr:cNvCxnSpPr/>
      </xdr:nvCxnSpPr>
      <xdr:spPr>
        <a:xfrm flipV="1">
          <a:off x="14084300" y="6122219"/>
          <a:ext cx="7112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7" name="n_1aveValue債務償還比率">
          <a:extLst>
            <a:ext uri="{FF2B5EF4-FFF2-40B4-BE49-F238E27FC236}">
              <a16:creationId xmlns:a16="http://schemas.microsoft.com/office/drawing/2014/main" id="{260C3E9A-5AA6-484A-8E3C-C3580D8E31BB}"/>
            </a:ext>
          </a:extLst>
        </xdr:cNvPr>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85467</xdr:rowOff>
    </xdr:from>
    <xdr:ext cx="469744" cy="259045"/>
    <xdr:sp macro="" textlink="">
      <xdr:nvSpPr>
        <xdr:cNvPr id="138" name="n_1mainValue債務償還比率">
          <a:extLst>
            <a:ext uri="{FF2B5EF4-FFF2-40B4-BE49-F238E27FC236}">
              <a16:creationId xmlns:a16="http://schemas.microsoft.com/office/drawing/2014/main" id="{C9F93036-0FBF-4475-A9F0-2C461AC8CBBF}"/>
            </a:ext>
          </a:extLst>
        </xdr:cNvPr>
        <xdr:cNvSpPr txBox="1"/>
      </xdr:nvSpPr>
      <xdr:spPr>
        <a:xfrm>
          <a:off x="13836727" y="6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5384A613-BC45-4126-B628-EC342E9F69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7ACC7A45-D583-4212-869A-BDF3B5F32C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71CD21B8-1EF3-4C2C-AD88-0E34C3C395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BAFC2DB2-532B-4031-B7CD-D8A1B9B35F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CF1CF542-9CE5-4EBC-993C-9DA3DA1A2C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CE3C71E0-FC76-4E2E-A5FE-AF52113F5A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5A4E11-8E7B-4561-8E0E-64B06084E9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CA28D3-1E84-4D30-BE49-949B6D4FAA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DFECF0-D17F-4DF1-B0CA-ACD032BF68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471FA7-3385-44B9-A680-A0AF6067A7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4DFD2-12D4-47AA-ADD7-517D3F0253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8C540D-63FF-43C8-B0A0-82E7674F18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A24EED-0722-46B8-81F4-F8CAA380B8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33ECAB-D529-4594-B7CE-C1A04F46C9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1E7E17-BEE9-435B-8519-37817E4B6F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EC02F3-4D8A-4BA0-AE5A-F8A016BE2A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16F88D-DCF2-4952-A2EB-83488EF237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5343F6-71AD-4798-B463-79A5C62AEF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A12FE9-CF87-434F-AA5C-F2ADDBC096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F438DB-E9E6-4936-BD8D-FD8504CA80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99E4BB-60ED-46CB-8E9B-40E3EA998A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7700FC-4D99-46D0-A7E4-BA0882E2E3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19356F-D95D-477D-BE69-1B10685399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9D1C0-0332-4582-A733-0AC310AF62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BABE2A-CD9A-4D1D-8FCF-51C2D02966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71D823-73B2-4441-A18F-104FC73F48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1C7DA0-A2DC-496A-BCD1-C455FBBCC5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395BDD-BB07-4000-A084-8104BC12E5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68E9A9-3D4F-4E29-9A61-9A031806A6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198967-0262-4FB0-9B3D-0B4C6B2401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858E2D-D620-48C0-8A6D-4C29F516FD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6D7411-F8EA-4725-B7CE-88F06F3570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D3BA73-742D-4D21-BD26-3393BF8B09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1D993B-3071-4606-BE62-10D7229E34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11121E-894C-47FF-AC29-812F0828DA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C0D41D-A274-4AB3-93F5-8CD16B54A12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5918358-EACF-4C8B-A3CF-09AE15C0A2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393315D-D739-4CB2-8D8E-303CB8D4C0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65B3E54-8E8D-4676-B0FE-4733AF03E3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E6ADBF9-F54C-4173-BEA0-90758B0680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4C1B132-9512-448C-9044-2DCBABAEC7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02500A0-24B1-4800-BBFC-2AEE0B3BD0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2571563-C1B5-4042-9C43-6A7D01E561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29CFEBD-7A83-404E-BDA6-A8F7E1916B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1BF7DCE-A48B-43DB-A61F-7613254392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7F46D03-AC5C-464F-8211-F94F71B818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849D7CD-5427-4890-9E27-9D604B72788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6DB9A4F-A3FC-4A49-99FB-DE3B759938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45524EB-B8F8-4877-B42C-B898674BE26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2C009CE-0F36-436F-8EB6-5F94DF9728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CE8F586-B7D5-4CC0-8C0D-2904A34BEDA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4820B47-63D9-47DA-BEE0-F10A6B2804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5CF6032-ADF1-4C48-85A3-610A02B5A2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7DEFAAD-60D2-4A43-8859-E7594B3663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8B2549E-810D-4FCB-8D28-DB641BC022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50DADC0-51FE-43DC-8333-47800EC2EA8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E1CFA8B-B3E1-4E8E-9FA9-17BBAD93635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0ADA020-1671-4E38-B521-E02FE7166C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6D5280E-2C8F-4B46-A810-90C2BAB3695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72F36A0-979E-4B39-A782-5009FAD051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5E969C40-6D3E-41EC-BE31-96336690D8E3}"/>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275676F7-3E17-4FE5-83F1-5D9F5F8F741E}"/>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CB2DD6A8-B391-41D9-9108-BB9C72C6074B}"/>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EEA370B1-0380-4046-9A7D-5F0854974CC6}"/>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A50CD0A3-9E98-4C10-B59A-BBE7B3C011F5}"/>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CE075CD3-6B94-4537-9B27-5ABBDF12AC08}"/>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EB1B7AA3-D5FD-436E-A343-A1134BA1FB1A}"/>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D04E2C67-9EE8-4514-B907-448D8635DD38}"/>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A4DB1BBC-39AF-422F-94B1-822B1B6E51C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CA63A680-4F9E-4E9F-A3B2-8F2C9AB3CD62}"/>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C9337C7-EA8F-4806-9EA9-69E1018419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37D2FA-BF6B-4428-93C2-28CC36E3BF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294E14-6538-4F6C-8B76-F76260A589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B9AD61-BB23-4EAE-9F1A-F0F90D5243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AFBE90-CEA8-440C-985B-63CD756D57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1" name="楕円 70">
          <a:extLst>
            <a:ext uri="{FF2B5EF4-FFF2-40B4-BE49-F238E27FC236}">
              <a16:creationId xmlns:a16="http://schemas.microsoft.com/office/drawing/2014/main" id="{597FED2E-9655-4DBD-B603-57F48C86D429}"/>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85742</xdr:rowOff>
    </xdr:from>
    <xdr:ext cx="405111" cy="259045"/>
    <xdr:sp macro="" textlink="">
      <xdr:nvSpPr>
        <xdr:cNvPr id="72" name="【道路】&#10;有形固定資産減価償却率該当値テキスト">
          <a:extLst>
            <a:ext uri="{FF2B5EF4-FFF2-40B4-BE49-F238E27FC236}">
              <a16:creationId xmlns:a16="http://schemas.microsoft.com/office/drawing/2014/main" id="{7D357D4A-FCE7-48AA-866F-4DDA0D4B8C2C}"/>
            </a:ext>
          </a:extLst>
        </xdr:cNvPr>
        <xdr:cNvSpPr txBox="1"/>
      </xdr:nvSpPr>
      <xdr:spPr>
        <a:xfrm>
          <a:off x="4673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3" name="楕円 72">
          <a:extLst>
            <a:ext uri="{FF2B5EF4-FFF2-40B4-BE49-F238E27FC236}">
              <a16:creationId xmlns:a16="http://schemas.microsoft.com/office/drawing/2014/main" id="{8E4624A4-0179-424E-BCC8-802A467CA655}"/>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13335</xdr:rowOff>
    </xdr:to>
    <xdr:cxnSp macro="">
      <xdr:nvCxnSpPr>
        <xdr:cNvPr id="74" name="直線コネクタ 73">
          <a:extLst>
            <a:ext uri="{FF2B5EF4-FFF2-40B4-BE49-F238E27FC236}">
              <a16:creationId xmlns:a16="http://schemas.microsoft.com/office/drawing/2014/main" id="{FA19B9C8-68A5-4D10-89CD-5F7913A714D2}"/>
            </a:ext>
          </a:extLst>
        </xdr:cNvPr>
        <xdr:cNvCxnSpPr/>
      </xdr:nvCxnSpPr>
      <xdr:spPr>
        <a:xfrm flipV="1">
          <a:off x="3797300" y="6501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5" name="楕円 74">
          <a:extLst>
            <a:ext uri="{FF2B5EF4-FFF2-40B4-BE49-F238E27FC236}">
              <a16:creationId xmlns:a16="http://schemas.microsoft.com/office/drawing/2014/main" id="{1D8AC2AC-EE14-4133-985D-928B424150D9}"/>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13335</xdr:rowOff>
    </xdr:to>
    <xdr:cxnSp macro="">
      <xdr:nvCxnSpPr>
        <xdr:cNvPr id="76" name="直線コネクタ 75">
          <a:extLst>
            <a:ext uri="{FF2B5EF4-FFF2-40B4-BE49-F238E27FC236}">
              <a16:creationId xmlns:a16="http://schemas.microsoft.com/office/drawing/2014/main" id="{5D0F434D-298A-45B8-A3DC-425CC73EA49F}"/>
            </a:ext>
          </a:extLst>
        </xdr:cNvPr>
        <xdr:cNvCxnSpPr/>
      </xdr:nvCxnSpPr>
      <xdr:spPr>
        <a:xfrm>
          <a:off x="2908300" y="6517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a:extLst>
            <a:ext uri="{FF2B5EF4-FFF2-40B4-BE49-F238E27FC236}">
              <a16:creationId xmlns:a16="http://schemas.microsoft.com/office/drawing/2014/main" id="{FA414692-58A1-465E-B36A-799B8E6ECC98}"/>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a:extLst>
            <a:ext uri="{FF2B5EF4-FFF2-40B4-BE49-F238E27FC236}">
              <a16:creationId xmlns:a16="http://schemas.microsoft.com/office/drawing/2014/main" id="{46D633E2-B240-4376-8AE4-C2EAFDD30949}"/>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F4A1E23D-FE15-4EDA-B119-E9D96F33957F}"/>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80" name="n_1mainValue【道路】&#10;有形固定資産減価償却率">
          <a:extLst>
            <a:ext uri="{FF2B5EF4-FFF2-40B4-BE49-F238E27FC236}">
              <a16:creationId xmlns:a16="http://schemas.microsoft.com/office/drawing/2014/main" id="{21718401-9128-4C77-8616-C50075CFBF7A}"/>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1" name="n_2mainValue【道路】&#10;有形固定資産減価償却率">
          <a:extLst>
            <a:ext uri="{FF2B5EF4-FFF2-40B4-BE49-F238E27FC236}">
              <a16:creationId xmlns:a16="http://schemas.microsoft.com/office/drawing/2014/main" id="{28485C05-CCC6-4186-80EB-B899A79CA763}"/>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24564324-6F81-4602-A7A6-E5E1D32E21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B080E5B-771E-471F-B33F-2AEDA861A5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1B2C3A4-A879-48F8-AB43-9F3EC24091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4205DFE-5B8A-411F-8E9D-415352DDC9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DBEC471-3D45-4827-8461-554867B0DE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0A31BD8-1D99-4C5E-ADBA-E438ACBD8A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F4C4B2A4-AD20-4F77-B4EB-3B122A8C35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4466C41-224B-4BEA-A23C-C0BFCCB521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91D2CE68-212B-43EE-8EF5-8EE18B703E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58B866D-704D-4915-A050-E650647902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38BF3D56-11E5-4B0D-B52F-C27D7ADEEFC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0AE5B47-CF2E-45B0-B23A-9DF25FD6CF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8CCBA22D-DF2D-44B2-929C-97CC4232170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E471C813-25E9-41F1-B847-3A8ED8E9A24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CE077CE-D4F8-4EAA-A814-47E6AD66814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D23475AB-2DF3-4C5F-8E27-B8AB9DC0DE7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181CF3A1-0ED0-4E40-A670-743C2E7646D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8E379BD3-C205-4DD5-833B-C11DCE7EFA2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2F62F3B-4CF6-4E95-AF56-487E35CA92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7DC72079-399F-4B51-88D8-180BAAEF49A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3D7152DD-F011-4C7B-934B-CEE7DB6644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a16="http://schemas.microsoft.com/office/drawing/2014/main" id="{76C5CD0F-B0A5-4841-9EAE-33747AB2605B}"/>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a16="http://schemas.microsoft.com/office/drawing/2014/main" id="{BD781C76-32EE-4F8B-B9A2-7FDD691B4D52}"/>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a16="http://schemas.microsoft.com/office/drawing/2014/main" id="{A72A353B-DE32-46B0-A098-8A956C450AFE}"/>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a16="http://schemas.microsoft.com/office/drawing/2014/main" id="{B0F47B05-2F12-422C-B7DB-F521E30468D9}"/>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a16="http://schemas.microsoft.com/office/drawing/2014/main" id="{62228BF2-045B-4666-BA0F-F8699DDDE378}"/>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a:extLst>
            <a:ext uri="{FF2B5EF4-FFF2-40B4-BE49-F238E27FC236}">
              <a16:creationId xmlns:a16="http://schemas.microsoft.com/office/drawing/2014/main" id="{CF37BB7C-74BE-43C0-8AD7-B4720B37B6AA}"/>
            </a:ext>
          </a:extLst>
        </xdr:cNvPr>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a16="http://schemas.microsoft.com/office/drawing/2014/main" id="{9592C199-C21A-4000-800D-FA6CAF178EBC}"/>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a16="http://schemas.microsoft.com/office/drawing/2014/main" id="{997F16F1-64FD-4139-85F7-85B8E66BA3D8}"/>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a16="http://schemas.microsoft.com/office/drawing/2014/main" id="{D9B6AE06-3159-44BE-9D2D-FFDAA4436B09}"/>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2" name="フローチャート: 判断 111">
          <a:extLst>
            <a:ext uri="{FF2B5EF4-FFF2-40B4-BE49-F238E27FC236}">
              <a16:creationId xmlns:a16="http://schemas.microsoft.com/office/drawing/2014/main" id="{FD1F2469-CBB5-4DDE-AC91-6D0DABF97273}"/>
            </a:ext>
          </a:extLst>
        </xdr:cNvPr>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FB32F77-372D-4F6D-AD7C-56155A3C0F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17C9A67-6871-499A-8B4F-92CFE9A116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0E2DFA0-10B1-4C43-8C67-1C513F72B3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BF41AA2-A05A-41B7-B81F-0B90CEF4C7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4DAF8E5-4D88-479C-A969-95200E3AE3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86368</xdr:rowOff>
    </xdr:from>
    <xdr:to>
      <xdr:col>55</xdr:col>
      <xdr:colOff>50800</xdr:colOff>
      <xdr:row>41</xdr:row>
      <xdr:rowOff>16518</xdr:rowOff>
    </xdr:to>
    <xdr:sp macro="" textlink="">
      <xdr:nvSpPr>
        <xdr:cNvPr id="118" name="楕円 117">
          <a:extLst>
            <a:ext uri="{FF2B5EF4-FFF2-40B4-BE49-F238E27FC236}">
              <a16:creationId xmlns:a16="http://schemas.microsoft.com/office/drawing/2014/main" id="{AB8CFC7C-74EF-45B9-B2A1-393DEF94B7E1}"/>
            </a:ext>
          </a:extLst>
        </xdr:cNvPr>
        <xdr:cNvSpPr/>
      </xdr:nvSpPr>
      <xdr:spPr>
        <a:xfrm>
          <a:off x="10426700" y="6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109245</xdr:rowOff>
    </xdr:from>
    <xdr:ext cx="469744" cy="259045"/>
    <xdr:sp macro="" textlink="">
      <xdr:nvSpPr>
        <xdr:cNvPr id="119" name="【道路】&#10;一人当たり延長該当値テキスト">
          <a:extLst>
            <a:ext uri="{FF2B5EF4-FFF2-40B4-BE49-F238E27FC236}">
              <a16:creationId xmlns:a16="http://schemas.microsoft.com/office/drawing/2014/main" id="{D34EF18D-799E-4AD5-8D61-84782C675576}"/>
            </a:ext>
          </a:extLst>
        </xdr:cNvPr>
        <xdr:cNvSpPr txBox="1"/>
      </xdr:nvSpPr>
      <xdr:spPr>
        <a:xfrm>
          <a:off x="10515600" y="679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88150</xdr:rowOff>
    </xdr:from>
    <xdr:to>
      <xdr:col>50</xdr:col>
      <xdr:colOff>165100</xdr:colOff>
      <xdr:row>41</xdr:row>
      <xdr:rowOff>18300</xdr:rowOff>
    </xdr:to>
    <xdr:sp macro="" textlink="">
      <xdr:nvSpPr>
        <xdr:cNvPr id="120" name="楕円 119">
          <a:extLst>
            <a:ext uri="{FF2B5EF4-FFF2-40B4-BE49-F238E27FC236}">
              <a16:creationId xmlns:a16="http://schemas.microsoft.com/office/drawing/2014/main" id="{EB782C0B-7218-467C-A43A-B03811F0708E}"/>
            </a:ext>
          </a:extLst>
        </xdr:cNvPr>
        <xdr:cNvSpPr/>
      </xdr:nvSpPr>
      <xdr:spPr>
        <a:xfrm>
          <a:off x="9588500" y="69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137168</xdr:rowOff>
    </xdr:from>
    <xdr:to>
      <xdr:col>55</xdr:col>
      <xdr:colOff>0</xdr:colOff>
      <xdr:row>40</xdr:row>
      <xdr:rowOff>138950</xdr:rowOff>
    </xdr:to>
    <xdr:cxnSp macro="">
      <xdr:nvCxnSpPr>
        <xdr:cNvPr id="121" name="直線コネクタ 120">
          <a:extLst>
            <a:ext uri="{FF2B5EF4-FFF2-40B4-BE49-F238E27FC236}">
              <a16:creationId xmlns:a16="http://schemas.microsoft.com/office/drawing/2014/main" id="{96C2AEC8-6606-4B69-9504-FD34F32F8806}"/>
            </a:ext>
          </a:extLst>
        </xdr:cNvPr>
        <xdr:cNvCxnSpPr/>
      </xdr:nvCxnSpPr>
      <xdr:spPr>
        <a:xfrm flipV="1">
          <a:off x="9639300" y="6995168"/>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79715</xdr:rowOff>
    </xdr:from>
    <xdr:to>
      <xdr:col>46</xdr:col>
      <xdr:colOff>38100</xdr:colOff>
      <xdr:row>41</xdr:row>
      <xdr:rowOff>9865</xdr:rowOff>
    </xdr:to>
    <xdr:sp macro="" textlink="">
      <xdr:nvSpPr>
        <xdr:cNvPr id="122" name="楕円 121">
          <a:extLst>
            <a:ext uri="{FF2B5EF4-FFF2-40B4-BE49-F238E27FC236}">
              <a16:creationId xmlns:a16="http://schemas.microsoft.com/office/drawing/2014/main" id="{D33A2ED3-63DE-46CC-9523-8DE6371FB74A}"/>
            </a:ext>
          </a:extLst>
        </xdr:cNvPr>
        <xdr:cNvSpPr/>
      </xdr:nvSpPr>
      <xdr:spPr>
        <a:xfrm>
          <a:off x="8699500" y="69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130515</xdr:rowOff>
    </xdr:from>
    <xdr:to>
      <xdr:col>50</xdr:col>
      <xdr:colOff>114300</xdr:colOff>
      <xdr:row>40</xdr:row>
      <xdr:rowOff>138950</xdr:rowOff>
    </xdr:to>
    <xdr:cxnSp macro="">
      <xdr:nvCxnSpPr>
        <xdr:cNvPr id="123" name="直線コネクタ 122">
          <a:extLst>
            <a:ext uri="{FF2B5EF4-FFF2-40B4-BE49-F238E27FC236}">
              <a16:creationId xmlns:a16="http://schemas.microsoft.com/office/drawing/2014/main" id="{17A3443B-DAD5-4467-A293-D032663A6E1F}"/>
            </a:ext>
          </a:extLst>
        </xdr:cNvPr>
        <xdr:cNvCxnSpPr/>
      </xdr:nvCxnSpPr>
      <xdr:spPr>
        <a:xfrm>
          <a:off x="8750300" y="6988515"/>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a:extLst>
            <a:ext uri="{FF2B5EF4-FFF2-40B4-BE49-F238E27FC236}">
              <a16:creationId xmlns:a16="http://schemas.microsoft.com/office/drawing/2014/main" id="{5190F8A8-F0CD-4C55-B014-9D7FBED7541C}"/>
            </a:ext>
          </a:extLst>
        </xdr:cNvPr>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a:extLst>
            <a:ext uri="{FF2B5EF4-FFF2-40B4-BE49-F238E27FC236}">
              <a16:creationId xmlns:a16="http://schemas.microsoft.com/office/drawing/2014/main" id="{09797AAF-6FBC-49F8-A091-066A905045B6}"/>
            </a:ext>
          </a:extLst>
        </xdr:cNvPr>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26" name="n_3aveValue【道路】&#10;一人当たり延長">
          <a:extLst>
            <a:ext uri="{FF2B5EF4-FFF2-40B4-BE49-F238E27FC236}">
              <a16:creationId xmlns:a16="http://schemas.microsoft.com/office/drawing/2014/main" id="{910ACA28-3A26-4190-AF74-62591E7B8822}"/>
            </a:ext>
          </a:extLst>
        </xdr:cNvPr>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34827</xdr:rowOff>
    </xdr:from>
    <xdr:ext cx="469744" cy="259045"/>
    <xdr:sp macro="" textlink="">
      <xdr:nvSpPr>
        <xdr:cNvPr id="127" name="n_1mainValue【道路】&#10;一人当たり延長">
          <a:extLst>
            <a:ext uri="{FF2B5EF4-FFF2-40B4-BE49-F238E27FC236}">
              <a16:creationId xmlns:a16="http://schemas.microsoft.com/office/drawing/2014/main" id="{56EBF30B-9171-44E0-A11A-B5BA722C354E}"/>
            </a:ext>
          </a:extLst>
        </xdr:cNvPr>
        <xdr:cNvSpPr txBox="1"/>
      </xdr:nvSpPr>
      <xdr:spPr>
        <a:xfrm>
          <a:off x="9391727" y="67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26392</xdr:rowOff>
    </xdr:from>
    <xdr:ext cx="469744" cy="259045"/>
    <xdr:sp macro="" textlink="">
      <xdr:nvSpPr>
        <xdr:cNvPr id="128" name="n_2mainValue【道路】&#10;一人当たり延長">
          <a:extLst>
            <a:ext uri="{FF2B5EF4-FFF2-40B4-BE49-F238E27FC236}">
              <a16:creationId xmlns:a16="http://schemas.microsoft.com/office/drawing/2014/main" id="{5C101646-C35B-48B5-9182-2B30E82F190A}"/>
            </a:ext>
          </a:extLst>
        </xdr:cNvPr>
        <xdr:cNvSpPr txBox="1"/>
      </xdr:nvSpPr>
      <xdr:spPr>
        <a:xfrm>
          <a:off x="8515427" y="6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E64439BE-4ABD-43E1-82F4-9668BE08D1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BCCC41B3-F6EC-40A0-8910-503B2CC8D4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6654CC7D-40C6-42DA-A1F1-E3AEFE4E58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8A221F6A-3658-4B3C-AF65-FE9A5672D7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9B0276C-EFC2-40FA-A545-7C6BA57861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8A97BD30-A394-405C-8779-38C8D8B2A0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1B7E4913-8578-4EA1-BDC6-2B0AEFD590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8F56E12-A572-42B5-B4BD-3009FFC612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BDB921A-1A4C-446E-B4F6-1525B746BF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2AA5BB1-ECC3-4A1D-A444-FCF7946153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AD7DC9C5-3056-49D8-B369-83D437280A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1ADC69F7-6AF7-48D7-9DB1-4B2FE59763FF}"/>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35E06334-7787-469D-A00D-9B84789867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5C4DCC5C-79F6-4793-974F-4D0324F844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160BE4B4-6C16-4546-88C1-2D32594A74E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933401CD-84C7-41AC-BB73-6C77D89BA4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F081F6C0-4DAA-4647-8035-A06BB5BEC2D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3818C01F-F96E-4499-AB38-B77900919A3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99E2A70-4D32-484B-B057-ED90458003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2DD3BBE8-6EB2-4196-9EC3-1AEC27A639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5A8262E-DDBE-4141-94DF-74D685F972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12F2F3FF-BA01-4C30-8ED1-A8B287492C0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D75659D-3A55-4672-8AE4-A359B791EA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a16="http://schemas.microsoft.com/office/drawing/2014/main" id="{CAF9E0A3-6201-4D35-82C3-6D33C11706EA}"/>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88E036D9-202F-4E7A-AFAE-A90C5842B9B2}"/>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a16="http://schemas.microsoft.com/office/drawing/2014/main" id="{723C4524-AACE-440A-AA9A-B953303928C9}"/>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8F509B52-7F71-4437-BA02-A5C94CA9461D}"/>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a16="http://schemas.microsoft.com/office/drawing/2014/main" id="{F87ECEC9-16DB-4E4F-B019-9153ED0F5BB3}"/>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6A4FFB46-6A4C-4A5B-8FEC-421DACA96F8E}"/>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a16="http://schemas.microsoft.com/office/drawing/2014/main" id="{37304171-9D17-453E-A319-FDE3BDF64368}"/>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a16="http://schemas.microsoft.com/office/drawing/2014/main" id="{DCCC9CE2-D7F9-43FB-8D98-6FFB0597205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a16="http://schemas.microsoft.com/office/drawing/2014/main" id="{0CFABD47-EFFC-45A5-97E5-3D31EF29AAD6}"/>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1" name="フローチャート: 判断 160">
          <a:extLst>
            <a:ext uri="{FF2B5EF4-FFF2-40B4-BE49-F238E27FC236}">
              <a16:creationId xmlns:a16="http://schemas.microsoft.com/office/drawing/2014/main" id="{A6FA74AF-55CC-466B-A240-C5050484A02C}"/>
            </a:ext>
          </a:extLst>
        </xdr:cNvPr>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24795E0-E308-45BD-B8A9-A6FA335249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1898727-6212-4081-96B5-3598879A5C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2DDCA5B-AE78-4DA0-9A48-7B3E4C32C7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9764ED5-1499-4DD4-B3CC-A0E07E1274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707C4E5-C248-4786-99BC-A891CD9E10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67" name="楕円 166">
          <a:extLst>
            <a:ext uri="{FF2B5EF4-FFF2-40B4-BE49-F238E27FC236}">
              <a16:creationId xmlns:a16="http://schemas.microsoft.com/office/drawing/2014/main" id="{BBBC58CD-68C6-4958-807D-DDB9EDBB58A6}"/>
            </a:ext>
          </a:extLst>
        </xdr:cNvPr>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8907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9E388561-4954-42B2-BDFC-84B48656BAF4}"/>
            </a:ext>
          </a:extLst>
        </xdr:cNvPr>
        <xdr:cNvSpPr txBox="1"/>
      </xdr:nvSpPr>
      <xdr:spPr>
        <a:xfrm>
          <a:off x="4673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69" name="楕円 168">
          <a:extLst>
            <a:ext uri="{FF2B5EF4-FFF2-40B4-BE49-F238E27FC236}">
              <a16:creationId xmlns:a16="http://schemas.microsoft.com/office/drawing/2014/main" id="{C08628BB-2844-45C8-9C9C-95BD235A2893}"/>
            </a:ext>
          </a:extLst>
        </xdr:cNvPr>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56</xdr:row>
      <xdr:rowOff>169545</xdr:rowOff>
    </xdr:to>
    <xdr:cxnSp macro="">
      <xdr:nvCxnSpPr>
        <xdr:cNvPr id="170" name="直線コネクタ 169">
          <a:extLst>
            <a:ext uri="{FF2B5EF4-FFF2-40B4-BE49-F238E27FC236}">
              <a16:creationId xmlns:a16="http://schemas.microsoft.com/office/drawing/2014/main" id="{DD69AF75-2FD8-4CEE-8A41-79E22C439931}"/>
            </a:ext>
          </a:extLst>
        </xdr:cNvPr>
        <xdr:cNvCxnSpPr/>
      </xdr:nvCxnSpPr>
      <xdr:spPr>
        <a:xfrm flipV="1">
          <a:off x="3797300" y="97459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135890</xdr:rowOff>
    </xdr:from>
    <xdr:to>
      <xdr:col>15</xdr:col>
      <xdr:colOff>101600</xdr:colOff>
      <xdr:row>56</xdr:row>
      <xdr:rowOff>66040</xdr:rowOff>
    </xdr:to>
    <xdr:sp macro="" textlink="">
      <xdr:nvSpPr>
        <xdr:cNvPr id="171" name="楕円 170">
          <a:extLst>
            <a:ext uri="{FF2B5EF4-FFF2-40B4-BE49-F238E27FC236}">
              <a16:creationId xmlns:a16="http://schemas.microsoft.com/office/drawing/2014/main" id="{24361483-8D90-4E98-B73C-650A3CCF19F6}"/>
            </a:ext>
          </a:extLst>
        </xdr:cNvPr>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xdr:rowOff>
    </xdr:from>
    <xdr:to>
      <xdr:col>19</xdr:col>
      <xdr:colOff>177800</xdr:colOff>
      <xdr:row>56</xdr:row>
      <xdr:rowOff>169545</xdr:rowOff>
    </xdr:to>
    <xdr:cxnSp macro="">
      <xdr:nvCxnSpPr>
        <xdr:cNvPr id="172" name="直線コネクタ 171">
          <a:extLst>
            <a:ext uri="{FF2B5EF4-FFF2-40B4-BE49-F238E27FC236}">
              <a16:creationId xmlns:a16="http://schemas.microsoft.com/office/drawing/2014/main" id="{B98DC709-16FA-432E-ABDC-F53A719784B4}"/>
            </a:ext>
          </a:extLst>
        </xdr:cNvPr>
        <xdr:cNvCxnSpPr/>
      </xdr:nvCxnSpPr>
      <xdr:spPr>
        <a:xfrm>
          <a:off x="2908300" y="96164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E0F36586-802E-41FB-9C56-15BA687ECF6D}"/>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62085646-CF6A-45B4-A1D9-F9EF8DC08626}"/>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8767BF02-D066-4B19-A220-213615B2CEDD}"/>
            </a:ext>
          </a:extLst>
        </xdr:cNvPr>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AEEC9750-36EF-4378-B08E-5948606F7A2E}"/>
            </a:ext>
          </a:extLst>
        </xdr:cNvPr>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82567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19D786DD-05DF-41C2-9858-1E5B222DAF51}"/>
            </a:ext>
          </a:extLst>
        </xdr:cNvPr>
        <xdr:cNvSpPr txBox="1"/>
      </xdr:nvSpPr>
      <xdr:spPr>
        <a:xfrm>
          <a:off x="2705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D915FB9F-E6D1-497D-A04D-0F6623857A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B71194C6-9CD2-4F72-8171-BE4AD94ADD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8BD7AA22-3AC0-4DFF-98CF-90D36A73A4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B53CFFA7-B4FC-4D97-950F-0304E6E063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41448BD1-2888-4706-B1C0-4247285BDD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93C08E04-E279-4B45-8191-896130255A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7EE06B6D-85A7-49C6-8E5E-1C05623F7F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1EDE7E95-418A-438D-87CC-8BC7885EEE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F7C04929-839F-48A8-A859-E56EFE41C1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EEB63C95-82C0-40D8-B202-15BEECBDC8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472BAE7C-763D-49BD-B92D-EE46524DA98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BF816B3D-4286-49D1-839C-6AE3B786BE4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0A63DD81-53A2-4B89-AD72-007F70FAF6F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a16="http://schemas.microsoft.com/office/drawing/2014/main" id="{E9D0F828-AD5C-4170-A0C6-4E3D9B205AC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4887740A-9DBD-481F-81DE-C71E5367EF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a16="http://schemas.microsoft.com/office/drawing/2014/main" id="{6291423E-F283-4759-9BFB-B21B415DDAD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1B1FE50E-D5A0-42AC-B180-3EC00A098A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a16="http://schemas.microsoft.com/office/drawing/2014/main" id="{45499264-4798-4A5D-8F51-6DCEFAFA775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96A67C70-F641-49E1-B07F-872FB4EE9C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a16="http://schemas.microsoft.com/office/drawing/2014/main" id="{32BDBAD4-CBF1-40A0-80B8-1A7B3BA0D88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881B8621-D04D-4CB0-96DF-F09128A5ED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a16="http://schemas.microsoft.com/office/drawing/2014/main" id="{24FFCEDB-9AFC-4290-AB8F-048CD51A8C57}"/>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8F111BCE-7B57-4910-AB3B-87C0AB3BFFBC}"/>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a16="http://schemas.microsoft.com/office/drawing/2014/main" id="{42B79909-DAA2-413F-9EB1-B5206286DB0B}"/>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CB098B56-8FD9-4B99-B1C2-6406F2AD0B1C}"/>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a16="http://schemas.microsoft.com/office/drawing/2014/main" id="{F8BCEDA4-A2A0-40C3-AF85-E00455F02807}"/>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a:extLst>
            <a:ext uri="{FF2B5EF4-FFF2-40B4-BE49-F238E27FC236}">
              <a16:creationId xmlns:a16="http://schemas.microsoft.com/office/drawing/2014/main" id="{6C4A0C6E-E067-450D-B798-F5585B086DDE}"/>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a16="http://schemas.microsoft.com/office/drawing/2014/main" id="{DD3A8368-4C81-4350-9B0F-852200C9A253}"/>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a16="http://schemas.microsoft.com/office/drawing/2014/main" id="{99922D48-BB6D-4018-BC2A-5D50FD105D23}"/>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a16="http://schemas.microsoft.com/office/drawing/2014/main" id="{9B86D7A8-00C9-4C44-A4C3-8551B052D74B}"/>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08" name="フローチャート: 判断 207">
          <a:extLst>
            <a:ext uri="{FF2B5EF4-FFF2-40B4-BE49-F238E27FC236}">
              <a16:creationId xmlns:a16="http://schemas.microsoft.com/office/drawing/2014/main" id="{8D67749C-5145-4017-BE17-E6748ED7FAD2}"/>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76AC589-4888-4866-8F8D-9DB41C2C3A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74769FF-CEA8-4930-B600-8F669F79BF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8E11B7B-53B7-473A-87DD-C3F540D6CB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255A074-7B91-400D-8E56-6CF293161B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C059D68-758B-4BBD-897D-8A040FB06B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79868</xdr:rowOff>
    </xdr:from>
    <xdr:to>
      <xdr:col>55</xdr:col>
      <xdr:colOff>50800</xdr:colOff>
      <xdr:row>60</xdr:row>
      <xdr:rowOff>10018</xdr:rowOff>
    </xdr:to>
    <xdr:sp macro="" textlink="">
      <xdr:nvSpPr>
        <xdr:cNvPr id="214" name="楕円 213">
          <a:extLst>
            <a:ext uri="{FF2B5EF4-FFF2-40B4-BE49-F238E27FC236}">
              <a16:creationId xmlns:a16="http://schemas.microsoft.com/office/drawing/2014/main" id="{D012B453-C0A5-4747-B381-E30DCCEC4B56}"/>
            </a:ext>
          </a:extLst>
        </xdr:cNvPr>
        <xdr:cNvSpPr/>
      </xdr:nvSpPr>
      <xdr:spPr>
        <a:xfrm>
          <a:off x="10426700" y="101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102745</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A595E57C-175F-429C-BD28-00E40E4DAFD9}"/>
            </a:ext>
          </a:extLst>
        </xdr:cNvPr>
        <xdr:cNvSpPr txBox="1"/>
      </xdr:nvSpPr>
      <xdr:spPr>
        <a:xfrm>
          <a:off x="10515600" y="1004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85624</xdr:rowOff>
    </xdr:from>
    <xdr:to>
      <xdr:col>50</xdr:col>
      <xdr:colOff>165100</xdr:colOff>
      <xdr:row>60</xdr:row>
      <xdr:rowOff>15774</xdr:rowOff>
    </xdr:to>
    <xdr:sp macro="" textlink="">
      <xdr:nvSpPr>
        <xdr:cNvPr id="216" name="楕円 215">
          <a:extLst>
            <a:ext uri="{FF2B5EF4-FFF2-40B4-BE49-F238E27FC236}">
              <a16:creationId xmlns:a16="http://schemas.microsoft.com/office/drawing/2014/main" id="{C4294F84-4D8E-44C8-998E-4A6279051877}"/>
            </a:ext>
          </a:extLst>
        </xdr:cNvPr>
        <xdr:cNvSpPr/>
      </xdr:nvSpPr>
      <xdr:spPr>
        <a:xfrm>
          <a:off x="9588500" y="102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130668</xdr:rowOff>
    </xdr:from>
    <xdr:to>
      <xdr:col>55</xdr:col>
      <xdr:colOff>0</xdr:colOff>
      <xdr:row>59</xdr:row>
      <xdr:rowOff>136424</xdr:rowOff>
    </xdr:to>
    <xdr:cxnSp macro="">
      <xdr:nvCxnSpPr>
        <xdr:cNvPr id="217" name="直線コネクタ 216">
          <a:extLst>
            <a:ext uri="{FF2B5EF4-FFF2-40B4-BE49-F238E27FC236}">
              <a16:creationId xmlns:a16="http://schemas.microsoft.com/office/drawing/2014/main" id="{BCEA40AB-26DC-4ED1-A811-2881A48E4D38}"/>
            </a:ext>
          </a:extLst>
        </xdr:cNvPr>
        <xdr:cNvCxnSpPr/>
      </xdr:nvCxnSpPr>
      <xdr:spPr>
        <a:xfrm flipV="1">
          <a:off x="9639300" y="10246218"/>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79543</xdr:rowOff>
    </xdr:from>
    <xdr:to>
      <xdr:col>46</xdr:col>
      <xdr:colOff>38100</xdr:colOff>
      <xdr:row>64</xdr:row>
      <xdr:rowOff>9693</xdr:rowOff>
    </xdr:to>
    <xdr:sp macro="" textlink="">
      <xdr:nvSpPr>
        <xdr:cNvPr id="218" name="楕円 217">
          <a:extLst>
            <a:ext uri="{FF2B5EF4-FFF2-40B4-BE49-F238E27FC236}">
              <a16:creationId xmlns:a16="http://schemas.microsoft.com/office/drawing/2014/main" id="{2DEF1D41-FAEC-4FF9-8232-F27B984D9A40}"/>
            </a:ext>
          </a:extLst>
        </xdr:cNvPr>
        <xdr:cNvSpPr/>
      </xdr:nvSpPr>
      <xdr:spPr>
        <a:xfrm>
          <a:off x="8699500" y="108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136424</xdr:rowOff>
    </xdr:from>
    <xdr:to>
      <xdr:col>50</xdr:col>
      <xdr:colOff>114300</xdr:colOff>
      <xdr:row>63</xdr:row>
      <xdr:rowOff>130343</xdr:rowOff>
    </xdr:to>
    <xdr:cxnSp macro="">
      <xdr:nvCxnSpPr>
        <xdr:cNvPr id="219" name="直線コネクタ 218">
          <a:extLst>
            <a:ext uri="{FF2B5EF4-FFF2-40B4-BE49-F238E27FC236}">
              <a16:creationId xmlns:a16="http://schemas.microsoft.com/office/drawing/2014/main" id="{98A7C0C2-0E7E-40ED-A7AC-101E11D1B58C}"/>
            </a:ext>
          </a:extLst>
        </xdr:cNvPr>
        <xdr:cNvCxnSpPr/>
      </xdr:nvCxnSpPr>
      <xdr:spPr>
        <a:xfrm flipV="1">
          <a:off x="8750300" y="10251974"/>
          <a:ext cx="889000" cy="6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a:extLst>
            <a:ext uri="{FF2B5EF4-FFF2-40B4-BE49-F238E27FC236}">
              <a16:creationId xmlns:a16="http://schemas.microsoft.com/office/drawing/2014/main" id="{4A77D0EB-F6F4-4441-90F1-4C4E0DB08A67}"/>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a:extLst>
            <a:ext uri="{FF2B5EF4-FFF2-40B4-BE49-F238E27FC236}">
              <a16:creationId xmlns:a16="http://schemas.microsoft.com/office/drawing/2014/main" id="{46824BE9-9B75-465C-B54B-F7ADD42EEE8C}"/>
            </a:ext>
          </a:extLst>
        </xdr:cNvPr>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2" name="n_3aveValue【橋りょう・トンネル】&#10;一人当たり有形固定資産（償却資産）額">
          <a:extLst>
            <a:ext uri="{FF2B5EF4-FFF2-40B4-BE49-F238E27FC236}">
              <a16:creationId xmlns:a16="http://schemas.microsoft.com/office/drawing/2014/main" id="{5CA2E42F-FB50-4032-BE12-4A8BF2D59994}"/>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32301</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ABAC80FB-586B-402B-A9E0-F5D65E0520C9}"/>
            </a:ext>
          </a:extLst>
        </xdr:cNvPr>
        <xdr:cNvSpPr txBox="1"/>
      </xdr:nvSpPr>
      <xdr:spPr>
        <a:xfrm>
          <a:off x="9327095" y="997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820</xdr:rowOff>
    </xdr:from>
    <xdr:ext cx="469744" cy="259045"/>
    <xdr:sp macro="" textlink="">
      <xdr:nvSpPr>
        <xdr:cNvPr id="224" name="n_2mainValue【橋りょう・トンネル】&#10;一人当たり有形固定資産（償却資産）額">
          <a:extLst>
            <a:ext uri="{FF2B5EF4-FFF2-40B4-BE49-F238E27FC236}">
              <a16:creationId xmlns:a16="http://schemas.microsoft.com/office/drawing/2014/main" id="{445AE876-30BA-4CED-BB2B-92A82CC2E25B}"/>
            </a:ext>
          </a:extLst>
        </xdr:cNvPr>
        <xdr:cNvSpPr txBox="1"/>
      </xdr:nvSpPr>
      <xdr:spPr>
        <a:xfrm>
          <a:off x="8515428" y="109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66409CC9-4604-4B0F-AB1E-CD3C49A857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2C8523FD-B196-41C9-AE50-1F79D1864D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FC99C923-EE1B-422E-84EC-54329DED2B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B1981029-51C4-415F-8492-D55CFD1705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FD9175C4-B7E2-4C9C-837B-6DC127C422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1687666A-1AC3-464F-9D86-17AA0B90A6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B2F5109A-C176-41A9-87E0-E567B9E9DE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911BD614-9D03-44F9-85CF-2C63DB7523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B7900C5F-E5DC-495D-9AB8-D83EF91824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2F966DAD-CB3D-4E3C-A8EB-0C2259291C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BABE5BBA-8B12-4F85-8E26-D025ADC746F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74785458-C386-4397-9676-B974EC40FC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7546FED8-9410-4289-8371-A63490D6D26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D93C33AC-CC24-4B85-A4E1-FB6A313AAC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F73A3286-BA16-4F80-8E34-3901918841C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B7318C19-A50D-489F-B898-2A7045C5C8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5369A726-592B-4503-A4F7-603FEAD835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CCA9CA70-D42A-4874-8A4E-1EF15CC338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C2DD53B9-D11A-421B-8AF0-8835BBCB972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58D1D734-9FEB-4BF5-B731-5AF25527B9A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a16="http://schemas.microsoft.com/office/drawing/2014/main" id="{8571E8F6-B8A1-41EE-A480-D6585F0E5B1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A99EC3B4-BAB2-4E61-B85F-B8D3623A48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a16="http://schemas.microsoft.com/office/drawing/2014/main" id="{003054A1-1B8D-4E33-A60F-987A3A64677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BF6B6FFF-ED9E-462B-91DB-64F36D7EF9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a16="http://schemas.microsoft.com/office/drawing/2014/main" id="{01C2EF84-3312-4F1B-AD0F-AF02FB454817}"/>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99E2549D-8A31-4194-BF44-55D9AB2C20F7}"/>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a16="http://schemas.microsoft.com/office/drawing/2014/main" id="{8FCBD97E-8D3E-496F-A333-F79397E1C478}"/>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95BE96F9-7C26-4995-B426-E3F49F79A294}"/>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a16="http://schemas.microsoft.com/office/drawing/2014/main" id="{7AD958C7-0126-41C1-90DD-166A233B49BB}"/>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642FBEFA-74E9-4970-9B9F-A5F66E8FE18D}"/>
            </a:ext>
          </a:extLst>
        </xdr:cNvPr>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a16="http://schemas.microsoft.com/office/drawing/2014/main" id="{855AAB03-425C-4839-9F9E-CDFA6DF7FD8C}"/>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a16="http://schemas.microsoft.com/office/drawing/2014/main" id="{F00648D2-F2F5-4C2E-B610-73909D50DCEB}"/>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a16="http://schemas.microsoft.com/office/drawing/2014/main" id="{18909063-2542-4165-B949-2B39BE910D3E}"/>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8" name="フローチャート: 判断 257">
          <a:extLst>
            <a:ext uri="{FF2B5EF4-FFF2-40B4-BE49-F238E27FC236}">
              <a16:creationId xmlns:a16="http://schemas.microsoft.com/office/drawing/2014/main" id="{4674F6FA-C0E9-42B2-8B5F-D866E65158F9}"/>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369CB44-F84D-41AC-BCD2-DD8D42DA02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9EE524A-409F-4E02-8E59-3F352BAB38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147405C-71BC-4E09-BD69-9BFA0FFF83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7B40C23-801A-429A-A360-7F5F8EA204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4894DB7-E1CD-4DAF-8F2F-D00A5F479F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64" name="楕円 263">
          <a:extLst>
            <a:ext uri="{FF2B5EF4-FFF2-40B4-BE49-F238E27FC236}">
              <a16:creationId xmlns:a16="http://schemas.microsoft.com/office/drawing/2014/main" id="{AAA26D04-8F1F-4C53-86E3-534CD0A0A1B8}"/>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5714B10B-7600-49A6-8394-DA0C07AF15C2}"/>
            </a:ext>
          </a:extLst>
        </xdr:cNvPr>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66" name="楕円 265">
          <a:extLst>
            <a:ext uri="{FF2B5EF4-FFF2-40B4-BE49-F238E27FC236}">
              <a16:creationId xmlns:a16="http://schemas.microsoft.com/office/drawing/2014/main" id="{DEE8042A-D843-4842-B7B9-637B5ACB4EE4}"/>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3811</xdr:rowOff>
    </xdr:to>
    <xdr:cxnSp macro="">
      <xdr:nvCxnSpPr>
        <xdr:cNvPr id="267" name="直線コネクタ 266">
          <a:extLst>
            <a:ext uri="{FF2B5EF4-FFF2-40B4-BE49-F238E27FC236}">
              <a16:creationId xmlns:a16="http://schemas.microsoft.com/office/drawing/2014/main" id="{EC7F46BA-9F2A-428C-9E4B-92A393B7D75E}"/>
            </a:ext>
          </a:extLst>
        </xdr:cNvPr>
        <xdr:cNvCxnSpPr/>
      </xdr:nvCxnSpPr>
      <xdr:spPr>
        <a:xfrm>
          <a:off x="3797300" y="140398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68" name="楕円 267">
          <a:extLst>
            <a:ext uri="{FF2B5EF4-FFF2-40B4-BE49-F238E27FC236}">
              <a16:creationId xmlns:a16="http://schemas.microsoft.com/office/drawing/2014/main" id="{4E22C5AB-E33E-440D-9B82-A10DD4C6849E}"/>
            </a:ext>
          </a:extLst>
        </xdr:cNvPr>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30480</xdr:rowOff>
    </xdr:to>
    <xdr:cxnSp macro="">
      <xdr:nvCxnSpPr>
        <xdr:cNvPr id="269" name="直線コネクタ 268">
          <a:extLst>
            <a:ext uri="{FF2B5EF4-FFF2-40B4-BE49-F238E27FC236}">
              <a16:creationId xmlns:a16="http://schemas.microsoft.com/office/drawing/2014/main" id="{8C976F7A-7BF3-460E-B894-AB9A7B53549E}"/>
            </a:ext>
          </a:extLst>
        </xdr:cNvPr>
        <xdr:cNvCxnSpPr/>
      </xdr:nvCxnSpPr>
      <xdr:spPr>
        <a:xfrm flipV="1">
          <a:off x="2908300" y="14039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a:extLst>
            <a:ext uri="{FF2B5EF4-FFF2-40B4-BE49-F238E27FC236}">
              <a16:creationId xmlns:a16="http://schemas.microsoft.com/office/drawing/2014/main" id="{C63C3C1C-E618-48AD-A5AD-D1C6F1665E97}"/>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a:extLst>
            <a:ext uri="{FF2B5EF4-FFF2-40B4-BE49-F238E27FC236}">
              <a16:creationId xmlns:a16="http://schemas.microsoft.com/office/drawing/2014/main" id="{93736406-E719-46A7-97B3-5093AC7C66B8}"/>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2" name="n_3aveValue【公営住宅】&#10;有形固定資産減価償却率">
          <a:extLst>
            <a:ext uri="{FF2B5EF4-FFF2-40B4-BE49-F238E27FC236}">
              <a16:creationId xmlns:a16="http://schemas.microsoft.com/office/drawing/2014/main" id="{5BAA0E1F-2FE0-4D88-8E2E-DED73A657FC7}"/>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73" name="n_1mainValue【公営住宅】&#10;有形固定資産減価償却率">
          <a:extLst>
            <a:ext uri="{FF2B5EF4-FFF2-40B4-BE49-F238E27FC236}">
              <a16:creationId xmlns:a16="http://schemas.microsoft.com/office/drawing/2014/main" id="{8AAC0B41-90B0-4C44-B478-3FED83658145}"/>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74" name="n_2mainValue【公営住宅】&#10;有形固定資産減価償却率">
          <a:extLst>
            <a:ext uri="{FF2B5EF4-FFF2-40B4-BE49-F238E27FC236}">
              <a16:creationId xmlns:a16="http://schemas.microsoft.com/office/drawing/2014/main" id="{262CB208-23AD-4648-9107-E6E3A6D4B23A}"/>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FC543A82-96EE-4214-889F-8B615F44A4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166547CF-D126-47CB-A2FA-0AC6515FE4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839E163B-EA64-4F9B-B362-2C0DAF3727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C8334589-9C6A-49FC-AA8C-2A16965238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2B678F3D-FBF4-43F3-935B-DC67ABAF2C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4DA9B3C9-44CE-4678-9D98-59950A2E59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E1C29CCD-A855-49BC-9C02-4911F58B4E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78B3B6C5-25C9-40F0-A8A6-60098453D0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EBB01657-AAC0-428F-8446-DE533674C5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6B108272-83E0-43E5-AC1F-B2370FAA39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72FB2789-5761-42F5-BFD4-4E638AF9DD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7C5A88A3-D18E-4876-8FD9-0E0161FD7E4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82624918-A21C-4E90-9469-7684958381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CC50E706-5033-4FA4-8E1B-55751D8236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FB3C51D4-94D4-4873-A92A-509DFDEE9B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86C0359E-FEDC-4284-BEC4-DD4E5AF3A4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B7B3AF75-34D6-4A56-BC73-2714CE5C7E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372B2CBA-0CAA-415E-A02B-59FF7E49DB9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F4B2F1F2-23DA-4B90-81EE-766EC3B8E9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75747514-BED9-4D7D-B0EB-79E7A88994E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EBCDDCC4-8733-4CB0-948A-EBA4D6D2F0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F8A47604-E5AD-4B51-90C3-A3F0800240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D3576600-EA05-419B-A04A-E41B1AEFB2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a16="http://schemas.microsoft.com/office/drawing/2014/main" id="{3B38E091-BD30-49CF-8B07-886A957C28BF}"/>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a16="http://schemas.microsoft.com/office/drawing/2014/main" id="{90F8DF0B-328B-471F-9102-BF3D386D1EB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a16="http://schemas.microsoft.com/office/drawing/2014/main" id="{99E98A0F-DB0A-4F86-91BD-B4923D90C74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a16="http://schemas.microsoft.com/office/drawing/2014/main" id="{0D728558-A6D2-4DF0-B8A2-5AFAD44FD242}"/>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a16="http://schemas.microsoft.com/office/drawing/2014/main" id="{FC1D3E2C-B88A-4E73-BF86-DBEC43B593F9}"/>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a:extLst>
            <a:ext uri="{FF2B5EF4-FFF2-40B4-BE49-F238E27FC236}">
              <a16:creationId xmlns:a16="http://schemas.microsoft.com/office/drawing/2014/main" id="{AB72B62D-B6E8-40F3-9924-355BF41D860B}"/>
            </a:ext>
          </a:extLst>
        </xdr:cNvPr>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a16="http://schemas.microsoft.com/office/drawing/2014/main" id="{0797F156-840C-4FB3-8D93-B7AA084C2BD5}"/>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a16="http://schemas.microsoft.com/office/drawing/2014/main" id="{321C892D-12BA-4F7D-B47F-BD70881A8E9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a16="http://schemas.microsoft.com/office/drawing/2014/main" id="{A81DA785-83C2-4250-9F75-E7110FB9A2DA}"/>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07" name="フローチャート: 判断 306">
          <a:extLst>
            <a:ext uri="{FF2B5EF4-FFF2-40B4-BE49-F238E27FC236}">
              <a16:creationId xmlns:a16="http://schemas.microsoft.com/office/drawing/2014/main" id="{B5B3A931-B5F4-457C-8910-908D4AF697FC}"/>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F296356-6BB9-466D-A460-1959DF75AA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0DF3B7C-2C8F-4C57-8A3B-B19B541912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80F0C44D-F365-461B-B956-162E785F66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844896B2-6A91-4203-8DEC-FFCD63A4B0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5BF7E4C-0E14-4BCA-9D70-A05AAAA9C1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141987</xdr:rowOff>
    </xdr:from>
    <xdr:to>
      <xdr:col>55</xdr:col>
      <xdr:colOff>50800</xdr:colOff>
      <xdr:row>80</xdr:row>
      <xdr:rowOff>72137</xdr:rowOff>
    </xdr:to>
    <xdr:sp macro="" textlink="">
      <xdr:nvSpPr>
        <xdr:cNvPr id="313" name="楕円 312">
          <a:extLst>
            <a:ext uri="{FF2B5EF4-FFF2-40B4-BE49-F238E27FC236}">
              <a16:creationId xmlns:a16="http://schemas.microsoft.com/office/drawing/2014/main" id="{FD61F571-D198-4F72-AA1C-68B2667DE613}"/>
            </a:ext>
          </a:extLst>
        </xdr:cNvPr>
        <xdr:cNvSpPr/>
      </xdr:nvSpPr>
      <xdr:spPr>
        <a:xfrm>
          <a:off x="10426700" y="13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164864</xdr:rowOff>
    </xdr:from>
    <xdr:ext cx="469744" cy="259045"/>
    <xdr:sp macro="" textlink="">
      <xdr:nvSpPr>
        <xdr:cNvPr id="314" name="【公営住宅】&#10;一人当たり面積該当値テキスト">
          <a:extLst>
            <a:ext uri="{FF2B5EF4-FFF2-40B4-BE49-F238E27FC236}">
              <a16:creationId xmlns:a16="http://schemas.microsoft.com/office/drawing/2014/main" id="{244984B0-4495-4BCF-8C8A-171FB0003C3A}"/>
            </a:ext>
          </a:extLst>
        </xdr:cNvPr>
        <xdr:cNvSpPr txBox="1"/>
      </xdr:nvSpPr>
      <xdr:spPr>
        <a:xfrm>
          <a:off x="10515600"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7874</xdr:rowOff>
    </xdr:from>
    <xdr:to>
      <xdr:col>50</xdr:col>
      <xdr:colOff>165100</xdr:colOff>
      <xdr:row>80</xdr:row>
      <xdr:rowOff>109474</xdr:rowOff>
    </xdr:to>
    <xdr:sp macro="" textlink="">
      <xdr:nvSpPr>
        <xdr:cNvPr id="315" name="楕円 314">
          <a:extLst>
            <a:ext uri="{FF2B5EF4-FFF2-40B4-BE49-F238E27FC236}">
              <a16:creationId xmlns:a16="http://schemas.microsoft.com/office/drawing/2014/main" id="{BD17C6EF-7D9D-46BC-A5F4-9298820E3F17}"/>
            </a:ext>
          </a:extLst>
        </xdr:cNvPr>
        <xdr:cNvSpPr/>
      </xdr:nvSpPr>
      <xdr:spPr>
        <a:xfrm>
          <a:off x="9588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21337</xdr:rowOff>
    </xdr:from>
    <xdr:to>
      <xdr:col>55</xdr:col>
      <xdr:colOff>0</xdr:colOff>
      <xdr:row>80</xdr:row>
      <xdr:rowOff>58674</xdr:rowOff>
    </xdr:to>
    <xdr:cxnSp macro="">
      <xdr:nvCxnSpPr>
        <xdr:cNvPr id="316" name="直線コネクタ 315">
          <a:extLst>
            <a:ext uri="{FF2B5EF4-FFF2-40B4-BE49-F238E27FC236}">
              <a16:creationId xmlns:a16="http://schemas.microsoft.com/office/drawing/2014/main" id="{FBB8A576-CE73-43B7-91B0-FA7E1EEE59D7}"/>
            </a:ext>
          </a:extLst>
        </xdr:cNvPr>
        <xdr:cNvCxnSpPr/>
      </xdr:nvCxnSpPr>
      <xdr:spPr>
        <a:xfrm flipV="1">
          <a:off x="9639300" y="13737337"/>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17" name="楕円 316">
          <a:extLst>
            <a:ext uri="{FF2B5EF4-FFF2-40B4-BE49-F238E27FC236}">
              <a16:creationId xmlns:a16="http://schemas.microsoft.com/office/drawing/2014/main" id="{037622B3-53F2-4FC3-B343-E96C8F5E2870}"/>
            </a:ext>
          </a:extLst>
        </xdr:cNvPr>
        <xdr:cNvSpPr/>
      </xdr:nvSpPr>
      <xdr:spPr>
        <a:xfrm>
          <a:off x="869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58674</xdr:rowOff>
    </xdr:from>
    <xdr:to>
      <xdr:col>50</xdr:col>
      <xdr:colOff>114300</xdr:colOff>
      <xdr:row>80</xdr:row>
      <xdr:rowOff>83820</xdr:rowOff>
    </xdr:to>
    <xdr:cxnSp macro="">
      <xdr:nvCxnSpPr>
        <xdr:cNvPr id="318" name="直線コネクタ 317">
          <a:extLst>
            <a:ext uri="{FF2B5EF4-FFF2-40B4-BE49-F238E27FC236}">
              <a16:creationId xmlns:a16="http://schemas.microsoft.com/office/drawing/2014/main" id="{1822FD3E-60D2-4C56-8734-02BBE3AC97E3}"/>
            </a:ext>
          </a:extLst>
        </xdr:cNvPr>
        <xdr:cNvCxnSpPr/>
      </xdr:nvCxnSpPr>
      <xdr:spPr>
        <a:xfrm flipV="1">
          <a:off x="8750300" y="137746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a:extLst>
            <a:ext uri="{FF2B5EF4-FFF2-40B4-BE49-F238E27FC236}">
              <a16:creationId xmlns:a16="http://schemas.microsoft.com/office/drawing/2014/main" id="{31248822-4B85-42CA-9411-17FCA5C7C9CB}"/>
            </a:ext>
          </a:extLst>
        </xdr:cNvPr>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a:extLst>
            <a:ext uri="{FF2B5EF4-FFF2-40B4-BE49-F238E27FC236}">
              <a16:creationId xmlns:a16="http://schemas.microsoft.com/office/drawing/2014/main" id="{B4BCC6B1-D5A6-4F1C-800B-1616B6556EA4}"/>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21" name="n_3aveValue【公営住宅】&#10;一人当たり面積">
          <a:extLst>
            <a:ext uri="{FF2B5EF4-FFF2-40B4-BE49-F238E27FC236}">
              <a16:creationId xmlns:a16="http://schemas.microsoft.com/office/drawing/2014/main" id="{367E834E-81CB-41C3-BC5E-FE1498E66041}"/>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126001</xdr:rowOff>
    </xdr:from>
    <xdr:ext cx="469744" cy="259045"/>
    <xdr:sp macro="" textlink="">
      <xdr:nvSpPr>
        <xdr:cNvPr id="322" name="n_1mainValue【公営住宅】&#10;一人当たり面積">
          <a:extLst>
            <a:ext uri="{FF2B5EF4-FFF2-40B4-BE49-F238E27FC236}">
              <a16:creationId xmlns:a16="http://schemas.microsoft.com/office/drawing/2014/main" id="{F37CFAFE-F89D-459C-AEC2-0BB44DBFD6E7}"/>
            </a:ext>
          </a:extLst>
        </xdr:cNvPr>
        <xdr:cNvSpPr txBox="1"/>
      </xdr:nvSpPr>
      <xdr:spPr>
        <a:xfrm>
          <a:off x="93917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23" name="n_2mainValue【公営住宅】&#10;一人当たり面積">
          <a:extLst>
            <a:ext uri="{FF2B5EF4-FFF2-40B4-BE49-F238E27FC236}">
              <a16:creationId xmlns:a16="http://schemas.microsoft.com/office/drawing/2014/main" id="{AC61E916-2EC0-4AE5-8884-666E595C8441}"/>
            </a:ext>
          </a:extLst>
        </xdr:cNvPr>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1A810600-EBB7-4022-8CBA-9121EF7192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726EF85-1216-4BD2-BFD0-CB01CC4672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BF6967F-CFFC-4E03-8460-6FB34D1C48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2A5C91C5-8DFE-4CFA-A358-636E03CC99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81B28DB6-AB0C-443E-A535-2E2C6282EB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2141372A-F4C0-449E-9973-AD68ACEF8D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BFDB89F2-9AFB-48A0-8D8D-FBA06AAE0F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4CB439E-1CD9-4098-90A0-8D0BA4A3CC0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2060A97C-BF64-4FF0-9FD4-6809B3445A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59BD19A8-C279-4C37-9960-5E1F2E6302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a16="http://schemas.microsoft.com/office/drawing/2014/main" id="{110AA473-F18E-47F4-B04A-79240EB843D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a:extLst>
            <a:ext uri="{FF2B5EF4-FFF2-40B4-BE49-F238E27FC236}">
              <a16:creationId xmlns:a16="http://schemas.microsoft.com/office/drawing/2014/main" id="{2001BCE6-CE69-4B08-87F8-D815414B59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a:extLst>
            <a:ext uri="{FF2B5EF4-FFF2-40B4-BE49-F238E27FC236}">
              <a16:creationId xmlns:a16="http://schemas.microsoft.com/office/drawing/2014/main" id="{66311851-1B83-4053-9212-49795770399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a:extLst>
            <a:ext uri="{FF2B5EF4-FFF2-40B4-BE49-F238E27FC236}">
              <a16:creationId xmlns:a16="http://schemas.microsoft.com/office/drawing/2014/main" id="{14BCB732-D0CC-4707-8FB6-F3874B1167A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a:extLst>
            <a:ext uri="{FF2B5EF4-FFF2-40B4-BE49-F238E27FC236}">
              <a16:creationId xmlns:a16="http://schemas.microsoft.com/office/drawing/2014/main" id="{E4B18293-466F-4192-8A2B-8F5B8386AE6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a:extLst>
            <a:ext uri="{FF2B5EF4-FFF2-40B4-BE49-F238E27FC236}">
              <a16:creationId xmlns:a16="http://schemas.microsoft.com/office/drawing/2014/main" id="{29F1387B-C7E7-49C3-B998-1F898BC010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2B700B9D-E675-45B8-9A78-5159BF8E33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a:extLst>
            <a:ext uri="{FF2B5EF4-FFF2-40B4-BE49-F238E27FC236}">
              <a16:creationId xmlns:a16="http://schemas.microsoft.com/office/drawing/2014/main" id="{62E4BA43-CB49-4235-A9DE-E5471C6B8D1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a:extLst>
            <a:ext uri="{FF2B5EF4-FFF2-40B4-BE49-F238E27FC236}">
              <a16:creationId xmlns:a16="http://schemas.microsoft.com/office/drawing/2014/main" id="{46268450-9CC8-4D57-AF9F-1A222C7F00A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a:extLst>
            <a:ext uri="{FF2B5EF4-FFF2-40B4-BE49-F238E27FC236}">
              <a16:creationId xmlns:a16="http://schemas.microsoft.com/office/drawing/2014/main" id="{C9FA8A8B-515C-4863-89E7-DE273023E11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EE4075F0-7D51-4699-97A0-5C6A62BA912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BD3BDE16-304E-4ABC-A49D-1D0C92DCB8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752AEBC2-A9D7-4FFE-8E00-1D2C2D66199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a:extLst>
            <a:ext uri="{FF2B5EF4-FFF2-40B4-BE49-F238E27FC236}">
              <a16:creationId xmlns:a16="http://schemas.microsoft.com/office/drawing/2014/main" id="{CE3E952C-549C-407A-A7C9-968891D0DF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a:extLst>
            <a:ext uri="{FF2B5EF4-FFF2-40B4-BE49-F238E27FC236}">
              <a16:creationId xmlns:a16="http://schemas.microsoft.com/office/drawing/2014/main" id="{5DE988A3-BCBA-45E0-827D-7D61712A4A50}"/>
            </a:ext>
          </a:extLst>
        </xdr:cNvPr>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a:extLst>
            <a:ext uri="{FF2B5EF4-FFF2-40B4-BE49-F238E27FC236}">
              <a16:creationId xmlns:a16="http://schemas.microsoft.com/office/drawing/2014/main" id="{AEF5A044-1A98-407B-A463-D8D6064FEEEC}"/>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a:extLst>
            <a:ext uri="{FF2B5EF4-FFF2-40B4-BE49-F238E27FC236}">
              <a16:creationId xmlns:a16="http://schemas.microsoft.com/office/drawing/2014/main" id="{7277C99B-D240-4099-883F-E240101F410B}"/>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a:extLst>
            <a:ext uri="{FF2B5EF4-FFF2-40B4-BE49-F238E27FC236}">
              <a16:creationId xmlns:a16="http://schemas.microsoft.com/office/drawing/2014/main" id="{B42F8843-91E7-4952-AC07-CB297DC9EF0E}"/>
            </a:ext>
          </a:extLst>
        </xdr:cNvPr>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a:extLst>
            <a:ext uri="{FF2B5EF4-FFF2-40B4-BE49-F238E27FC236}">
              <a16:creationId xmlns:a16="http://schemas.microsoft.com/office/drawing/2014/main" id="{9DBD6DA5-D7FD-49AF-BEF0-6241607715F2}"/>
            </a:ext>
          </a:extLst>
        </xdr:cNvPr>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53" name="【港湾・漁港】&#10;有形固定資産減価償却率平均値テキスト">
          <a:extLst>
            <a:ext uri="{FF2B5EF4-FFF2-40B4-BE49-F238E27FC236}">
              <a16:creationId xmlns:a16="http://schemas.microsoft.com/office/drawing/2014/main" id="{96D9B610-9C25-4966-98FF-FD0647F7E2D7}"/>
            </a:ext>
          </a:extLst>
        </xdr:cNvPr>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a:extLst>
            <a:ext uri="{FF2B5EF4-FFF2-40B4-BE49-F238E27FC236}">
              <a16:creationId xmlns:a16="http://schemas.microsoft.com/office/drawing/2014/main" id="{860FC2C9-F05A-4BFD-A6E2-072C4C04AECC}"/>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a:extLst>
            <a:ext uri="{FF2B5EF4-FFF2-40B4-BE49-F238E27FC236}">
              <a16:creationId xmlns:a16="http://schemas.microsoft.com/office/drawing/2014/main" id="{1F108E19-CD17-422B-840D-E3FB7F221632}"/>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a:extLst>
            <a:ext uri="{FF2B5EF4-FFF2-40B4-BE49-F238E27FC236}">
              <a16:creationId xmlns:a16="http://schemas.microsoft.com/office/drawing/2014/main" id="{30B79FF3-7207-4E2A-BAA6-B15F31BE9687}"/>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57" name="フローチャート: 判断 356">
          <a:extLst>
            <a:ext uri="{FF2B5EF4-FFF2-40B4-BE49-F238E27FC236}">
              <a16:creationId xmlns:a16="http://schemas.microsoft.com/office/drawing/2014/main" id="{6684ED43-A42E-437C-AF8B-EF75415D4804}"/>
            </a:ext>
          </a:extLst>
        </xdr:cNvPr>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9EC6BDE-2485-4F56-8898-5CA9DDAF0E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CB4AC10-3C35-4CD7-A169-018481A4F5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6C6867F0-7F21-46B5-B817-CD0A4F870D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84BC780-5324-472D-8EDC-FA1FAA79A3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777AE9E-9B31-4B4B-9E2D-2EBFB4FBD7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363" name="楕円 362">
          <a:extLst>
            <a:ext uri="{FF2B5EF4-FFF2-40B4-BE49-F238E27FC236}">
              <a16:creationId xmlns:a16="http://schemas.microsoft.com/office/drawing/2014/main" id="{1557EA36-1F92-46F5-9787-7805EB345F51}"/>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53357</xdr:rowOff>
    </xdr:from>
    <xdr:ext cx="405111" cy="259045"/>
    <xdr:sp macro="" textlink="">
      <xdr:nvSpPr>
        <xdr:cNvPr id="364" name="【港湾・漁港】&#10;有形固定資産減価償却率該当値テキスト">
          <a:extLst>
            <a:ext uri="{FF2B5EF4-FFF2-40B4-BE49-F238E27FC236}">
              <a16:creationId xmlns:a16="http://schemas.microsoft.com/office/drawing/2014/main" id="{7B1370CF-2C45-428F-9EF1-FF33A46461EB}"/>
            </a:ext>
          </a:extLst>
        </xdr:cNvPr>
        <xdr:cNvSpPr txBox="1"/>
      </xdr:nvSpPr>
      <xdr:spPr>
        <a:xfrm>
          <a:off x="4673600"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365" name="楕円 364">
          <a:extLst>
            <a:ext uri="{FF2B5EF4-FFF2-40B4-BE49-F238E27FC236}">
              <a16:creationId xmlns:a16="http://schemas.microsoft.com/office/drawing/2014/main" id="{C7A80BFA-F0C8-4DD4-8678-B8DE7E9CC946}"/>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146686</xdr:rowOff>
    </xdr:to>
    <xdr:cxnSp macro="">
      <xdr:nvCxnSpPr>
        <xdr:cNvPr id="366" name="直線コネクタ 365">
          <a:extLst>
            <a:ext uri="{FF2B5EF4-FFF2-40B4-BE49-F238E27FC236}">
              <a16:creationId xmlns:a16="http://schemas.microsoft.com/office/drawing/2014/main" id="{5DCDA072-1D2D-4161-BA09-284A02A0BA62}"/>
            </a:ext>
          </a:extLst>
        </xdr:cNvPr>
        <xdr:cNvCxnSpPr/>
      </xdr:nvCxnSpPr>
      <xdr:spPr>
        <a:xfrm flipV="1">
          <a:off x="3797300" y="177850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367" name="楕円 366">
          <a:extLst>
            <a:ext uri="{FF2B5EF4-FFF2-40B4-BE49-F238E27FC236}">
              <a16:creationId xmlns:a16="http://schemas.microsoft.com/office/drawing/2014/main" id="{935227F3-6C29-40BA-8F09-CBA1B3CCA003}"/>
            </a:ext>
          </a:extLst>
        </xdr:cNvPr>
        <xdr:cNvSpPr/>
      </xdr:nvSpPr>
      <xdr:spPr>
        <a:xfrm>
          <a:off x="2857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103</xdr:row>
      <xdr:rowOff>150495</xdr:rowOff>
    </xdr:to>
    <xdr:cxnSp macro="">
      <xdr:nvCxnSpPr>
        <xdr:cNvPr id="368" name="直線コネクタ 367">
          <a:extLst>
            <a:ext uri="{FF2B5EF4-FFF2-40B4-BE49-F238E27FC236}">
              <a16:creationId xmlns:a16="http://schemas.microsoft.com/office/drawing/2014/main" id="{2EFE1D54-82BB-44A0-970F-B24EF3F4499F}"/>
            </a:ext>
          </a:extLst>
        </xdr:cNvPr>
        <xdr:cNvCxnSpPr/>
      </xdr:nvCxnSpPr>
      <xdr:spPr>
        <a:xfrm flipV="1">
          <a:off x="2908300" y="17806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69" name="n_1aveValue【港湾・漁港】&#10;有形固定資産減価償却率">
          <a:extLst>
            <a:ext uri="{FF2B5EF4-FFF2-40B4-BE49-F238E27FC236}">
              <a16:creationId xmlns:a16="http://schemas.microsoft.com/office/drawing/2014/main" id="{CDEFA84B-ABB1-44C7-BA58-2519CFA7C949}"/>
            </a:ext>
          </a:extLst>
        </xdr:cNvPr>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70" name="n_2aveValue【港湾・漁港】&#10;有形固定資産減価償却率">
          <a:extLst>
            <a:ext uri="{FF2B5EF4-FFF2-40B4-BE49-F238E27FC236}">
              <a16:creationId xmlns:a16="http://schemas.microsoft.com/office/drawing/2014/main" id="{CF64C68F-ACB3-4E9D-90E7-5D088A9042BD}"/>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71" name="n_3aveValue【港湾・漁港】&#10;有形固定資産減価償却率">
          <a:extLst>
            <a:ext uri="{FF2B5EF4-FFF2-40B4-BE49-F238E27FC236}">
              <a16:creationId xmlns:a16="http://schemas.microsoft.com/office/drawing/2014/main" id="{8C95AAFB-9D6A-4E14-9C1E-114E9B68917A}"/>
            </a:ext>
          </a:extLst>
        </xdr:cNvPr>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17163</xdr:rowOff>
    </xdr:from>
    <xdr:ext cx="405111" cy="259045"/>
    <xdr:sp macro="" textlink="">
      <xdr:nvSpPr>
        <xdr:cNvPr id="372" name="n_1mainValue【港湾・漁港】&#10;有形固定資産減価償却率">
          <a:extLst>
            <a:ext uri="{FF2B5EF4-FFF2-40B4-BE49-F238E27FC236}">
              <a16:creationId xmlns:a16="http://schemas.microsoft.com/office/drawing/2014/main" id="{B0458F3F-037B-4CCA-910A-DE3F816FA5AA}"/>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20972</xdr:rowOff>
    </xdr:from>
    <xdr:ext cx="405111" cy="259045"/>
    <xdr:sp macro="" textlink="">
      <xdr:nvSpPr>
        <xdr:cNvPr id="373" name="n_2mainValue【港湾・漁港】&#10;有形固定資産減価償却率">
          <a:extLst>
            <a:ext uri="{FF2B5EF4-FFF2-40B4-BE49-F238E27FC236}">
              <a16:creationId xmlns:a16="http://schemas.microsoft.com/office/drawing/2014/main" id="{F58D95B2-E637-4357-B7D7-98298569FA77}"/>
            </a:ext>
          </a:extLst>
        </xdr:cNvPr>
        <xdr:cNvSpPr txBox="1"/>
      </xdr:nvSpPr>
      <xdr:spPr>
        <a:xfrm>
          <a:off x="2705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3A2661A8-B650-4AF5-8882-31C4C056DF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3B4C041E-A613-4055-A07D-1C831A5906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55C46773-E506-4476-82B2-6E42CDF1F6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FFA0C8E9-3AE4-4270-99C5-5CE5A2E4C6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B1E83C0C-5DC0-4736-995D-1FCD66D4F2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73D3704F-4645-4B18-84B5-15F263BAFB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69601451-629C-4638-BA32-047C63B32E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C2B3FF76-80B6-43D6-91E5-26017BAD89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1427D982-CC25-40EE-A969-F93067B6D5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6B759BD9-97F1-4869-9B3B-FFBC32444A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a16="http://schemas.microsoft.com/office/drawing/2014/main" id="{4E74D384-0162-417B-89D1-157450B612C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a:extLst>
            <a:ext uri="{FF2B5EF4-FFF2-40B4-BE49-F238E27FC236}">
              <a16:creationId xmlns:a16="http://schemas.microsoft.com/office/drawing/2014/main" id="{5E9526F1-56C3-48BF-931D-73C4B9B8CAA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a16="http://schemas.microsoft.com/office/drawing/2014/main" id="{E3623C95-8F79-426D-81C7-3A34B62AFB2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a:extLst>
            <a:ext uri="{FF2B5EF4-FFF2-40B4-BE49-F238E27FC236}">
              <a16:creationId xmlns:a16="http://schemas.microsoft.com/office/drawing/2014/main" id="{09524952-691D-4326-9DE1-3C2F41AB818E}"/>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a16="http://schemas.microsoft.com/office/drawing/2014/main" id="{92D4402C-D32D-483C-8FCB-4CF587F51FA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a:extLst>
            <a:ext uri="{FF2B5EF4-FFF2-40B4-BE49-F238E27FC236}">
              <a16:creationId xmlns:a16="http://schemas.microsoft.com/office/drawing/2014/main" id="{51626F57-37A1-4E01-A7CC-5F1F70D6EFAC}"/>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a16="http://schemas.microsoft.com/office/drawing/2014/main" id="{63416651-F00E-44A6-8E65-56B594CF8D4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a:extLst>
            <a:ext uri="{FF2B5EF4-FFF2-40B4-BE49-F238E27FC236}">
              <a16:creationId xmlns:a16="http://schemas.microsoft.com/office/drawing/2014/main" id="{92803821-F769-4FD4-8D20-005F1A651714}"/>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a16="http://schemas.microsoft.com/office/drawing/2014/main" id="{544B7BD5-3C00-4CEB-AFBB-AE0ED8D1948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a:extLst>
            <a:ext uri="{FF2B5EF4-FFF2-40B4-BE49-F238E27FC236}">
              <a16:creationId xmlns:a16="http://schemas.microsoft.com/office/drawing/2014/main" id="{FA220C98-0E2A-449E-8866-40904A83B43B}"/>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a16="http://schemas.microsoft.com/office/drawing/2014/main" id="{B0AC39C8-CCFA-46AC-9513-06305FE0FC9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a:extLst>
            <a:ext uri="{FF2B5EF4-FFF2-40B4-BE49-F238E27FC236}">
              <a16:creationId xmlns:a16="http://schemas.microsoft.com/office/drawing/2014/main" id="{FA6DCDD7-73D9-4BE2-9F78-33815C4099D4}"/>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96173F1-9586-44DD-9676-FB76EB728C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a16="http://schemas.microsoft.com/office/drawing/2014/main" id="{CA9EF453-636E-4899-8D33-71E702BD66A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9A8BC72F-B4B7-43A7-AAD9-518BDA93B2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a:extLst>
            <a:ext uri="{FF2B5EF4-FFF2-40B4-BE49-F238E27FC236}">
              <a16:creationId xmlns:a16="http://schemas.microsoft.com/office/drawing/2014/main" id="{49F30C6E-BF7E-4056-9175-0755842629CB}"/>
            </a:ext>
          </a:extLst>
        </xdr:cNvPr>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a:extLst>
            <a:ext uri="{FF2B5EF4-FFF2-40B4-BE49-F238E27FC236}">
              <a16:creationId xmlns:a16="http://schemas.microsoft.com/office/drawing/2014/main" id="{08A5A84B-9110-4EE1-B25E-9ADA2CAE676D}"/>
            </a:ext>
          </a:extLst>
        </xdr:cNvPr>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a:extLst>
            <a:ext uri="{FF2B5EF4-FFF2-40B4-BE49-F238E27FC236}">
              <a16:creationId xmlns:a16="http://schemas.microsoft.com/office/drawing/2014/main" id="{5F3EEA8F-A0BB-4533-8E32-E382269C7513}"/>
            </a:ext>
          </a:extLst>
        </xdr:cNvPr>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a:extLst>
            <a:ext uri="{FF2B5EF4-FFF2-40B4-BE49-F238E27FC236}">
              <a16:creationId xmlns:a16="http://schemas.microsoft.com/office/drawing/2014/main" id="{BF0B7070-EAC1-4CE1-BACB-0E92D0B3C719}"/>
            </a:ext>
          </a:extLst>
        </xdr:cNvPr>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a:extLst>
            <a:ext uri="{FF2B5EF4-FFF2-40B4-BE49-F238E27FC236}">
              <a16:creationId xmlns:a16="http://schemas.microsoft.com/office/drawing/2014/main" id="{4632E19C-7A9B-4453-8977-2E89DAFF008E}"/>
            </a:ext>
          </a:extLst>
        </xdr:cNvPr>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a:extLst>
            <a:ext uri="{FF2B5EF4-FFF2-40B4-BE49-F238E27FC236}">
              <a16:creationId xmlns:a16="http://schemas.microsoft.com/office/drawing/2014/main" id="{688E4134-8B00-4013-8938-EBC9FD6571D6}"/>
            </a:ext>
          </a:extLst>
        </xdr:cNvPr>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a:extLst>
            <a:ext uri="{FF2B5EF4-FFF2-40B4-BE49-F238E27FC236}">
              <a16:creationId xmlns:a16="http://schemas.microsoft.com/office/drawing/2014/main" id="{7BDD79EF-B5A4-4023-9645-C384474236D8}"/>
            </a:ext>
          </a:extLst>
        </xdr:cNvPr>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a:extLst>
            <a:ext uri="{FF2B5EF4-FFF2-40B4-BE49-F238E27FC236}">
              <a16:creationId xmlns:a16="http://schemas.microsoft.com/office/drawing/2014/main" id="{C27A772B-082C-4A30-8B2E-F0DEBCF5C870}"/>
            </a:ext>
          </a:extLst>
        </xdr:cNvPr>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a:extLst>
            <a:ext uri="{FF2B5EF4-FFF2-40B4-BE49-F238E27FC236}">
              <a16:creationId xmlns:a16="http://schemas.microsoft.com/office/drawing/2014/main" id="{D5B85680-47E2-4F85-813C-9DAFDEF16EE3}"/>
            </a:ext>
          </a:extLst>
        </xdr:cNvPr>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08" name="フローチャート: 判断 407">
          <a:extLst>
            <a:ext uri="{FF2B5EF4-FFF2-40B4-BE49-F238E27FC236}">
              <a16:creationId xmlns:a16="http://schemas.microsoft.com/office/drawing/2014/main" id="{E403929F-8FB7-493C-B7D0-5DDAE816A201}"/>
            </a:ext>
          </a:extLst>
        </xdr:cNvPr>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BD051FD-F1BF-4DD7-9CA0-2EFFD1E4AC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0251AD2-E75B-492F-BFE4-F7F55E028E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1D8EF16-4F01-49A4-9EEB-FCF648FB7D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2AC4C5A-8442-41B1-8697-4ABCE17FEE8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A89715C-6212-4BFB-8B69-F608901E47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114643</xdr:rowOff>
    </xdr:from>
    <xdr:to>
      <xdr:col>55</xdr:col>
      <xdr:colOff>50800</xdr:colOff>
      <xdr:row>102</xdr:row>
      <xdr:rowOff>44793</xdr:rowOff>
    </xdr:to>
    <xdr:sp macro="" textlink="">
      <xdr:nvSpPr>
        <xdr:cNvPr id="414" name="楕円 413">
          <a:extLst>
            <a:ext uri="{FF2B5EF4-FFF2-40B4-BE49-F238E27FC236}">
              <a16:creationId xmlns:a16="http://schemas.microsoft.com/office/drawing/2014/main" id="{D0298CC3-2FD1-4F30-AA8C-9710A66CA977}"/>
            </a:ext>
          </a:extLst>
        </xdr:cNvPr>
        <xdr:cNvSpPr/>
      </xdr:nvSpPr>
      <xdr:spPr>
        <a:xfrm>
          <a:off x="10426700" y="17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137520</xdr:rowOff>
    </xdr:from>
    <xdr:ext cx="599010" cy="259045"/>
    <xdr:sp macro="" textlink="">
      <xdr:nvSpPr>
        <xdr:cNvPr id="415" name="【港湾・漁港】&#10;一人当たり有形固定資産（償却資産）額該当値テキスト">
          <a:extLst>
            <a:ext uri="{FF2B5EF4-FFF2-40B4-BE49-F238E27FC236}">
              <a16:creationId xmlns:a16="http://schemas.microsoft.com/office/drawing/2014/main" id="{D2FCFBCF-F20F-42B7-A59C-C38DA05EC3CC}"/>
            </a:ext>
          </a:extLst>
        </xdr:cNvPr>
        <xdr:cNvSpPr txBox="1"/>
      </xdr:nvSpPr>
      <xdr:spPr>
        <a:xfrm>
          <a:off x="10515600" y="172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126422</xdr:rowOff>
    </xdr:from>
    <xdr:to>
      <xdr:col>50</xdr:col>
      <xdr:colOff>165100</xdr:colOff>
      <xdr:row>102</xdr:row>
      <xdr:rowOff>56572</xdr:rowOff>
    </xdr:to>
    <xdr:sp macro="" textlink="">
      <xdr:nvSpPr>
        <xdr:cNvPr id="416" name="楕円 415">
          <a:extLst>
            <a:ext uri="{FF2B5EF4-FFF2-40B4-BE49-F238E27FC236}">
              <a16:creationId xmlns:a16="http://schemas.microsoft.com/office/drawing/2014/main" id="{DB193F9C-9479-424E-9B3E-ECF417BC5D73}"/>
            </a:ext>
          </a:extLst>
        </xdr:cNvPr>
        <xdr:cNvSpPr/>
      </xdr:nvSpPr>
      <xdr:spPr>
        <a:xfrm>
          <a:off x="9588500" y="174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165443</xdr:rowOff>
    </xdr:from>
    <xdr:to>
      <xdr:col>55</xdr:col>
      <xdr:colOff>0</xdr:colOff>
      <xdr:row>102</xdr:row>
      <xdr:rowOff>5772</xdr:rowOff>
    </xdr:to>
    <xdr:cxnSp macro="">
      <xdr:nvCxnSpPr>
        <xdr:cNvPr id="417" name="直線コネクタ 416">
          <a:extLst>
            <a:ext uri="{FF2B5EF4-FFF2-40B4-BE49-F238E27FC236}">
              <a16:creationId xmlns:a16="http://schemas.microsoft.com/office/drawing/2014/main" id="{C2FEB324-FBD2-47B1-9E25-70ABB0D7A78B}"/>
            </a:ext>
          </a:extLst>
        </xdr:cNvPr>
        <xdr:cNvCxnSpPr/>
      </xdr:nvCxnSpPr>
      <xdr:spPr>
        <a:xfrm flipV="1">
          <a:off x="9639300" y="17481893"/>
          <a:ext cx="8382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20188</xdr:rowOff>
    </xdr:from>
    <xdr:to>
      <xdr:col>46</xdr:col>
      <xdr:colOff>38100</xdr:colOff>
      <xdr:row>102</xdr:row>
      <xdr:rowOff>121788</xdr:rowOff>
    </xdr:to>
    <xdr:sp macro="" textlink="">
      <xdr:nvSpPr>
        <xdr:cNvPr id="418" name="楕円 417">
          <a:extLst>
            <a:ext uri="{FF2B5EF4-FFF2-40B4-BE49-F238E27FC236}">
              <a16:creationId xmlns:a16="http://schemas.microsoft.com/office/drawing/2014/main" id="{35E9550F-E60A-4659-B944-0AA22D91B968}"/>
            </a:ext>
          </a:extLst>
        </xdr:cNvPr>
        <xdr:cNvSpPr/>
      </xdr:nvSpPr>
      <xdr:spPr>
        <a:xfrm>
          <a:off x="8699500" y="175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5772</xdr:rowOff>
    </xdr:from>
    <xdr:to>
      <xdr:col>50</xdr:col>
      <xdr:colOff>114300</xdr:colOff>
      <xdr:row>102</xdr:row>
      <xdr:rowOff>70988</xdr:rowOff>
    </xdr:to>
    <xdr:cxnSp macro="">
      <xdr:nvCxnSpPr>
        <xdr:cNvPr id="419" name="直線コネクタ 418">
          <a:extLst>
            <a:ext uri="{FF2B5EF4-FFF2-40B4-BE49-F238E27FC236}">
              <a16:creationId xmlns:a16="http://schemas.microsoft.com/office/drawing/2014/main" id="{04CE8D91-C6EF-41D0-8F33-BA9E20D87199}"/>
            </a:ext>
          </a:extLst>
        </xdr:cNvPr>
        <xdr:cNvCxnSpPr/>
      </xdr:nvCxnSpPr>
      <xdr:spPr>
        <a:xfrm flipV="1">
          <a:off x="8750300" y="17493672"/>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a:extLst>
            <a:ext uri="{FF2B5EF4-FFF2-40B4-BE49-F238E27FC236}">
              <a16:creationId xmlns:a16="http://schemas.microsoft.com/office/drawing/2014/main" id="{B3EDC0EE-A654-4176-B227-A9B5710ADEF2}"/>
            </a:ext>
          </a:extLst>
        </xdr:cNvPr>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a:extLst>
            <a:ext uri="{FF2B5EF4-FFF2-40B4-BE49-F238E27FC236}">
              <a16:creationId xmlns:a16="http://schemas.microsoft.com/office/drawing/2014/main" id="{EFFC3299-4F85-4384-8CFD-FEB3C860A8F6}"/>
            </a:ext>
          </a:extLst>
        </xdr:cNvPr>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101723</xdr:rowOff>
    </xdr:from>
    <xdr:ext cx="534377" cy="259045"/>
    <xdr:sp macro="" textlink="">
      <xdr:nvSpPr>
        <xdr:cNvPr id="422" name="n_3aveValue【港湾・漁港】&#10;一人当たり有形固定資産（償却資産）額">
          <a:extLst>
            <a:ext uri="{FF2B5EF4-FFF2-40B4-BE49-F238E27FC236}">
              <a16:creationId xmlns:a16="http://schemas.microsoft.com/office/drawing/2014/main" id="{32241ABB-9FDA-4B55-878B-70DFD074129D}"/>
            </a:ext>
          </a:extLst>
        </xdr:cNvPr>
        <xdr:cNvSpPr txBox="1"/>
      </xdr:nvSpPr>
      <xdr:spPr>
        <a:xfrm>
          <a:off x="7594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73099</xdr:rowOff>
    </xdr:from>
    <xdr:ext cx="599010" cy="259045"/>
    <xdr:sp macro="" textlink="">
      <xdr:nvSpPr>
        <xdr:cNvPr id="423" name="n_1mainValue【港湾・漁港】&#10;一人当たり有形固定資産（償却資産）額">
          <a:extLst>
            <a:ext uri="{FF2B5EF4-FFF2-40B4-BE49-F238E27FC236}">
              <a16:creationId xmlns:a16="http://schemas.microsoft.com/office/drawing/2014/main" id="{1717970E-2D25-4E75-8AB2-1B1C6870B0C5}"/>
            </a:ext>
          </a:extLst>
        </xdr:cNvPr>
        <xdr:cNvSpPr txBox="1"/>
      </xdr:nvSpPr>
      <xdr:spPr>
        <a:xfrm>
          <a:off x="9327095" y="17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138315</xdr:rowOff>
    </xdr:from>
    <xdr:ext cx="599010" cy="259045"/>
    <xdr:sp macro="" textlink="">
      <xdr:nvSpPr>
        <xdr:cNvPr id="424" name="n_2mainValue【港湾・漁港】&#10;一人当たり有形固定資産（償却資産）額">
          <a:extLst>
            <a:ext uri="{FF2B5EF4-FFF2-40B4-BE49-F238E27FC236}">
              <a16:creationId xmlns:a16="http://schemas.microsoft.com/office/drawing/2014/main" id="{DB75173D-BC1A-4C7B-B830-555836E7ABA8}"/>
            </a:ext>
          </a:extLst>
        </xdr:cNvPr>
        <xdr:cNvSpPr txBox="1"/>
      </xdr:nvSpPr>
      <xdr:spPr>
        <a:xfrm>
          <a:off x="8450795" y="1728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6B04804B-1558-4EEA-B99B-7486105485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B75A3EAE-5AB4-462E-827E-C8E75AFE9D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3E85FA4F-4A66-43F6-AD78-A514DA30C0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1AFBE0FB-65AE-41CE-826E-C2F48C1824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348FF1A9-E947-47D8-982A-3B6CFF764F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B81F6634-00FA-4526-B380-0EDBB80FB4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79228E91-3BDC-491E-A18E-F22BC122E9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14FDD457-0685-48BB-9762-1CF34EFD68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A4D5D112-EC84-4BC2-9A6C-81263010F4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7FECD5B0-C0E0-4EFE-8667-800EE2EB68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09A9C063-C533-45B0-A724-F05E5C8281B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3165AB30-0470-49BA-A0B3-F1147AEB91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6D25F675-1D63-49BD-BA4D-35B4003C515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4CBF934C-9D50-4457-80EC-732F12DC5E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C5BA00A6-B1A5-4400-BEBC-816279673E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E402EABF-562F-4B88-903E-BCA100A75F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61112EA5-8893-499A-A870-B7A36C5A9E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760370E9-87E5-48C3-9450-D766EC9868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C7470F74-0B0B-43EE-8EBB-94C7F4D75EC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F7575CE3-E7DF-4D03-9E3E-DDAA8EA424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D4B0B23D-ACD3-478F-9AA0-82138CC0636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D8D9BC1E-D05D-4821-8C0A-CF631DA058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ECCD11A5-2A0F-4E3C-A653-BF676F77045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a16="http://schemas.microsoft.com/office/drawing/2014/main" id="{ED784681-1EC0-4F82-90EE-3057EEB01D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a:extLst>
            <a:ext uri="{FF2B5EF4-FFF2-40B4-BE49-F238E27FC236}">
              <a16:creationId xmlns:a16="http://schemas.microsoft.com/office/drawing/2014/main" id="{F2AECA8B-92AD-4C5E-9124-6202BA311C65}"/>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a:extLst>
            <a:ext uri="{FF2B5EF4-FFF2-40B4-BE49-F238E27FC236}">
              <a16:creationId xmlns:a16="http://schemas.microsoft.com/office/drawing/2014/main" id="{59783C8D-7AE5-4555-8543-144DCCA33D13}"/>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a:extLst>
            <a:ext uri="{FF2B5EF4-FFF2-40B4-BE49-F238E27FC236}">
              <a16:creationId xmlns:a16="http://schemas.microsoft.com/office/drawing/2014/main" id="{C4B555B4-F29D-4C54-BF08-34D1CC5336F6}"/>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a:extLst>
            <a:ext uri="{FF2B5EF4-FFF2-40B4-BE49-F238E27FC236}">
              <a16:creationId xmlns:a16="http://schemas.microsoft.com/office/drawing/2014/main" id="{04974B0E-E24B-43C4-B488-4E2520DC4D61}"/>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a:extLst>
            <a:ext uri="{FF2B5EF4-FFF2-40B4-BE49-F238E27FC236}">
              <a16:creationId xmlns:a16="http://schemas.microsoft.com/office/drawing/2014/main" id="{A56926BF-10F1-4CAB-9C71-0793971545DD}"/>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a:extLst>
            <a:ext uri="{FF2B5EF4-FFF2-40B4-BE49-F238E27FC236}">
              <a16:creationId xmlns:a16="http://schemas.microsoft.com/office/drawing/2014/main" id="{17C9059D-3B84-4CE7-9569-0420F7682628}"/>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a:extLst>
            <a:ext uri="{FF2B5EF4-FFF2-40B4-BE49-F238E27FC236}">
              <a16:creationId xmlns:a16="http://schemas.microsoft.com/office/drawing/2014/main" id="{31EEC598-3D06-4B29-AE55-069AAD56194B}"/>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a:extLst>
            <a:ext uri="{FF2B5EF4-FFF2-40B4-BE49-F238E27FC236}">
              <a16:creationId xmlns:a16="http://schemas.microsoft.com/office/drawing/2014/main" id="{47C3EE97-A9F2-4194-B50A-C773667A1A46}"/>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a:extLst>
            <a:ext uri="{FF2B5EF4-FFF2-40B4-BE49-F238E27FC236}">
              <a16:creationId xmlns:a16="http://schemas.microsoft.com/office/drawing/2014/main" id="{D843437C-697E-4485-8520-C0DF81A127B5}"/>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a:extLst>
            <a:ext uri="{FF2B5EF4-FFF2-40B4-BE49-F238E27FC236}">
              <a16:creationId xmlns:a16="http://schemas.microsoft.com/office/drawing/2014/main" id="{2C71CB26-A901-4A9F-B8D6-D298A95E36DA}"/>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82143AF-10B7-4252-BCA4-705BB3E0AA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8789256E-1B3D-47D2-912E-A8FEDEF894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23A12BD-5841-4470-8D9B-C020E77964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81DE01A-7246-4BD4-B925-EA0C8D90EB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E8A7BEE-62D4-46E9-8FB4-D96BA87C6C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464" name="楕円 463">
          <a:extLst>
            <a:ext uri="{FF2B5EF4-FFF2-40B4-BE49-F238E27FC236}">
              <a16:creationId xmlns:a16="http://schemas.microsoft.com/office/drawing/2014/main" id="{37828127-8FF4-4892-8526-BF42F6809546}"/>
            </a:ext>
          </a:extLst>
        </xdr:cNvPr>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465" name="【認定こども園・幼稚園・保育所】&#10;有形固定資産減価償却率該当値テキスト">
          <a:extLst>
            <a:ext uri="{FF2B5EF4-FFF2-40B4-BE49-F238E27FC236}">
              <a16:creationId xmlns:a16="http://schemas.microsoft.com/office/drawing/2014/main" id="{6D6DAD6D-9F13-4E3C-A28B-C84444B52A44}"/>
            </a:ext>
          </a:extLst>
        </xdr:cNvPr>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466" name="楕円 465">
          <a:extLst>
            <a:ext uri="{FF2B5EF4-FFF2-40B4-BE49-F238E27FC236}">
              <a16:creationId xmlns:a16="http://schemas.microsoft.com/office/drawing/2014/main" id="{482D77F6-BF30-4F09-AE50-79FCA0C98153}"/>
            </a:ext>
          </a:extLst>
        </xdr:cNvPr>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3810</xdr:rowOff>
    </xdr:to>
    <xdr:cxnSp macro="">
      <xdr:nvCxnSpPr>
        <xdr:cNvPr id="467" name="直線コネクタ 466">
          <a:extLst>
            <a:ext uri="{FF2B5EF4-FFF2-40B4-BE49-F238E27FC236}">
              <a16:creationId xmlns:a16="http://schemas.microsoft.com/office/drawing/2014/main" id="{8DFDD5BF-EF3D-4436-83C8-C875B3553D93}"/>
            </a:ext>
          </a:extLst>
        </xdr:cNvPr>
        <xdr:cNvCxnSpPr/>
      </xdr:nvCxnSpPr>
      <xdr:spPr>
        <a:xfrm flipV="1">
          <a:off x="15481300" y="6137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68" name="楕円 467">
          <a:extLst>
            <a:ext uri="{FF2B5EF4-FFF2-40B4-BE49-F238E27FC236}">
              <a16:creationId xmlns:a16="http://schemas.microsoft.com/office/drawing/2014/main" id="{4B835EDE-4B3A-4CC4-A600-FFCA23AEA254}"/>
            </a:ext>
          </a:extLst>
        </xdr:cNvPr>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38</xdr:row>
      <xdr:rowOff>104775</xdr:rowOff>
    </xdr:to>
    <xdr:cxnSp macro="">
      <xdr:nvCxnSpPr>
        <xdr:cNvPr id="469" name="直線コネクタ 468">
          <a:extLst>
            <a:ext uri="{FF2B5EF4-FFF2-40B4-BE49-F238E27FC236}">
              <a16:creationId xmlns:a16="http://schemas.microsoft.com/office/drawing/2014/main" id="{FDBFCE40-8B42-437C-9820-99E092BD6EB3}"/>
            </a:ext>
          </a:extLst>
        </xdr:cNvPr>
        <xdr:cNvCxnSpPr/>
      </xdr:nvCxnSpPr>
      <xdr:spPr>
        <a:xfrm flipV="1">
          <a:off x="14592300" y="6176010"/>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a:extLst>
            <a:ext uri="{FF2B5EF4-FFF2-40B4-BE49-F238E27FC236}">
              <a16:creationId xmlns:a16="http://schemas.microsoft.com/office/drawing/2014/main" id="{4FE45501-CF2D-4C80-8BFF-CEF474779633}"/>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71" name="n_2aveValue【認定こども園・幼稚園・保育所】&#10;有形固定資産減価償却率">
          <a:extLst>
            <a:ext uri="{FF2B5EF4-FFF2-40B4-BE49-F238E27FC236}">
              <a16:creationId xmlns:a16="http://schemas.microsoft.com/office/drawing/2014/main" id="{21D84DAF-5764-4C05-B9EC-A3B0A0CF229A}"/>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a:extLst>
            <a:ext uri="{FF2B5EF4-FFF2-40B4-BE49-F238E27FC236}">
              <a16:creationId xmlns:a16="http://schemas.microsoft.com/office/drawing/2014/main" id="{1E25B218-7E3E-43A5-9B60-84875586952A}"/>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473" name="n_1mainValue【認定こども園・幼稚園・保育所】&#10;有形固定資産減価償却率">
          <a:extLst>
            <a:ext uri="{FF2B5EF4-FFF2-40B4-BE49-F238E27FC236}">
              <a16:creationId xmlns:a16="http://schemas.microsoft.com/office/drawing/2014/main" id="{AF707412-1FEF-40F5-93AC-89429654B220}"/>
            </a:ext>
          </a:extLst>
        </xdr:cNvPr>
        <xdr:cNvSpPr txBox="1"/>
      </xdr:nvSpPr>
      <xdr:spPr>
        <a:xfrm>
          <a:off x="15266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474" name="n_2mainValue【認定こども園・幼稚園・保育所】&#10;有形固定資産減価償却率">
          <a:extLst>
            <a:ext uri="{FF2B5EF4-FFF2-40B4-BE49-F238E27FC236}">
              <a16:creationId xmlns:a16="http://schemas.microsoft.com/office/drawing/2014/main" id="{A5B34EE3-DA6C-45F0-A2C6-65D37D6E3305}"/>
            </a:ext>
          </a:extLst>
        </xdr:cNvPr>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B4F37C26-AA26-4E5F-82F0-E79CAAB215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9756E25A-1F96-4BBF-B298-3611D978EE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9C0294E8-9BD8-4BE1-B6A3-8E9435A05C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856BF4E3-5BE9-4910-91DE-5C64A74BE3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30E89E14-D158-46A4-AE90-332DC45BE9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DE9D0717-F2BD-4570-B9AC-34D72DEBA9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7F121FCA-5126-4FAC-A8A8-E27FF1BBDD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3611C355-68B8-43C1-A022-22F63E76A5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F2D3F326-C5CC-463E-957D-1B2D140D6A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82D0008A-A2F2-4427-A811-2610ED8C1D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a16="http://schemas.microsoft.com/office/drawing/2014/main" id="{E8C222A2-6087-4D08-82CA-9278318154A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a16="http://schemas.microsoft.com/office/drawing/2014/main" id="{83768E7E-1FA8-4675-8230-BA518932B4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a16="http://schemas.microsoft.com/office/drawing/2014/main" id="{4C4FBE5E-C841-4245-81AE-A96ADE085CB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a16="http://schemas.microsoft.com/office/drawing/2014/main" id="{B1B88D3A-CB98-4E63-A576-E87D167044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a16="http://schemas.microsoft.com/office/drawing/2014/main" id="{4CCDB845-B231-4FB8-98B0-6AFDA635C7F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a16="http://schemas.microsoft.com/office/drawing/2014/main" id="{DFDAC2F7-A0D0-4347-8040-158DD326E18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a16="http://schemas.microsoft.com/office/drawing/2014/main" id="{89DECE20-A195-4047-9EB0-4180672406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a16="http://schemas.microsoft.com/office/drawing/2014/main" id="{A2C07A3C-19E8-4718-8B3C-CC791491EF3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CAFBF78C-9939-4580-85EA-1CAEACC936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id="{09797450-113D-4D7D-ADEA-DD49E2E764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a16="http://schemas.microsoft.com/office/drawing/2014/main" id="{D45E5359-11C4-4F44-A315-6B49C4DC41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a:extLst>
            <a:ext uri="{FF2B5EF4-FFF2-40B4-BE49-F238E27FC236}">
              <a16:creationId xmlns:a16="http://schemas.microsoft.com/office/drawing/2014/main" id="{3558902D-AF10-4A9A-A3D8-349CB9186EB3}"/>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a:extLst>
            <a:ext uri="{FF2B5EF4-FFF2-40B4-BE49-F238E27FC236}">
              <a16:creationId xmlns:a16="http://schemas.microsoft.com/office/drawing/2014/main" id="{A8588C65-D917-42E8-AF58-FBB1067EACA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a:extLst>
            <a:ext uri="{FF2B5EF4-FFF2-40B4-BE49-F238E27FC236}">
              <a16:creationId xmlns:a16="http://schemas.microsoft.com/office/drawing/2014/main" id="{2CD6D690-D1E5-406C-80CB-96C38575247E}"/>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a:extLst>
            <a:ext uri="{FF2B5EF4-FFF2-40B4-BE49-F238E27FC236}">
              <a16:creationId xmlns:a16="http://schemas.microsoft.com/office/drawing/2014/main" id="{BD814B27-0AD1-45F8-AA22-8FD4CB69A34B}"/>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a:extLst>
            <a:ext uri="{FF2B5EF4-FFF2-40B4-BE49-F238E27FC236}">
              <a16:creationId xmlns:a16="http://schemas.microsoft.com/office/drawing/2014/main" id="{CD40C761-303A-4057-9DD3-B4EE15B63A3B}"/>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a:extLst>
            <a:ext uri="{FF2B5EF4-FFF2-40B4-BE49-F238E27FC236}">
              <a16:creationId xmlns:a16="http://schemas.microsoft.com/office/drawing/2014/main" id="{73813B1D-5F89-4F41-90C8-D1C3F640EB7F}"/>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a:extLst>
            <a:ext uri="{FF2B5EF4-FFF2-40B4-BE49-F238E27FC236}">
              <a16:creationId xmlns:a16="http://schemas.microsoft.com/office/drawing/2014/main" id="{A49C6B54-B4E7-4BEE-811F-1297E0FC8E78}"/>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a:extLst>
            <a:ext uri="{FF2B5EF4-FFF2-40B4-BE49-F238E27FC236}">
              <a16:creationId xmlns:a16="http://schemas.microsoft.com/office/drawing/2014/main" id="{1F264FF4-1FB7-47CE-A69D-9320E4A516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a:extLst>
            <a:ext uri="{FF2B5EF4-FFF2-40B4-BE49-F238E27FC236}">
              <a16:creationId xmlns:a16="http://schemas.microsoft.com/office/drawing/2014/main" id="{EF6D0C96-B419-4B9C-B51A-3DD5F46DD783}"/>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05" name="フローチャート: 判断 504">
          <a:extLst>
            <a:ext uri="{FF2B5EF4-FFF2-40B4-BE49-F238E27FC236}">
              <a16:creationId xmlns:a16="http://schemas.microsoft.com/office/drawing/2014/main" id="{A3DCA389-0B22-44C1-8947-B5B5488E49AF}"/>
            </a:ext>
          </a:extLst>
        </xdr:cNvPr>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C71DB07B-E828-4414-BE7E-BAE33EC29F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FBDFCED-C519-4564-B87F-47CB2AE134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DE772C0-2104-44F4-9E47-00C6A99514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1978A8C-3CB9-4229-B58D-ABC6EC15DE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A66C10B-5900-4AA5-B626-B607AC9FB1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511" name="楕円 510">
          <a:extLst>
            <a:ext uri="{FF2B5EF4-FFF2-40B4-BE49-F238E27FC236}">
              <a16:creationId xmlns:a16="http://schemas.microsoft.com/office/drawing/2014/main" id="{6FB4F9A5-5D29-4400-B8D2-EA3A4F25A211}"/>
            </a:ext>
          </a:extLst>
        </xdr:cNvPr>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512" name="【認定こども園・幼稚園・保育所】&#10;一人当たり面積該当値テキスト">
          <a:extLst>
            <a:ext uri="{FF2B5EF4-FFF2-40B4-BE49-F238E27FC236}">
              <a16:creationId xmlns:a16="http://schemas.microsoft.com/office/drawing/2014/main" id="{02D7C8EE-A54D-4773-83E9-FF79FCD4F674}"/>
            </a:ext>
          </a:extLst>
        </xdr:cNvPr>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513" name="楕円 512">
          <a:extLst>
            <a:ext uri="{FF2B5EF4-FFF2-40B4-BE49-F238E27FC236}">
              <a16:creationId xmlns:a16="http://schemas.microsoft.com/office/drawing/2014/main" id="{CC8FA0CE-75A7-46EF-B83A-7D0BD463D238}"/>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76200</xdr:rowOff>
    </xdr:to>
    <xdr:cxnSp macro="">
      <xdr:nvCxnSpPr>
        <xdr:cNvPr id="514" name="直線コネクタ 513">
          <a:extLst>
            <a:ext uri="{FF2B5EF4-FFF2-40B4-BE49-F238E27FC236}">
              <a16:creationId xmlns:a16="http://schemas.microsoft.com/office/drawing/2014/main" id="{72AB0D75-336B-4929-B52B-F330CE641C4F}"/>
            </a:ext>
          </a:extLst>
        </xdr:cNvPr>
        <xdr:cNvCxnSpPr/>
      </xdr:nvCxnSpPr>
      <xdr:spPr>
        <a:xfrm flipV="1">
          <a:off x="21323300" y="71033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15" name="楕円 514">
          <a:extLst>
            <a:ext uri="{FF2B5EF4-FFF2-40B4-BE49-F238E27FC236}">
              <a16:creationId xmlns:a16="http://schemas.microsoft.com/office/drawing/2014/main" id="{2D169F26-4E20-4AB1-8238-DF177D961A89}"/>
            </a:ext>
          </a:extLst>
        </xdr:cNvPr>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94488</xdr:rowOff>
    </xdr:to>
    <xdr:cxnSp macro="">
      <xdr:nvCxnSpPr>
        <xdr:cNvPr id="516" name="直線コネクタ 515">
          <a:extLst>
            <a:ext uri="{FF2B5EF4-FFF2-40B4-BE49-F238E27FC236}">
              <a16:creationId xmlns:a16="http://schemas.microsoft.com/office/drawing/2014/main" id="{D7D9F621-7893-413E-A069-A7B2C59A307A}"/>
            </a:ext>
          </a:extLst>
        </xdr:cNvPr>
        <xdr:cNvCxnSpPr/>
      </xdr:nvCxnSpPr>
      <xdr:spPr>
        <a:xfrm flipV="1">
          <a:off x="20434300" y="71056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a:extLst>
            <a:ext uri="{FF2B5EF4-FFF2-40B4-BE49-F238E27FC236}">
              <a16:creationId xmlns:a16="http://schemas.microsoft.com/office/drawing/2014/main" id="{0F3B9EE2-46DF-40D8-80FC-053E3AA1B74F}"/>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a:extLst>
            <a:ext uri="{FF2B5EF4-FFF2-40B4-BE49-F238E27FC236}">
              <a16:creationId xmlns:a16="http://schemas.microsoft.com/office/drawing/2014/main" id="{0EFF7FD9-282B-4829-AD3A-E6470AA20EDF}"/>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1795</xdr:rowOff>
    </xdr:from>
    <xdr:ext cx="469744" cy="259045"/>
    <xdr:sp macro="" textlink="">
      <xdr:nvSpPr>
        <xdr:cNvPr id="519" name="n_3aveValue【認定こども園・幼稚園・保育所】&#10;一人当たり面積">
          <a:extLst>
            <a:ext uri="{FF2B5EF4-FFF2-40B4-BE49-F238E27FC236}">
              <a16:creationId xmlns:a16="http://schemas.microsoft.com/office/drawing/2014/main" id="{C259C8A9-8EF9-4A0F-A136-74E4F34EB4AE}"/>
            </a:ext>
          </a:extLst>
        </xdr:cNvPr>
        <xdr:cNvSpPr txBox="1"/>
      </xdr:nvSpPr>
      <xdr:spPr>
        <a:xfrm>
          <a:off x="193104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20" name="n_1mainValue【認定こども園・幼稚園・保育所】&#10;一人当たり面積">
          <a:extLst>
            <a:ext uri="{FF2B5EF4-FFF2-40B4-BE49-F238E27FC236}">
              <a16:creationId xmlns:a16="http://schemas.microsoft.com/office/drawing/2014/main" id="{72042190-2B43-4C41-9850-C14AEF619737}"/>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21" name="n_2mainValue【認定こども園・幼稚園・保育所】&#10;一人当たり面積">
          <a:extLst>
            <a:ext uri="{FF2B5EF4-FFF2-40B4-BE49-F238E27FC236}">
              <a16:creationId xmlns:a16="http://schemas.microsoft.com/office/drawing/2014/main" id="{667CF3EF-A082-4690-849D-810F1017C612}"/>
            </a:ext>
          </a:extLst>
        </xdr:cNvPr>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5DFAB700-5811-4C5E-AF4F-ED09A37BCC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D06D22E1-726F-4DCD-AA28-F97213FE9F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FCD2281C-5F42-4211-B2C1-F2796A4C23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BE669712-4077-4320-AF4C-11FBCCA1B0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F3A446C1-F65C-4995-94BC-2D96D5B795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B3BABCA5-3473-40A6-8E0A-F787049246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327C8687-EFF8-40F5-AD83-AD30090FDA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67ED851D-B9DE-4D51-AC7E-E2DEB7037B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EE0ABF71-9F1F-4B35-8CE6-0FF8A8E421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47AF5B11-4D5D-41F8-97D1-D1DF49E8E8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a:extLst>
            <a:ext uri="{FF2B5EF4-FFF2-40B4-BE49-F238E27FC236}">
              <a16:creationId xmlns:a16="http://schemas.microsoft.com/office/drawing/2014/main" id="{B9621B77-409C-4CB1-85B7-F68BAFAB749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a:extLst>
            <a:ext uri="{FF2B5EF4-FFF2-40B4-BE49-F238E27FC236}">
              <a16:creationId xmlns:a16="http://schemas.microsoft.com/office/drawing/2014/main" id="{642C4057-ECFE-45C6-90CE-B21F8E89B2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a:extLst>
            <a:ext uri="{FF2B5EF4-FFF2-40B4-BE49-F238E27FC236}">
              <a16:creationId xmlns:a16="http://schemas.microsoft.com/office/drawing/2014/main" id="{56162E49-BD08-45EC-AF67-4C2DDFADE2D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a:extLst>
            <a:ext uri="{FF2B5EF4-FFF2-40B4-BE49-F238E27FC236}">
              <a16:creationId xmlns:a16="http://schemas.microsoft.com/office/drawing/2014/main" id="{F6DAB324-4F54-4E7A-A04B-A808E4681D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a:extLst>
            <a:ext uri="{FF2B5EF4-FFF2-40B4-BE49-F238E27FC236}">
              <a16:creationId xmlns:a16="http://schemas.microsoft.com/office/drawing/2014/main" id="{8E2CFC9D-F4B9-4217-8289-0A8BB3C8D5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a:extLst>
            <a:ext uri="{FF2B5EF4-FFF2-40B4-BE49-F238E27FC236}">
              <a16:creationId xmlns:a16="http://schemas.microsoft.com/office/drawing/2014/main" id="{E12398CC-E878-4529-A073-2C59865598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a:extLst>
            <a:ext uri="{FF2B5EF4-FFF2-40B4-BE49-F238E27FC236}">
              <a16:creationId xmlns:a16="http://schemas.microsoft.com/office/drawing/2014/main" id="{83390FCB-0183-4CF1-9B96-A165A50AC1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a:extLst>
            <a:ext uri="{FF2B5EF4-FFF2-40B4-BE49-F238E27FC236}">
              <a16:creationId xmlns:a16="http://schemas.microsoft.com/office/drawing/2014/main" id="{B747D29D-1080-49E1-BE8B-DCF02171909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a:extLst>
            <a:ext uri="{FF2B5EF4-FFF2-40B4-BE49-F238E27FC236}">
              <a16:creationId xmlns:a16="http://schemas.microsoft.com/office/drawing/2014/main" id="{8808E2DC-6914-4CC4-91C2-8BFA947C4C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a:extLst>
            <a:ext uri="{FF2B5EF4-FFF2-40B4-BE49-F238E27FC236}">
              <a16:creationId xmlns:a16="http://schemas.microsoft.com/office/drawing/2014/main" id="{E5E47062-7701-435E-937C-F15A3B48A36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a:extLst>
            <a:ext uri="{FF2B5EF4-FFF2-40B4-BE49-F238E27FC236}">
              <a16:creationId xmlns:a16="http://schemas.microsoft.com/office/drawing/2014/main" id="{EE84E134-3957-4068-8B08-906E031AA7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A793FCB8-94DA-4133-ABCE-2F762BDB80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a:extLst>
            <a:ext uri="{FF2B5EF4-FFF2-40B4-BE49-F238E27FC236}">
              <a16:creationId xmlns:a16="http://schemas.microsoft.com/office/drawing/2014/main" id="{06F86D25-5679-477A-8161-894831A0913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a:extLst>
            <a:ext uri="{FF2B5EF4-FFF2-40B4-BE49-F238E27FC236}">
              <a16:creationId xmlns:a16="http://schemas.microsoft.com/office/drawing/2014/main" id="{296F9154-CACB-4B53-BBDF-A74F36B3F9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a:extLst>
            <a:ext uri="{FF2B5EF4-FFF2-40B4-BE49-F238E27FC236}">
              <a16:creationId xmlns:a16="http://schemas.microsoft.com/office/drawing/2014/main" id="{C81B12BB-FB21-4483-9264-6412381C43D3}"/>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a:extLst>
            <a:ext uri="{FF2B5EF4-FFF2-40B4-BE49-F238E27FC236}">
              <a16:creationId xmlns:a16="http://schemas.microsoft.com/office/drawing/2014/main" id="{914396BF-E676-4FB6-98D8-3C0B9421DCBB}"/>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a:extLst>
            <a:ext uri="{FF2B5EF4-FFF2-40B4-BE49-F238E27FC236}">
              <a16:creationId xmlns:a16="http://schemas.microsoft.com/office/drawing/2014/main" id="{52CDD7C2-D113-4EB6-BC3E-2AC43B0DAF37}"/>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a:extLst>
            <a:ext uri="{FF2B5EF4-FFF2-40B4-BE49-F238E27FC236}">
              <a16:creationId xmlns:a16="http://schemas.microsoft.com/office/drawing/2014/main" id="{523DBB1F-B954-4FFC-B521-E01C13062724}"/>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a:extLst>
            <a:ext uri="{FF2B5EF4-FFF2-40B4-BE49-F238E27FC236}">
              <a16:creationId xmlns:a16="http://schemas.microsoft.com/office/drawing/2014/main" id="{25286B06-B0C5-46CA-8350-E8812AA327E8}"/>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a:extLst>
            <a:ext uri="{FF2B5EF4-FFF2-40B4-BE49-F238E27FC236}">
              <a16:creationId xmlns:a16="http://schemas.microsoft.com/office/drawing/2014/main" id="{CA7EDDC4-D1EC-462F-A907-657A4DF5F85D}"/>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a:extLst>
            <a:ext uri="{FF2B5EF4-FFF2-40B4-BE49-F238E27FC236}">
              <a16:creationId xmlns:a16="http://schemas.microsoft.com/office/drawing/2014/main" id="{FBC31CD4-A24E-4700-B993-85B2C41F02F7}"/>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a:extLst>
            <a:ext uri="{FF2B5EF4-FFF2-40B4-BE49-F238E27FC236}">
              <a16:creationId xmlns:a16="http://schemas.microsoft.com/office/drawing/2014/main" id="{24316DC9-4CED-4C8D-BC49-578F38574CC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a:extLst>
            <a:ext uri="{FF2B5EF4-FFF2-40B4-BE49-F238E27FC236}">
              <a16:creationId xmlns:a16="http://schemas.microsoft.com/office/drawing/2014/main" id="{1EA1E2A0-6722-4C8B-A627-B6A85D95C14F}"/>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5" name="フローチャート: 判断 554">
          <a:extLst>
            <a:ext uri="{FF2B5EF4-FFF2-40B4-BE49-F238E27FC236}">
              <a16:creationId xmlns:a16="http://schemas.microsoft.com/office/drawing/2014/main" id="{EFFB07E0-D0E3-4BE7-A2F8-20AFFBB7663A}"/>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BB5FDDC-3E5B-4734-8175-B1EDF83BE3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4EA2D9C-569F-4D1F-8B16-2434453F0C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198E885-FEA6-4220-8088-D86A19CF31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22BBD2A-16D8-439F-9FCA-7A6D50E073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5ADE356-DF1F-4B21-8447-B215019DFF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61" name="楕円 560">
          <a:extLst>
            <a:ext uri="{FF2B5EF4-FFF2-40B4-BE49-F238E27FC236}">
              <a16:creationId xmlns:a16="http://schemas.microsoft.com/office/drawing/2014/main" id="{06454B3C-F55B-432B-9BDF-179B240487C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62" name="【学校施設】&#10;有形固定資産減価償却率該当値テキスト">
          <a:extLst>
            <a:ext uri="{FF2B5EF4-FFF2-40B4-BE49-F238E27FC236}">
              <a16:creationId xmlns:a16="http://schemas.microsoft.com/office/drawing/2014/main" id="{DF3E2BEB-CE72-4712-946F-25D6FB071808}"/>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563" name="楕円 562">
          <a:extLst>
            <a:ext uri="{FF2B5EF4-FFF2-40B4-BE49-F238E27FC236}">
              <a16:creationId xmlns:a16="http://schemas.microsoft.com/office/drawing/2014/main" id="{99F2337B-0885-4DB9-9CAC-CEEE5820D11A}"/>
            </a:ext>
          </a:extLst>
        </xdr:cNvPr>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45720</xdr:rowOff>
    </xdr:to>
    <xdr:cxnSp macro="">
      <xdr:nvCxnSpPr>
        <xdr:cNvPr id="564" name="直線コネクタ 563">
          <a:extLst>
            <a:ext uri="{FF2B5EF4-FFF2-40B4-BE49-F238E27FC236}">
              <a16:creationId xmlns:a16="http://schemas.microsoft.com/office/drawing/2014/main" id="{7D896D62-5B7A-449E-84B0-9A12CB927C5A}"/>
            </a:ext>
          </a:extLst>
        </xdr:cNvPr>
        <xdr:cNvCxnSpPr/>
      </xdr:nvCxnSpPr>
      <xdr:spPr>
        <a:xfrm flipV="1">
          <a:off x="15481300" y="9921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565" name="楕円 564">
          <a:extLst>
            <a:ext uri="{FF2B5EF4-FFF2-40B4-BE49-F238E27FC236}">
              <a16:creationId xmlns:a16="http://schemas.microsoft.com/office/drawing/2014/main" id="{EA2A74A4-B16B-48CC-ABB1-969A8F43AEE4}"/>
            </a:ext>
          </a:extLst>
        </xdr:cNvPr>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53340</xdr:rowOff>
    </xdr:to>
    <xdr:cxnSp macro="">
      <xdr:nvCxnSpPr>
        <xdr:cNvPr id="566" name="直線コネクタ 565">
          <a:extLst>
            <a:ext uri="{FF2B5EF4-FFF2-40B4-BE49-F238E27FC236}">
              <a16:creationId xmlns:a16="http://schemas.microsoft.com/office/drawing/2014/main" id="{97C7D5C8-757D-4F8B-913A-075E286A9AD5}"/>
            </a:ext>
          </a:extLst>
        </xdr:cNvPr>
        <xdr:cNvCxnSpPr/>
      </xdr:nvCxnSpPr>
      <xdr:spPr>
        <a:xfrm flipV="1">
          <a:off x="14592300" y="9989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a:extLst>
            <a:ext uri="{FF2B5EF4-FFF2-40B4-BE49-F238E27FC236}">
              <a16:creationId xmlns:a16="http://schemas.microsoft.com/office/drawing/2014/main" id="{CB1D4523-FF8B-4555-B30C-232732F33708}"/>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a:extLst>
            <a:ext uri="{FF2B5EF4-FFF2-40B4-BE49-F238E27FC236}">
              <a16:creationId xmlns:a16="http://schemas.microsoft.com/office/drawing/2014/main" id="{2AE2F659-BABC-44ED-85FC-43D2E206124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9" name="n_3aveValue【学校施設】&#10;有形固定資産減価償却率">
          <a:extLst>
            <a:ext uri="{FF2B5EF4-FFF2-40B4-BE49-F238E27FC236}">
              <a16:creationId xmlns:a16="http://schemas.microsoft.com/office/drawing/2014/main" id="{74D9C303-7055-475A-A92E-54B8FCF89267}"/>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570" name="n_1mainValue【学校施設】&#10;有形固定資産減価償却率">
          <a:extLst>
            <a:ext uri="{FF2B5EF4-FFF2-40B4-BE49-F238E27FC236}">
              <a16:creationId xmlns:a16="http://schemas.microsoft.com/office/drawing/2014/main" id="{1D9CCCA3-F0BB-44F3-8BDF-1B40ED7E3FE9}"/>
            </a:ext>
          </a:extLst>
        </xdr:cNvPr>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571" name="n_2mainValue【学校施設】&#10;有形固定資産減価償却率">
          <a:extLst>
            <a:ext uri="{FF2B5EF4-FFF2-40B4-BE49-F238E27FC236}">
              <a16:creationId xmlns:a16="http://schemas.microsoft.com/office/drawing/2014/main" id="{8FF05719-9994-43FB-B429-D8B6EB77C6AB}"/>
            </a:ext>
          </a:extLst>
        </xdr:cNvPr>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C119275-83C8-432C-B7F2-D580A50213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920F7E5-E548-4D99-B468-BC7D6C7D42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FEB0A5E2-3751-426E-ABF6-A86853FB2A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1033B98-29E5-45A4-AD9E-CF07EBD2FA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A509BE43-4E4E-4DAA-9D64-00A0AFB718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AE12227A-141D-4DC6-8032-6B373C5DD1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73F5773F-2235-4702-8AE2-4B6965B2ED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68DAA98F-C47F-4021-A820-94E23E5922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E9534994-6228-45F8-9D45-B0BD4C25F3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FFCFFA9-E45D-4940-8E73-BB28715EE7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8CB7CE9C-D732-4566-B0CF-88026E1D66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C1ECAD78-158D-4BF1-BEAD-3B321BDE7F2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A158874E-7733-41AF-BEC9-EF149BD8DA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F6280C76-C8D6-4D3A-880F-BED7BADCD59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44ADA352-D0CE-4C13-A1FA-FA08C81B28B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FA741AE3-77C1-4DB2-AE8C-475004CC3D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4421EE8B-5799-41CA-9EED-2ED085492F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A4578806-B6C4-4BB4-B09A-E81C1EC515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E7D64247-A88F-4208-8F6A-A2356C4103B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F64703EE-1E9C-4DC3-A6C6-500B848084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408E5DF0-97A0-4D02-B521-738DB7415A1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602183A1-CD19-41F4-842A-08D4F50E2D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68E6C7F5-D427-45FA-9844-C8ED985B04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006C456-22D4-407F-ADA1-8032A4D4C6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a:extLst>
            <a:ext uri="{FF2B5EF4-FFF2-40B4-BE49-F238E27FC236}">
              <a16:creationId xmlns:a16="http://schemas.microsoft.com/office/drawing/2014/main" id="{16EB8CED-D1D8-44EB-BAB3-0B56A399CFCB}"/>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a:extLst>
            <a:ext uri="{FF2B5EF4-FFF2-40B4-BE49-F238E27FC236}">
              <a16:creationId xmlns:a16="http://schemas.microsoft.com/office/drawing/2014/main" id="{A3519CE7-6A80-4F85-A272-89F4E087C8E6}"/>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a:extLst>
            <a:ext uri="{FF2B5EF4-FFF2-40B4-BE49-F238E27FC236}">
              <a16:creationId xmlns:a16="http://schemas.microsoft.com/office/drawing/2014/main" id="{3CDBF941-12D2-4FAF-9310-9F22B7D72D4F}"/>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a:extLst>
            <a:ext uri="{FF2B5EF4-FFF2-40B4-BE49-F238E27FC236}">
              <a16:creationId xmlns:a16="http://schemas.microsoft.com/office/drawing/2014/main" id="{E3CA5C0B-BEFF-4D40-8DD3-8E3D77FBD7A1}"/>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a:extLst>
            <a:ext uri="{FF2B5EF4-FFF2-40B4-BE49-F238E27FC236}">
              <a16:creationId xmlns:a16="http://schemas.microsoft.com/office/drawing/2014/main" id="{C90E9B94-C5A9-4813-AAFE-F6AA0106796D}"/>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a:extLst>
            <a:ext uri="{FF2B5EF4-FFF2-40B4-BE49-F238E27FC236}">
              <a16:creationId xmlns:a16="http://schemas.microsoft.com/office/drawing/2014/main" id="{E05CCEBB-B014-4C29-B621-9CA4508F4E25}"/>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a:extLst>
            <a:ext uri="{FF2B5EF4-FFF2-40B4-BE49-F238E27FC236}">
              <a16:creationId xmlns:a16="http://schemas.microsoft.com/office/drawing/2014/main" id="{E73ECE09-9FEA-44FD-AFD7-7EF4E38AD344}"/>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a:extLst>
            <a:ext uri="{FF2B5EF4-FFF2-40B4-BE49-F238E27FC236}">
              <a16:creationId xmlns:a16="http://schemas.microsoft.com/office/drawing/2014/main" id="{74C9072A-E89C-42C3-B7FC-BF4369AB0233}"/>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a:extLst>
            <a:ext uri="{FF2B5EF4-FFF2-40B4-BE49-F238E27FC236}">
              <a16:creationId xmlns:a16="http://schemas.microsoft.com/office/drawing/2014/main" id="{D63EE7A8-72B9-411C-8872-BC3D4547818B}"/>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05" name="フローチャート: 判断 604">
          <a:extLst>
            <a:ext uri="{FF2B5EF4-FFF2-40B4-BE49-F238E27FC236}">
              <a16:creationId xmlns:a16="http://schemas.microsoft.com/office/drawing/2014/main" id="{21888D1F-64F9-4977-A4E1-5759A0B9648F}"/>
            </a:ext>
          </a:extLst>
        </xdr:cNvPr>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1067D09-D97C-448B-8171-6D5B92D262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DEF0F4F-C2CA-41AD-AEB7-C5624621F0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7A29B52-BA43-4154-8A2D-2FBC191A8F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70463E8-CEAC-4EFF-9F1B-A8EDE025FA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FB9C504-7288-40AE-93FD-9CB9A5F851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132461</xdr:rowOff>
    </xdr:from>
    <xdr:to>
      <xdr:col>116</xdr:col>
      <xdr:colOff>114300</xdr:colOff>
      <xdr:row>63</xdr:row>
      <xdr:rowOff>62611</xdr:rowOff>
    </xdr:to>
    <xdr:sp macro="" textlink="">
      <xdr:nvSpPr>
        <xdr:cNvPr id="611" name="楕円 610">
          <a:extLst>
            <a:ext uri="{FF2B5EF4-FFF2-40B4-BE49-F238E27FC236}">
              <a16:creationId xmlns:a16="http://schemas.microsoft.com/office/drawing/2014/main" id="{95CF3840-892A-4BE8-A961-BA5346682E43}"/>
            </a:ext>
          </a:extLst>
        </xdr:cNvPr>
        <xdr:cNvSpPr/>
      </xdr:nvSpPr>
      <xdr:spPr>
        <a:xfrm>
          <a:off x="22110700" y="10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155338</xdr:rowOff>
    </xdr:from>
    <xdr:ext cx="469744" cy="259045"/>
    <xdr:sp macro="" textlink="">
      <xdr:nvSpPr>
        <xdr:cNvPr id="612" name="【学校施設】&#10;一人当たり面積該当値テキスト">
          <a:extLst>
            <a:ext uri="{FF2B5EF4-FFF2-40B4-BE49-F238E27FC236}">
              <a16:creationId xmlns:a16="http://schemas.microsoft.com/office/drawing/2014/main" id="{E9DC840C-4F35-4AEC-A9EB-5909CC290F49}"/>
            </a:ext>
          </a:extLst>
        </xdr:cNvPr>
        <xdr:cNvSpPr txBox="1"/>
      </xdr:nvSpPr>
      <xdr:spPr>
        <a:xfrm>
          <a:off x="22199600" y="106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137414</xdr:rowOff>
    </xdr:from>
    <xdr:to>
      <xdr:col>112</xdr:col>
      <xdr:colOff>38100</xdr:colOff>
      <xdr:row>63</xdr:row>
      <xdr:rowOff>67564</xdr:rowOff>
    </xdr:to>
    <xdr:sp macro="" textlink="">
      <xdr:nvSpPr>
        <xdr:cNvPr id="613" name="楕円 612">
          <a:extLst>
            <a:ext uri="{FF2B5EF4-FFF2-40B4-BE49-F238E27FC236}">
              <a16:creationId xmlns:a16="http://schemas.microsoft.com/office/drawing/2014/main" id="{2B4139AB-2FD2-446C-9F42-F8ACBD4457E0}"/>
            </a:ext>
          </a:extLst>
        </xdr:cNvPr>
        <xdr:cNvSpPr/>
      </xdr:nvSpPr>
      <xdr:spPr>
        <a:xfrm>
          <a:off x="21272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xdr:rowOff>
    </xdr:from>
    <xdr:to>
      <xdr:col>116</xdr:col>
      <xdr:colOff>63500</xdr:colOff>
      <xdr:row>63</xdr:row>
      <xdr:rowOff>16764</xdr:rowOff>
    </xdr:to>
    <xdr:cxnSp macro="">
      <xdr:nvCxnSpPr>
        <xdr:cNvPr id="614" name="直線コネクタ 613">
          <a:extLst>
            <a:ext uri="{FF2B5EF4-FFF2-40B4-BE49-F238E27FC236}">
              <a16:creationId xmlns:a16="http://schemas.microsoft.com/office/drawing/2014/main" id="{D09161F5-DCCE-4AF7-B571-0A7D77A75BC7}"/>
            </a:ext>
          </a:extLst>
        </xdr:cNvPr>
        <xdr:cNvCxnSpPr/>
      </xdr:nvCxnSpPr>
      <xdr:spPr>
        <a:xfrm flipV="1">
          <a:off x="21323300" y="1081316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15" name="楕円 614">
          <a:extLst>
            <a:ext uri="{FF2B5EF4-FFF2-40B4-BE49-F238E27FC236}">
              <a16:creationId xmlns:a16="http://schemas.microsoft.com/office/drawing/2014/main" id="{C615DDC8-FD77-4103-A98D-F2A546A90491}"/>
            </a:ext>
          </a:extLst>
        </xdr:cNvPr>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xdr:rowOff>
    </xdr:from>
    <xdr:to>
      <xdr:col>111</xdr:col>
      <xdr:colOff>177800</xdr:colOff>
      <xdr:row>63</xdr:row>
      <xdr:rowOff>29718</xdr:rowOff>
    </xdr:to>
    <xdr:cxnSp macro="">
      <xdr:nvCxnSpPr>
        <xdr:cNvPr id="616" name="直線コネクタ 615">
          <a:extLst>
            <a:ext uri="{FF2B5EF4-FFF2-40B4-BE49-F238E27FC236}">
              <a16:creationId xmlns:a16="http://schemas.microsoft.com/office/drawing/2014/main" id="{95DA7896-CC96-4E1E-B05B-F22A297748AA}"/>
            </a:ext>
          </a:extLst>
        </xdr:cNvPr>
        <xdr:cNvCxnSpPr/>
      </xdr:nvCxnSpPr>
      <xdr:spPr>
        <a:xfrm flipV="1">
          <a:off x="20434300" y="108181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a:extLst>
            <a:ext uri="{FF2B5EF4-FFF2-40B4-BE49-F238E27FC236}">
              <a16:creationId xmlns:a16="http://schemas.microsoft.com/office/drawing/2014/main" id="{CC33E4D5-5E4C-4330-BBBB-669821EA6F2C}"/>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a:extLst>
            <a:ext uri="{FF2B5EF4-FFF2-40B4-BE49-F238E27FC236}">
              <a16:creationId xmlns:a16="http://schemas.microsoft.com/office/drawing/2014/main" id="{B33F2ACE-24B4-428A-AAB7-B0409EEAB55E}"/>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619" name="n_3aveValue【学校施設】&#10;一人当たり面積">
          <a:extLst>
            <a:ext uri="{FF2B5EF4-FFF2-40B4-BE49-F238E27FC236}">
              <a16:creationId xmlns:a16="http://schemas.microsoft.com/office/drawing/2014/main" id="{1DBC780F-E07D-4A29-B5EE-9B8703E81B8B}"/>
            </a:ext>
          </a:extLst>
        </xdr:cNvPr>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84091</xdr:rowOff>
    </xdr:from>
    <xdr:ext cx="469744" cy="259045"/>
    <xdr:sp macro="" textlink="">
      <xdr:nvSpPr>
        <xdr:cNvPr id="620" name="n_1mainValue【学校施設】&#10;一人当たり面積">
          <a:extLst>
            <a:ext uri="{FF2B5EF4-FFF2-40B4-BE49-F238E27FC236}">
              <a16:creationId xmlns:a16="http://schemas.microsoft.com/office/drawing/2014/main" id="{8DA4751E-E036-4830-96EA-850AD4E5F567}"/>
            </a:ext>
          </a:extLst>
        </xdr:cNvPr>
        <xdr:cNvSpPr txBox="1"/>
      </xdr:nvSpPr>
      <xdr:spPr>
        <a:xfrm>
          <a:off x="210757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97045</xdr:rowOff>
    </xdr:from>
    <xdr:ext cx="469744" cy="259045"/>
    <xdr:sp macro="" textlink="">
      <xdr:nvSpPr>
        <xdr:cNvPr id="621" name="n_2mainValue【学校施設】&#10;一人当たり面積">
          <a:extLst>
            <a:ext uri="{FF2B5EF4-FFF2-40B4-BE49-F238E27FC236}">
              <a16:creationId xmlns:a16="http://schemas.microsoft.com/office/drawing/2014/main" id="{FDD04081-2BD2-4D33-86EE-5D8DFC980199}"/>
            </a:ext>
          </a:extLst>
        </xdr:cNvPr>
        <xdr:cNvSpPr txBox="1"/>
      </xdr:nvSpPr>
      <xdr:spPr>
        <a:xfrm>
          <a:off x="201994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E37DC9F-3A3F-4EBF-9E41-9B52EECDCF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E2ED26D-FEB0-4E6E-A4A4-71DDDA5964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30F0287-E85C-4D9E-8B73-0D4B5C7FB0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564F239-A8D5-49B6-B0D3-03D8D4C762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0C08D29-870D-459A-A593-2349B326E4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4F71C7E-2DCA-4FBA-8C52-5C45B2172A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327F8FF-AA1E-4B9E-A665-32D91F32B0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9C69468-1A9C-474F-ACD7-87A72A6625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733CDFB-33BA-4861-8BFE-26A3273796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EC85C8F-DA0F-46B4-AF39-CBEE2D2870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a:extLst>
            <a:ext uri="{FF2B5EF4-FFF2-40B4-BE49-F238E27FC236}">
              <a16:creationId xmlns:a16="http://schemas.microsoft.com/office/drawing/2014/main" id="{3AE46FE4-A543-4794-9154-7711E81948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211FB644-96CE-4680-B3C0-4064260859D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a:extLst>
            <a:ext uri="{FF2B5EF4-FFF2-40B4-BE49-F238E27FC236}">
              <a16:creationId xmlns:a16="http://schemas.microsoft.com/office/drawing/2014/main" id="{C870CF62-F679-4C2B-92C2-4670AB85DB2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DAE2795F-FF72-4BC0-A4C0-0D3C9776CF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2D0F2845-15CC-44A0-A342-2099549481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C8F03A3D-F4D8-4DF4-8266-7DFD4240D4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B551A11B-066A-4DA4-9DA9-25660B53940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75A9D2BC-0FA7-4FE2-993F-DE36D3E0A1F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FF2D2057-92BE-406B-977D-E39EE6FDEF9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139462A0-9A8E-4B1B-81A1-E646D69924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EAF006E5-A885-424A-B88E-0BFA13C96A1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9FA7478-6DDE-4F79-8385-718DE3AB6C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5DA33249-2518-4C66-BC58-FA2C6172DEF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D1403A13-1466-4D9E-A73E-F5EB6873E6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a:extLst>
            <a:ext uri="{FF2B5EF4-FFF2-40B4-BE49-F238E27FC236}">
              <a16:creationId xmlns:a16="http://schemas.microsoft.com/office/drawing/2014/main" id="{663B8CDF-CEBB-49ED-AEAA-7D50616F7762}"/>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a:extLst>
            <a:ext uri="{FF2B5EF4-FFF2-40B4-BE49-F238E27FC236}">
              <a16:creationId xmlns:a16="http://schemas.microsoft.com/office/drawing/2014/main" id="{6C222DEF-5CAA-4644-9FB4-12C35C9B9D8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a:extLst>
            <a:ext uri="{FF2B5EF4-FFF2-40B4-BE49-F238E27FC236}">
              <a16:creationId xmlns:a16="http://schemas.microsoft.com/office/drawing/2014/main" id="{966B6E9E-E2D1-4D17-8253-CD1BE37EAC08}"/>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a:extLst>
            <a:ext uri="{FF2B5EF4-FFF2-40B4-BE49-F238E27FC236}">
              <a16:creationId xmlns:a16="http://schemas.microsoft.com/office/drawing/2014/main" id="{F1B8A7A1-E906-477F-BADB-8403AC4F64C2}"/>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a:extLst>
            <a:ext uri="{FF2B5EF4-FFF2-40B4-BE49-F238E27FC236}">
              <a16:creationId xmlns:a16="http://schemas.microsoft.com/office/drawing/2014/main" id="{6ABFE7CE-25C5-4889-B09D-78408BCE359E}"/>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a:extLst>
            <a:ext uri="{FF2B5EF4-FFF2-40B4-BE49-F238E27FC236}">
              <a16:creationId xmlns:a16="http://schemas.microsoft.com/office/drawing/2014/main" id="{CCD1E0E2-EAA9-40A8-857D-9DFF9503E487}"/>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a:extLst>
            <a:ext uri="{FF2B5EF4-FFF2-40B4-BE49-F238E27FC236}">
              <a16:creationId xmlns:a16="http://schemas.microsoft.com/office/drawing/2014/main" id="{07EAA479-BFCC-4B6B-B1B7-4B1F07ACF2A5}"/>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a:extLst>
            <a:ext uri="{FF2B5EF4-FFF2-40B4-BE49-F238E27FC236}">
              <a16:creationId xmlns:a16="http://schemas.microsoft.com/office/drawing/2014/main" id="{4F8648D9-F1C3-4EF6-AC36-AF65700DA44C}"/>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a:extLst>
            <a:ext uri="{FF2B5EF4-FFF2-40B4-BE49-F238E27FC236}">
              <a16:creationId xmlns:a16="http://schemas.microsoft.com/office/drawing/2014/main" id="{C9FC7B63-7A60-4F74-93CF-09B94363DDBB}"/>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55" name="フローチャート: 判断 654">
          <a:extLst>
            <a:ext uri="{FF2B5EF4-FFF2-40B4-BE49-F238E27FC236}">
              <a16:creationId xmlns:a16="http://schemas.microsoft.com/office/drawing/2014/main" id="{7D112441-8B46-4EA8-993F-E796EAA8BD5F}"/>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9873084-5D3A-467B-9E2E-92BB5C7999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7448306-8C2B-4210-A26A-5FDBAE8AA3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67E32A7-6F7F-48A4-81B4-7AE313B874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76D7165-3271-45D4-8BC5-2102D13F99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71D62A9-FA0F-470C-A1A9-3EE9408C3C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661" name="楕円 660">
          <a:extLst>
            <a:ext uri="{FF2B5EF4-FFF2-40B4-BE49-F238E27FC236}">
              <a16:creationId xmlns:a16="http://schemas.microsoft.com/office/drawing/2014/main" id="{5F85A7B3-8C35-45CB-83A2-0CF4E7D46090}"/>
            </a:ext>
          </a:extLst>
        </xdr:cNvPr>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662" name="【児童館】&#10;有形固定資産減価償却率該当値テキスト">
          <a:extLst>
            <a:ext uri="{FF2B5EF4-FFF2-40B4-BE49-F238E27FC236}">
              <a16:creationId xmlns:a16="http://schemas.microsoft.com/office/drawing/2014/main" id="{0B6FBD15-B4EE-424F-8D56-E09E4F60CA34}"/>
            </a:ext>
          </a:extLst>
        </xdr:cNvPr>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120650</xdr:rowOff>
    </xdr:from>
    <xdr:to>
      <xdr:col>81</xdr:col>
      <xdr:colOff>101600</xdr:colOff>
      <xdr:row>82</xdr:row>
      <xdr:rowOff>50800</xdr:rowOff>
    </xdr:to>
    <xdr:sp macro="" textlink="">
      <xdr:nvSpPr>
        <xdr:cNvPr id="663" name="楕円 662">
          <a:extLst>
            <a:ext uri="{FF2B5EF4-FFF2-40B4-BE49-F238E27FC236}">
              <a16:creationId xmlns:a16="http://schemas.microsoft.com/office/drawing/2014/main" id="{19B43F78-6AC8-46B7-BCC5-A668D294B13A}"/>
            </a:ext>
          </a:extLst>
        </xdr:cNvPr>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82</xdr:row>
      <xdr:rowOff>0</xdr:rowOff>
    </xdr:to>
    <xdr:cxnSp macro="">
      <xdr:nvCxnSpPr>
        <xdr:cNvPr id="664" name="直線コネクタ 663">
          <a:extLst>
            <a:ext uri="{FF2B5EF4-FFF2-40B4-BE49-F238E27FC236}">
              <a16:creationId xmlns:a16="http://schemas.microsoft.com/office/drawing/2014/main" id="{C7156CAC-6EE9-4095-BE4C-61B1A8DAE01C}"/>
            </a:ext>
          </a:extLst>
        </xdr:cNvPr>
        <xdr:cNvCxnSpPr/>
      </xdr:nvCxnSpPr>
      <xdr:spPr>
        <a:xfrm flipV="1">
          <a:off x="15481300" y="14018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665" name="楕円 664">
          <a:extLst>
            <a:ext uri="{FF2B5EF4-FFF2-40B4-BE49-F238E27FC236}">
              <a16:creationId xmlns:a16="http://schemas.microsoft.com/office/drawing/2014/main" id="{93450F6A-B28D-4FCE-910E-3B29AE0BBE14}"/>
            </a:ext>
          </a:extLst>
        </xdr:cNvPr>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127636</xdr:rowOff>
    </xdr:to>
    <xdr:cxnSp macro="">
      <xdr:nvCxnSpPr>
        <xdr:cNvPr id="666" name="直線コネクタ 665">
          <a:extLst>
            <a:ext uri="{FF2B5EF4-FFF2-40B4-BE49-F238E27FC236}">
              <a16:creationId xmlns:a16="http://schemas.microsoft.com/office/drawing/2014/main" id="{4DDB9901-33DB-4535-92E4-A81C38BF9A62}"/>
            </a:ext>
          </a:extLst>
        </xdr:cNvPr>
        <xdr:cNvCxnSpPr/>
      </xdr:nvCxnSpPr>
      <xdr:spPr>
        <a:xfrm flipV="1">
          <a:off x="14592300" y="1405890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a:extLst>
            <a:ext uri="{FF2B5EF4-FFF2-40B4-BE49-F238E27FC236}">
              <a16:creationId xmlns:a16="http://schemas.microsoft.com/office/drawing/2014/main" id="{22408001-B6CD-42F6-9F2B-C200A035DB93}"/>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68" name="n_2aveValue【児童館】&#10;有形固定資産減価償却率">
          <a:extLst>
            <a:ext uri="{FF2B5EF4-FFF2-40B4-BE49-F238E27FC236}">
              <a16:creationId xmlns:a16="http://schemas.microsoft.com/office/drawing/2014/main" id="{E37E96D3-D881-423C-93D6-586CB52582BE}"/>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69" name="n_3aveValue【児童館】&#10;有形固定資産減価償却率">
          <a:extLst>
            <a:ext uri="{FF2B5EF4-FFF2-40B4-BE49-F238E27FC236}">
              <a16:creationId xmlns:a16="http://schemas.microsoft.com/office/drawing/2014/main" id="{8F1012A8-9C7E-466D-BE72-7DC4E31E21E6}"/>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67327</xdr:rowOff>
    </xdr:from>
    <xdr:ext cx="405111" cy="259045"/>
    <xdr:sp macro="" textlink="">
      <xdr:nvSpPr>
        <xdr:cNvPr id="670" name="n_1mainValue【児童館】&#10;有形固定資産減価償却率">
          <a:extLst>
            <a:ext uri="{FF2B5EF4-FFF2-40B4-BE49-F238E27FC236}">
              <a16:creationId xmlns:a16="http://schemas.microsoft.com/office/drawing/2014/main" id="{AB258A5A-8873-4A5E-B260-3ADB8EA92A83}"/>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71" name="n_2mainValue【児童館】&#10;有形固定資産減価償却率">
          <a:extLst>
            <a:ext uri="{FF2B5EF4-FFF2-40B4-BE49-F238E27FC236}">
              <a16:creationId xmlns:a16="http://schemas.microsoft.com/office/drawing/2014/main" id="{C5CF5D04-281F-4C42-BF6E-FE5B3FB8E21E}"/>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C5BA4FAB-85F0-48B2-B609-6C493E2D9C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BEE11881-8202-4DAB-AE55-B5D94C0EFB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3C9D26E6-B318-418A-8D21-678FFC127F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946C54F1-65C5-49F1-93CB-D69CCA957C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FD2D9C6D-8A53-4F72-841D-E400C8B4CB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BB8BBC91-C1D6-4C85-B2CA-DD70E79694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587D8429-ACDF-47F9-8321-CD5E6B5510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B8371A98-8DA6-437E-BEE8-F6AAB4FB7A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58FED5E0-7876-49E0-B4B6-F7EB7D101F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90FD0947-8A3B-4D3B-AE11-7427A7EE08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A4F17FF1-9C60-40C3-B3BC-108484A311B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2F80A012-44DF-471A-8D72-2B9A2EA7CF4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F8A27D7-77AF-4152-BCBB-3E0AFBF2BF3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008C16E0-52AB-416E-A1AA-F82A44B5C5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24C6743E-A53A-4B34-BF2C-A7976F98A11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36DE70B7-27CC-4E54-8AAE-EAC6BF541D5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27EE242D-0DC5-4877-8E25-DFC020A171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36F52847-095F-415C-8DFF-20C26F460E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72C9F1D7-6045-41CE-93AC-0DC1A95660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5A2CE2B3-8062-47E3-8488-73A348C2F02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B3345FA7-BE4F-4F07-AF4A-52DD551C25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37BC3CD-B34E-4548-B468-34C8147C92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8C865A46-51C1-4DB6-AAE3-D8CB6D4682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a:extLst>
            <a:ext uri="{FF2B5EF4-FFF2-40B4-BE49-F238E27FC236}">
              <a16:creationId xmlns:a16="http://schemas.microsoft.com/office/drawing/2014/main" id="{CA868F65-CEF0-482B-9A81-E288E79601A8}"/>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a:extLst>
            <a:ext uri="{FF2B5EF4-FFF2-40B4-BE49-F238E27FC236}">
              <a16:creationId xmlns:a16="http://schemas.microsoft.com/office/drawing/2014/main" id="{077AD66A-62D0-4B9A-83FE-7BD2A75C73C7}"/>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a:extLst>
            <a:ext uri="{FF2B5EF4-FFF2-40B4-BE49-F238E27FC236}">
              <a16:creationId xmlns:a16="http://schemas.microsoft.com/office/drawing/2014/main" id="{26D80865-F7C8-4D27-9C62-D7B9F39AAEDB}"/>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a:extLst>
            <a:ext uri="{FF2B5EF4-FFF2-40B4-BE49-F238E27FC236}">
              <a16:creationId xmlns:a16="http://schemas.microsoft.com/office/drawing/2014/main" id="{5770B5E4-478D-4615-8CF2-80CAEDE9B6F6}"/>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a:extLst>
            <a:ext uri="{FF2B5EF4-FFF2-40B4-BE49-F238E27FC236}">
              <a16:creationId xmlns:a16="http://schemas.microsoft.com/office/drawing/2014/main" id="{43CCE583-ABFE-4338-ACCD-B084AEAF6DDE}"/>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700" name="【児童館】&#10;一人当たり面積平均値テキスト">
          <a:extLst>
            <a:ext uri="{FF2B5EF4-FFF2-40B4-BE49-F238E27FC236}">
              <a16:creationId xmlns:a16="http://schemas.microsoft.com/office/drawing/2014/main" id="{03321E49-400D-4782-A987-113DDB1DF46C}"/>
            </a:ext>
          </a:extLst>
        </xdr:cNvPr>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a:extLst>
            <a:ext uri="{FF2B5EF4-FFF2-40B4-BE49-F238E27FC236}">
              <a16:creationId xmlns:a16="http://schemas.microsoft.com/office/drawing/2014/main" id="{389CE8ED-A2A9-40E7-B9A8-92F56050751C}"/>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a:extLst>
            <a:ext uri="{FF2B5EF4-FFF2-40B4-BE49-F238E27FC236}">
              <a16:creationId xmlns:a16="http://schemas.microsoft.com/office/drawing/2014/main" id="{C0F9BAE3-6B69-43CE-9801-1B30F63E9DCB}"/>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a:extLst>
            <a:ext uri="{FF2B5EF4-FFF2-40B4-BE49-F238E27FC236}">
              <a16:creationId xmlns:a16="http://schemas.microsoft.com/office/drawing/2014/main" id="{7912FBBD-0E4B-4406-8AE6-848C68CBDAF2}"/>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04" name="フローチャート: 判断 703">
          <a:extLst>
            <a:ext uri="{FF2B5EF4-FFF2-40B4-BE49-F238E27FC236}">
              <a16:creationId xmlns:a16="http://schemas.microsoft.com/office/drawing/2014/main" id="{BC9D9928-D4D0-4EEA-AC59-EDD89793A3C5}"/>
            </a:ext>
          </a:extLst>
        </xdr:cNvPr>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617424E-A9B0-4139-8EF2-D29A78B989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37337DB-6F9C-42CE-9B89-109A9B86BA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24865F7-DF70-44F3-83EF-C12D0C789F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C189F00-CA7F-44BA-913F-63CAAA2A4C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AAD1654-166C-45B0-A07A-F30F1FA482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10" name="楕円 709">
          <a:extLst>
            <a:ext uri="{FF2B5EF4-FFF2-40B4-BE49-F238E27FC236}">
              <a16:creationId xmlns:a16="http://schemas.microsoft.com/office/drawing/2014/main" id="{8C1951A1-CE5A-4FD5-9D5A-556ACA060869}"/>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1" name="【児童館】&#10;一人当たり面積該当値テキスト">
          <a:extLst>
            <a:ext uri="{FF2B5EF4-FFF2-40B4-BE49-F238E27FC236}">
              <a16:creationId xmlns:a16="http://schemas.microsoft.com/office/drawing/2014/main" id="{C4869DCC-E416-4749-A529-D3F92FF203CE}"/>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12" name="楕円 711">
          <a:extLst>
            <a:ext uri="{FF2B5EF4-FFF2-40B4-BE49-F238E27FC236}">
              <a16:creationId xmlns:a16="http://schemas.microsoft.com/office/drawing/2014/main" id="{F9229964-B0AE-4507-9AD2-763CFCF6BFAF}"/>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13" name="直線コネクタ 712">
          <a:extLst>
            <a:ext uri="{FF2B5EF4-FFF2-40B4-BE49-F238E27FC236}">
              <a16:creationId xmlns:a16="http://schemas.microsoft.com/office/drawing/2014/main" id="{943B382F-78F5-4FDC-89B4-E4D9E490E149}"/>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714" name="楕円 713">
          <a:extLst>
            <a:ext uri="{FF2B5EF4-FFF2-40B4-BE49-F238E27FC236}">
              <a16:creationId xmlns:a16="http://schemas.microsoft.com/office/drawing/2014/main" id="{2A64314C-1371-4E4E-9D91-137FF5152212}"/>
            </a:ext>
          </a:extLst>
        </xdr:cNvPr>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120650</xdr:rowOff>
    </xdr:to>
    <xdr:cxnSp macro="">
      <xdr:nvCxnSpPr>
        <xdr:cNvPr id="715" name="直線コネクタ 714">
          <a:extLst>
            <a:ext uri="{FF2B5EF4-FFF2-40B4-BE49-F238E27FC236}">
              <a16:creationId xmlns:a16="http://schemas.microsoft.com/office/drawing/2014/main" id="{7E413FCC-AA59-49B4-A9DF-384DFDA700A7}"/>
            </a:ext>
          </a:extLst>
        </xdr:cNvPr>
        <xdr:cNvCxnSpPr/>
      </xdr:nvCxnSpPr>
      <xdr:spPr>
        <a:xfrm flipV="1">
          <a:off x="20434300" y="1464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716" name="n_1aveValue【児童館】&#10;一人当たり面積">
          <a:extLst>
            <a:ext uri="{FF2B5EF4-FFF2-40B4-BE49-F238E27FC236}">
              <a16:creationId xmlns:a16="http://schemas.microsoft.com/office/drawing/2014/main" id="{6C3C47AB-DB8C-4513-88B5-1A301E729E9A}"/>
            </a:ext>
          </a:extLst>
        </xdr:cNvPr>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17" name="n_2aveValue【児童館】&#10;一人当たり面積">
          <a:extLst>
            <a:ext uri="{FF2B5EF4-FFF2-40B4-BE49-F238E27FC236}">
              <a16:creationId xmlns:a16="http://schemas.microsoft.com/office/drawing/2014/main" id="{BE327968-4DDB-4B81-9200-535DEC01663D}"/>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18" name="n_3aveValue【児童館】&#10;一人当たり面積">
          <a:extLst>
            <a:ext uri="{FF2B5EF4-FFF2-40B4-BE49-F238E27FC236}">
              <a16:creationId xmlns:a16="http://schemas.microsoft.com/office/drawing/2014/main" id="{7A8D749D-9C56-46D0-AF73-15AEAF8715FD}"/>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19" name="n_1mainValue【児童館】&#10;一人当たり面積">
          <a:extLst>
            <a:ext uri="{FF2B5EF4-FFF2-40B4-BE49-F238E27FC236}">
              <a16:creationId xmlns:a16="http://schemas.microsoft.com/office/drawing/2014/main" id="{9D2AF31B-9CFA-4705-AD9E-9E851AF94DD4}"/>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720" name="n_2mainValue【児童館】&#10;一人当たり面積">
          <a:extLst>
            <a:ext uri="{FF2B5EF4-FFF2-40B4-BE49-F238E27FC236}">
              <a16:creationId xmlns:a16="http://schemas.microsoft.com/office/drawing/2014/main" id="{BC021484-793F-449D-A29E-AB570B741415}"/>
            </a:ext>
          </a:extLst>
        </xdr:cNvPr>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F8F2499-4443-4382-A14D-324D87BB53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8097507A-09BE-4B97-890E-E175DFDE4D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44D3AB71-8D76-46AE-BA25-F3E6A7DB5C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A66685CF-E030-4BA4-8236-671ED12A07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BC8575E-F2A1-4F89-9F38-2DE2B0078A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5BCE548F-DB15-466F-9F83-0F71B2BD87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96B9ECD1-27B2-44AE-BFA0-073B5EEFDD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51582D37-89EF-4BF4-AAB0-458EFE6CD4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5EE74AC3-CC7E-49DE-B93C-46E8DEEED9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1E61574C-B862-44C3-9795-66214ED636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a:extLst>
            <a:ext uri="{FF2B5EF4-FFF2-40B4-BE49-F238E27FC236}">
              <a16:creationId xmlns:a16="http://schemas.microsoft.com/office/drawing/2014/main" id="{178B4476-7B29-4804-AA0F-40CA61FBA8D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a:extLst>
            <a:ext uri="{FF2B5EF4-FFF2-40B4-BE49-F238E27FC236}">
              <a16:creationId xmlns:a16="http://schemas.microsoft.com/office/drawing/2014/main" id="{6BCF2F04-6C6D-4C8C-8444-87654289D3B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a:extLst>
            <a:ext uri="{FF2B5EF4-FFF2-40B4-BE49-F238E27FC236}">
              <a16:creationId xmlns:a16="http://schemas.microsoft.com/office/drawing/2014/main" id="{4BB37ACD-7969-404A-84D3-099F500E7EA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a:extLst>
            <a:ext uri="{FF2B5EF4-FFF2-40B4-BE49-F238E27FC236}">
              <a16:creationId xmlns:a16="http://schemas.microsoft.com/office/drawing/2014/main" id="{96F6EC8D-6019-42BB-A747-BA28F006E5C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a:extLst>
            <a:ext uri="{FF2B5EF4-FFF2-40B4-BE49-F238E27FC236}">
              <a16:creationId xmlns:a16="http://schemas.microsoft.com/office/drawing/2014/main" id="{352B45AC-D553-462F-BFA1-2BF7B160FDF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a:extLst>
            <a:ext uri="{FF2B5EF4-FFF2-40B4-BE49-F238E27FC236}">
              <a16:creationId xmlns:a16="http://schemas.microsoft.com/office/drawing/2014/main" id="{4DD8C6B9-BC3E-4C99-B677-CE356424871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a:extLst>
            <a:ext uri="{FF2B5EF4-FFF2-40B4-BE49-F238E27FC236}">
              <a16:creationId xmlns:a16="http://schemas.microsoft.com/office/drawing/2014/main" id="{1D495E44-6925-4CAF-ACF3-40219151F5A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a:extLst>
            <a:ext uri="{FF2B5EF4-FFF2-40B4-BE49-F238E27FC236}">
              <a16:creationId xmlns:a16="http://schemas.microsoft.com/office/drawing/2014/main" id="{85FF250B-F79D-4D93-8D99-87448066B04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a:extLst>
            <a:ext uri="{FF2B5EF4-FFF2-40B4-BE49-F238E27FC236}">
              <a16:creationId xmlns:a16="http://schemas.microsoft.com/office/drawing/2014/main" id="{11CA435F-17A4-4A83-903E-A6D582FD8176}"/>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452D187D-B8DA-4A62-BC71-8C328CD535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A187ED2B-6B47-43F1-B9ED-2DA12F1524B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B22937AD-AB5D-42AF-A14C-2A9421B3CD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a:extLst>
            <a:ext uri="{FF2B5EF4-FFF2-40B4-BE49-F238E27FC236}">
              <a16:creationId xmlns:a16="http://schemas.microsoft.com/office/drawing/2014/main" id="{D7C98914-58CB-47D7-A930-C526672C39F1}"/>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a:extLst>
            <a:ext uri="{FF2B5EF4-FFF2-40B4-BE49-F238E27FC236}">
              <a16:creationId xmlns:a16="http://schemas.microsoft.com/office/drawing/2014/main" id="{1E0EB109-625D-4B5E-B349-5D9B38A176D2}"/>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a:extLst>
            <a:ext uri="{FF2B5EF4-FFF2-40B4-BE49-F238E27FC236}">
              <a16:creationId xmlns:a16="http://schemas.microsoft.com/office/drawing/2014/main" id="{E93D0FB4-02B4-44E3-9ABA-BE5BD4923578}"/>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a:extLst>
            <a:ext uri="{FF2B5EF4-FFF2-40B4-BE49-F238E27FC236}">
              <a16:creationId xmlns:a16="http://schemas.microsoft.com/office/drawing/2014/main" id="{8CF1F91C-40C4-42CA-ABAC-89DA76D944B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a:extLst>
            <a:ext uri="{FF2B5EF4-FFF2-40B4-BE49-F238E27FC236}">
              <a16:creationId xmlns:a16="http://schemas.microsoft.com/office/drawing/2014/main" id="{5FD542F3-F642-4BB8-8EAE-EB35FB3B59E4}"/>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a:extLst>
            <a:ext uri="{FF2B5EF4-FFF2-40B4-BE49-F238E27FC236}">
              <a16:creationId xmlns:a16="http://schemas.microsoft.com/office/drawing/2014/main" id="{9F807FDC-02AC-42D1-A45A-175C86A6FC29}"/>
            </a:ext>
          </a:extLst>
        </xdr:cNvPr>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a:extLst>
            <a:ext uri="{FF2B5EF4-FFF2-40B4-BE49-F238E27FC236}">
              <a16:creationId xmlns:a16="http://schemas.microsoft.com/office/drawing/2014/main" id="{B789E113-0A8B-4BE1-B4CF-79903C1CBF73}"/>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a:extLst>
            <a:ext uri="{FF2B5EF4-FFF2-40B4-BE49-F238E27FC236}">
              <a16:creationId xmlns:a16="http://schemas.microsoft.com/office/drawing/2014/main" id="{BDDB141D-0581-4654-AA35-FBB5559DF3A6}"/>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a:extLst>
            <a:ext uri="{FF2B5EF4-FFF2-40B4-BE49-F238E27FC236}">
              <a16:creationId xmlns:a16="http://schemas.microsoft.com/office/drawing/2014/main" id="{63FEB7E3-9F88-45C4-AC1F-864A36293B9C}"/>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52" name="フローチャート: 判断 751">
          <a:extLst>
            <a:ext uri="{FF2B5EF4-FFF2-40B4-BE49-F238E27FC236}">
              <a16:creationId xmlns:a16="http://schemas.microsoft.com/office/drawing/2014/main" id="{025ABEE5-A110-4D35-88F5-9BF1EF7FBF75}"/>
            </a:ext>
          </a:extLst>
        </xdr:cNvPr>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EC4C100-ACBA-4022-A4C0-8135935954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BF315B1-25CA-430C-8D94-D8C56CBFEA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1BDB812-DC73-4265-AF34-289770BDF9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38576FD-9E80-49A1-8A7E-BE3D1E9AAD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FC47E36-DECA-43FA-80C6-F03956AD21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11685</xdr:rowOff>
    </xdr:from>
    <xdr:to>
      <xdr:col>85</xdr:col>
      <xdr:colOff>177800</xdr:colOff>
      <xdr:row>106</xdr:row>
      <xdr:rowOff>113285</xdr:rowOff>
    </xdr:to>
    <xdr:sp macro="" textlink="">
      <xdr:nvSpPr>
        <xdr:cNvPr id="758" name="楕円 757">
          <a:extLst>
            <a:ext uri="{FF2B5EF4-FFF2-40B4-BE49-F238E27FC236}">
              <a16:creationId xmlns:a16="http://schemas.microsoft.com/office/drawing/2014/main" id="{FB547BFA-8952-4C70-8284-DEDA4BB8E3EB}"/>
            </a:ext>
          </a:extLst>
        </xdr:cNvPr>
        <xdr:cNvSpPr/>
      </xdr:nvSpPr>
      <xdr:spPr>
        <a:xfrm>
          <a:off x="16268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34562</xdr:rowOff>
    </xdr:from>
    <xdr:ext cx="405111" cy="259045"/>
    <xdr:sp macro="" textlink="">
      <xdr:nvSpPr>
        <xdr:cNvPr id="759" name="【公民館】&#10;有形固定資産減価償却率該当値テキスト">
          <a:extLst>
            <a:ext uri="{FF2B5EF4-FFF2-40B4-BE49-F238E27FC236}">
              <a16:creationId xmlns:a16="http://schemas.microsoft.com/office/drawing/2014/main" id="{160C1663-306C-4AA1-B386-F2E35B81A7AD}"/>
            </a:ext>
          </a:extLst>
        </xdr:cNvPr>
        <xdr:cNvSpPr txBox="1"/>
      </xdr:nvSpPr>
      <xdr:spPr>
        <a:xfrm>
          <a:off x="16357600" y="1803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760" name="楕円 759">
          <a:extLst>
            <a:ext uri="{FF2B5EF4-FFF2-40B4-BE49-F238E27FC236}">
              <a16:creationId xmlns:a16="http://schemas.microsoft.com/office/drawing/2014/main" id="{18375DC1-46A1-497B-A889-33272BEE426A}"/>
            </a:ext>
          </a:extLst>
        </xdr:cNvPr>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62485</xdr:rowOff>
    </xdr:from>
    <xdr:to>
      <xdr:col>85</xdr:col>
      <xdr:colOff>127000</xdr:colOff>
      <xdr:row>106</xdr:row>
      <xdr:rowOff>112776</xdr:rowOff>
    </xdr:to>
    <xdr:cxnSp macro="">
      <xdr:nvCxnSpPr>
        <xdr:cNvPr id="761" name="直線コネクタ 760">
          <a:extLst>
            <a:ext uri="{FF2B5EF4-FFF2-40B4-BE49-F238E27FC236}">
              <a16:creationId xmlns:a16="http://schemas.microsoft.com/office/drawing/2014/main" id="{B184E067-76E7-4ED4-9996-525EBE49F4F9}"/>
            </a:ext>
          </a:extLst>
        </xdr:cNvPr>
        <xdr:cNvCxnSpPr/>
      </xdr:nvCxnSpPr>
      <xdr:spPr>
        <a:xfrm flipV="1">
          <a:off x="15481300" y="1823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62" name="楕円 761">
          <a:extLst>
            <a:ext uri="{FF2B5EF4-FFF2-40B4-BE49-F238E27FC236}">
              <a16:creationId xmlns:a16="http://schemas.microsoft.com/office/drawing/2014/main" id="{37597337-1501-4650-AF3D-2687C237471B}"/>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112776</xdr:rowOff>
    </xdr:to>
    <xdr:cxnSp macro="">
      <xdr:nvCxnSpPr>
        <xdr:cNvPr id="763" name="直線コネクタ 762">
          <a:extLst>
            <a:ext uri="{FF2B5EF4-FFF2-40B4-BE49-F238E27FC236}">
              <a16:creationId xmlns:a16="http://schemas.microsoft.com/office/drawing/2014/main" id="{AF0950F3-3B4B-4718-A4A8-E08FD833BED4}"/>
            </a:ext>
          </a:extLst>
        </xdr:cNvPr>
        <xdr:cNvCxnSpPr/>
      </xdr:nvCxnSpPr>
      <xdr:spPr>
        <a:xfrm>
          <a:off x="14592300" y="182613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64" name="n_1aveValue【公民館】&#10;有形固定資産減価償却率">
          <a:extLst>
            <a:ext uri="{FF2B5EF4-FFF2-40B4-BE49-F238E27FC236}">
              <a16:creationId xmlns:a16="http://schemas.microsoft.com/office/drawing/2014/main" id="{435EF2B1-D19D-4691-B60B-85364B3ECA0D}"/>
            </a:ext>
          </a:extLst>
        </xdr:cNvPr>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a:extLst>
            <a:ext uri="{FF2B5EF4-FFF2-40B4-BE49-F238E27FC236}">
              <a16:creationId xmlns:a16="http://schemas.microsoft.com/office/drawing/2014/main" id="{A0F5772F-8239-455B-B005-FAE2E9D0AB24}"/>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168673</xdr:rowOff>
    </xdr:from>
    <xdr:ext cx="405111" cy="259045"/>
    <xdr:sp macro="" textlink="">
      <xdr:nvSpPr>
        <xdr:cNvPr id="766" name="n_3aveValue【公民館】&#10;有形固定資産減価償却率">
          <a:extLst>
            <a:ext uri="{FF2B5EF4-FFF2-40B4-BE49-F238E27FC236}">
              <a16:creationId xmlns:a16="http://schemas.microsoft.com/office/drawing/2014/main" id="{1F745AF0-C631-4AF3-81BE-8711C694F259}"/>
            </a:ext>
          </a:extLst>
        </xdr:cNvPr>
        <xdr:cNvSpPr txBox="1"/>
      </xdr:nvSpPr>
      <xdr:spPr>
        <a:xfrm>
          <a:off x="13500744"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767" name="n_1mainValue【公民館】&#10;有形固定資産減価償却率">
          <a:extLst>
            <a:ext uri="{FF2B5EF4-FFF2-40B4-BE49-F238E27FC236}">
              <a16:creationId xmlns:a16="http://schemas.microsoft.com/office/drawing/2014/main" id="{F818825B-2D26-4009-84D9-146A8B0FB847}"/>
            </a:ext>
          </a:extLst>
        </xdr:cNvPr>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68" name="n_2mainValue【公民館】&#10;有形固定資産減価償却率">
          <a:extLst>
            <a:ext uri="{FF2B5EF4-FFF2-40B4-BE49-F238E27FC236}">
              <a16:creationId xmlns:a16="http://schemas.microsoft.com/office/drawing/2014/main" id="{E7BAD3C3-68CD-41B9-BAC3-74A4BF76D36B}"/>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B5036098-27D3-4756-B634-6DE75740AE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F222AC0-EE18-4478-815C-4CD0DD0394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74A30292-75D8-4057-B24D-0D57985ABF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63A26791-8377-45CA-BE31-FA583FDC35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C59D790F-5E0A-404A-B72C-3FBF79D892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1F463DBC-6D24-42D1-AACD-CAEE795BA0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F48755EB-0994-469A-BFB0-F126C33CF7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125F9F35-A6AB-4EB2-9E10-539FF7DD72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1F502849-A6C7-47B0-AAE4-B2ED092327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F27DF761-68FC-4A60-9CE9-42BC859292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32A14341-12E7-4606-9589-1A84775A4EF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D69050DF-D6B5-43B5-A8B0-388DFC08B1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EF53A6D6-C1E7-44B2-B29C-897A4C7025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0B2E6FED-03B7-47CE-9360-896B652F765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35497389-FD34-4498-8CB5-A157122BFB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193E7E37-EC3B-4919-BA2C-36442DDA3E6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04F1AFD4-C647-4F3A-BD91-0F8F925E51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89E9C16B-2158-4F9B-9475-BE28288C31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C0E5A80F-DBAD-44F2-BF11-0B37234C82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237BDB1E-123F-479D-AA65-43EDDBE35D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E3DC2DF4-AE65-47AB-86F3-0630D51B43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3FC31772-D6E5-40BB-8E3C-498B5B865B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30308F4F-EE7A-4EEB-BA05-8D6043D1EA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a:extLst>
            <a:ext uri="{FF2B5EF4-FFF2-40B4-BE49-F238E27FC236}">
              <a16:creationId xmlns:a16="http://schemas.microsoft.com/office/drawing/2014/main" id="{68B4756D-41D9-4286-8821-BC4F3ACADDB3}"/>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a:extLst>
            <a:ext uri="{FF2B5EF4-FFF2-40B4-BE49-F238E27FC236}">
              <a16:creationId xmlns:a16="http://schemas.microsoft.com/office/drawing/2014/main" id="{A7D7A2B2-3C20-440A-99CB-3D12B3AC8D88}"/>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a:extLst>
            <a:ext uri="{FF2B5EF4-FFF2-40B4-BE49-F238E27FC236}">
              <a16:creationId xmlns:a16="http://schemas.microsoft.com/office/drawing/2014/main" id="{75A327EA-2730-4013-A749-73C5D4527E3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a:extLst>
            <a:ext uri="{FF2B5EF4-FFF2-40B4-BE49-F238E27FC236}">
              <a16:creationId xmlns:a16="http://schemas.microsoft.com/office/drawing/2014/main" id="{D4A9B611-B9C1-4B89-8A7C-0B727D08E286}"/>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a:extLst>
            <a:ext uri="{FF2B5EF4-FFF2-40B4-BE49-F238E27FC236}">
              <a16:creationId xmlns:a16="http://schemas.microsoft.com/office/drawing/2014/main" id="{F65EFE63-5D00-41C6-AAD8-146D17D894F9}"/>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a:extLst>
            <a:ext uri="{FF2B5EF4-FFF2-40B4-BE49-F238E27FC236}">
              <a16:creationId xmlns:a16="http://schemas.microsoft.com/office/drawing/2014/main" id="{A54EC493-5E5E-487D-85FF-8FEA669CDA4F}"/>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a:extLst>
            <a:ext uri="{FF2B5EF4-FFF2-40B4-BE49-F238E27FC236}">
              <a16:creationId xmlns:a16="http://schemas.microsoft.com/office/drawing/2014/main" id="{2140FFE7-1172-45B1-992E-AE6B1E869924}"/>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a:extLst>
            <a:ext uri="{FF2B5EF4-FFF2-40B4-BE49-F238E27FC236}">
              <a16:creationId xmlns:a16="http://schemas.microsoft.com/office/drawing/2014/main" id="{7B599349-4829-4962-8FA7-32CA9D7FFA0C}"/>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a:extLst>
            <a:ext uri="{FF2B5EF4-FFF2-40B4-BE49-F238E27FC236}">
              <a16:creationId xmlns:a16="http://schemas.microsoft.com/office/drawing/2014/main" id="{33BD29D1-6AF1-4606-A385-EC5C2906399C}"/>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01" name="フローチャート: 判断 800">
          <a:extLst>
            <a:ext uri="{FF2B5EF4-FFF2-40B4-BE49-F238E27FC236}">
              <a16:creationId xmlns:a16="http://schemas.microsoft.com/office/drawing/2014/main" id="{BF2B69AD-0C1E-4E16-87FE-35DB903F68A3}"/>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79118FF-6617-458F-8DFB-6545C2414A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DB84CE8F-F68C-4006-B7F8-8FDA7202F7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C0AB15F-8372-4E8F-B1E5-F4A155CE3B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626AF0B-1A2D-4365-AD82-58F22B719E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44DB195A-9781-4C25-8F79-45C0EB50DD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101600</xdr:rowOff>
    </xdr:from>
    <xdr:to>
      <xdr:col>116</xdr:col>
      <xdr:colOff>114300</xdr:colOff>
      <xdr:row>101</xdr:row>
      <xdr:rowOff>31750</xdr:rowOff>
    </xdr:to>
    <xdr:sp macro="" textlink="">
      <xdr:nvSpPr>
        <xdr:cNvPr id="807" name="楕円 806">
          <a:extLst>
            <a:ext uri="{FF2B5EF4-FFF2-40B4-BE49-F238E27FC236}">
              <a16:creationId xmlns:a16="http://schemas.microsoft.com/office/drawing/2014/main" id="{C2E3654A-4ACC-4684-B816-716A2FDC0C55}"/>
            </a:ext>
          </a:extLst>
        </xdr:cNvPr>
        <xdr:cNvSpPr/>
      </xdr:nvSpPr>
      <xdr:spPr>
        <a:xfrm>
          <a:off x="22110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808" name="【公民館】&#10;一人当たり面積該当値テキスト">
          <a:extLst>
            <a:ext uri="{FF2B5EF4-FFF2-40B4-BE49-F238E27FC236}">
              <a16:creationId xmlns:a16="http://schemas.microsoft.com/office/drawing/2014/main" id="{3520368D-0A8F-4A16-84AC-E8AD25B1094A}"/>
            </a:ext>
          </a:extLst>
        </xdr:cNvPr>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809" name="楕円 808">
          <a:extLst>
            <a:ext uri="{FF2B5EF4-FFF2-40B4-BE49-F238E27FC236}">
              <a16:creationId xmlns:a16="http://schemas.microsoft.com/office/drawing/2014/main" id="{7EF86D9B-E8B8-42A7-8D0D-614B8C71280A}"/>
            </a:ext>
          </a:extLst>
        </xdr:cNvPr>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152400</xdr:rowOff>
    </xdr:from>
    <xdr:to>
      <xdr:col>116</xdr:col>
      <xdr:colOff>63500</xdr:colOff>
      <xdr:row>100</xdr:row>
      <xdr:rowOff>152400</xdr:rowOff>
    </xdr:to>
    <xdr:cxnSp macro="">
      <xdr:nvCxnSpPr>
        <xdr:cNvPr id="810" name="直線コネクタ 809">
          <a:extLst>
            <a:ext uri="{FF2B5EF4-FFF2-40B4-BE49-F238E27FC236}">
              <a16:creationId xmlns:a16="http://schemas.microsoft.com/office/drawing/2014/main" id="{0FE0F514-8F98-40BA-8806-FAAE8ABCCC7A}"/>
            </a:ext>
          </a:extLst>
        </xdr:cNvPr>
        <xdr:cNvCxnSpPr/>
      </xdr:nvCxnSpPr>
      <xdr:spPr>
        <a:xfrm>
          <a:off x="21323300" y="1729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52070</xdr:rowOff>
    </xdr:from>
    <xdr:to>
      <xdr:col>107</xdr:col>
      <xdr:colOff>101600</xdr:colOff>
      <xdr:row>101</xdr:row>
      <xdr:rowOff>153670</xdr:rowOff>
    </xdr:to>
    <xdr:sp macro="" textlink="">
      <xdr:nvSpPr>
        <xdr:cNvPr id="811" name="楕円 810">
          <a:extLst>
            <a:ext uri="{FF2B5EF4-FFF2-40B4-BE49-F238E27FC236}">
              <a16:creationId xmlns:a16="http://schemas.microsoft.com/office/drawing/2014/main" id="{F0616023-5F84-4BEF-9842-43F5E6AEB370}"/>
            </a:ext>
          </a:extLst>
        </xdr:cNvPr>
        <xdr:cNvSpPr/>
      </xdr:nvSpPr>
      <xdr:spPr>
        <a:xfrm>
          <a:off x="2038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152400</xdr:rowOff>
    </xdr:from>
    <xdr:to>
      <xdr:col>111</xdr:col>
      <xdr:colOff>177800</xdr:colOff>
      <xdr:row>101</xdr:row>
      <xdr:rowOff>102870</xdr:rowOff>
    </xdr:to>
    <xdr:cxnSp macro="">
      <xdr:nvCxnSpPr>
        <xdr:cNvPr id="812" name="直線コネクタ 811">
          <a:extLst>
            <a:ext uri="{FF2B5EF4-FFF2-40B4-BE49-F238E27FC236}">
              <a16:creationId xmlns:a16="http://schemas.microsoft.com/office/drawing/2014/main" id="{BC46C088-0039-4A61-9AFE-254EBDAA1E06}"/>
            </a:ext>
          </a:extLst>
        </xdr:cNvPr>
        <xdr:cNvCxnSpPr/>
      </xdr:nvCxnSpPr>
      <xdr:spPr>
        <a:xfrm flipV="1">
          <a:off x="20434300" y="17297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a:extLst>
            <a:ext uri="{FF2B5EF4-FFF2-40B4-BE49-F238E27FC236}">
              <a16:creationId xmlns:a16="http://schemas.microsoft.com/office/drawing/2014/main" id="{586CCC54-E5DF-454D-89B6-4FDA33D9FF79}"/>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a:extLst>
            <a:ext uri="{FF2B5EF4-FFF2-40B4-BE49-F238E27FC236}">
              <a16:creationId xmlns:a16="http://schemas.microsoft.com/office/drawing/2014/main" id="{EF614A86-113F-471E-80A7-702AD4A8B6CD}"/>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15" name="n_3aveValue【公民館】&#10;一人当たり面積">
          <a:extLst>
            <a:ext uri="{FF2B5EF4-FFF2-40B4-BE49-F238E27FC236}">
              <a16:creationId xmlns:a16="http://schemas.microsoft.com/office/drawing/2014/main" id="{C4A79F11-3D46-47DE-B049-3B175E276E69}"/>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816" name="n_1mainValue【公民館】&#10;一人当たり面積">
          <a:extLst>
            <a:ext uri="{FF2B5EF4-FFF2-40B4-BE49-F238E27FC236}">
              <a16:creationId xmlns:a16="http://schemas.microsoft.com/office/drawing/2014/main" id="{17645A06-1CD3-4A2C-A12C-066699D19BAC}"/>
            </a:ext>
          </a:extLst>
        </xdr:cNvPr>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170197</xdr:rowOff>
    </xdr:from>
    <xdr:ext cx="469744" cy="259045"/>
    <xdr:sp macro="" textlink="">
      <xdr:nvSpPr>
        <xdr:cNvPr id="817" name="n_2mainValue【公民館】&#10;一人当たり面積">
          <a:extLst>
            <a:ext uri="{FF2B5EF4-FFF2-40B4-BE49-F238E27FC236}">
              <a16:creationId xmlns:a16="http://schemas.microsoft.com/office/drawing/2014/main" id="{C8C52963-2F0E-4A49-8519-69B154A0D797}"/>
            </a:ext>
          </a:extLst>
        </xdr:cNvPr>
        <xdr:cNvSpPr txBox="1"/>
      </xdr:nvSpPr>
      <xdr:spPr>
        <a:xfrm>
          <a:off x="20199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524F088B-F85C-45D8-974E-C252AB765D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DDF509AE-189F-4F98-9F6B-B967BA6869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9CD4AD29-F2E4-4590-AF38-FE62F4D4A1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のなかで類似団体と比較し、特に有形固定資産減価償却率が高くなっている施設は「認定こども園・幼稚園・保育所」である。このため当市では平成２８年度に策定した「公共施設等総合管理計画」に基づき、佐世保市公共施設適正配置・保全基本計画」を作成、保育を取り巻く環境を見極めながら、直営又は民間移譲等の将来の方向性を含め適正配置の検討を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3196E9-3486-4EDE-88C8-56B25FA26D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8D6A5A-8834-4180-A5EB-7D650A892E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89AFF8-9106-43A8-8BF5-D0E3CD6AC3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12013E-7834-4270-9BC8-628B148F0E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320A11-AC7C-467D-A037-59CFD7ECEB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60AC45-8CBD-4421-863C-454B9259E8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A818AD-6D0B-4030-9901-E44B0E7C65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7C6AAA-E268-47DA-9DD1-F8C1036AF7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A64823-AD05-4A92-BF6A-5EE63D27AE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7FD46A-D955-43B7-9C54-86C56659C2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AAEE3C-994E-4924-819C-7FCBC9D3B5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0DADAC-2366-4361-8768-CCBB1FFC9E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935BB2-0D1C-4A6E-995C-9383731C50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0E051A-B163-46F4-BE59-DEB2DCC647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C4B387-F11D-4041-B312-264CDC244F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51577F-3E9A-402D-84E1-99930C9372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1D647E-8729-4278-826E-5F00922570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DA0AF1-EFE4-48D0-AB19-CC66126C73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14507C-ACCF-466D-A02C-54CB19093E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FC9189-EE20-4FB3-81FA-9776949633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E150B1-BFC2-49F5-ACD2-5C03AEAAFE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DB67C7-8907-4423-B8CF-C5D0D9D3E3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FFA5F9-A57B-47A4-B0E7-FC20656ED7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8E8528-732A-4270-BFCA-D468BE54A0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B9E13E-8CAE-4695-B0CA-26BC0490E5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50BB2D-132A-4A46-B169-AC60DB8333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F07C01-C985-4A80-B6F0-7D5544CADA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6A7062-529F-4804-BE68-5C8C9851C2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E566B9-29DA-48FB-AFF7-D73DDB7ECA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9649EB4-C95E-4EA9-B294-147F5CC723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B3784B-76BF-45C4-992B-56765EE091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6D976DE-BDB7-4A07-B2FC-BA4725E9EE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5EE8D87-F1E8-43B7-BA75-E300402D1B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93AB055-45DF-4B8B-B2BF-964B7901AB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B46E4A9-26BC-4655-A750-0CD322ED01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879226B-AC5B-4480-B544-01D1BEAB4B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9255E30-C6BF-4ED1-9323-A6F19123F1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2FADCDE-2D91-4C8F-9D68-0B17F7EB2B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4C967E8-B8FD-4A76-AFA3-446FD1FDC6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1434C45-9625-4B5C-BDE3-48A313A902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AE3C567-8AA4-4382-B4B7-4936F987F70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22B9394-C0D3-4ABD-A99A-9918DB61E60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D2CEF30-A9C3-4EB2-A433-8A09A13F434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B215927-4CBC-4FED-AC6A-539FB3B7A22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AA63A6B-2BFE-4ECF-BF2B-E6727F687E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AF0F936-D1CE-48E9-889C-3AF9ADDBAC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14CD5C1-D3D0-437A-8454-90B2526F5D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7F46E8B-D04D-4446-BECC-8A07AF1BFC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20B37F7-D5FD-4F02-AC53-4D36428474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46656BB-6426-45CD-9D40-6098C1E4E1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3C8BC6B-9747-4625-B5C6-D2AF040113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B951510-04DA-48FF-8F50-591C641DA23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87653A-82EA-41EE-AD19-94EC2E6519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B363939-86D5-4D3D-A5B6-C400EDC4687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411F2B1-E291-4984-8678-A97D4EEE28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18E81AA7-A1D5-41CE-AAA6-C31AD4536B5D}"/>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185055F3-86EF-4E8F-AAB0-961AA9F12E06}"/>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D5DF705C-37A4-4FDD-AF9D-D8F8AAB4D3A1}"/>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8002AAB5-AD51-4042-9153-D44CF2133E75}"/>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793ACB23-A5BD-4556-A02B-AE10A946594C}"/>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F14CF04A-F71F-4277-AC2B-7B8E5424D767}"/>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D0071BD4-84A9-4441-8CB7-8E33E0C27F0E}"/>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73DBF4F4-0C0A-4F84-A9F4-BAB34F9B7BC8}"/>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490C0ACD-62AC-4F79-9DEA-F41809734A2D}"/>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76D1E60-16D6-4D2B-BEC0-24728299675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678307-FFBC-4A6A-8800-18B83AD6E7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6D6530-B19C-4C4B-AE9A-2055E40C3B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015F29-2300-452E-9D59-ADFAAAECAF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7F418A-EB14-479F-9A94-36C3AFCDED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342B8D-EA86-4D67-8607-B7873FA9F7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a:extLst>
            <a:ext uri="{FF2B5EF4-FFF2-40B4-BE49-F238E27FC236}">
              <a16:creationId xmlns:a16="http://schemas.microsoft.com/office/drawing/2014/main" id="{D0D036A4-F272-47BA-AC16-7A6F2BF73BE5}"/>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3" name="【図書館】&#10;有形固定資産減価償却率該当値テキスト">
          <a:extLst>
            <a:ext uri="{FF2B5EF4-FFF2-40B4-BE49-F238E27FC236}">
              <a16:creationId xmlns:a16="http://schemas.microsoft.com/office/drawing/2014/main" id="{BF581153-03D1-4757-88D9-F0DE624C248F}"/>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4" name="楕円 73">
          <a:extLst>
            <a:ext uri="{FF2B5EF4-FFF2-40B4-BE49-F238E27FC236}">
              <a16:creationId xmlns:a16="http://schemas.microsoft.com/office/drawing/2014/main" id="{9E191C8D-F848-4202-8CAC-6EBEB3B6DFD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5" name="直線コネクタ 74">
          <a:extLst>
            <a:ext uri="{FF2B5EF4-FFF2-40B4-BE49-F238E27FC236}">
              <a16:creationId xmlns:a16="http://schemas.microsoft.com/office/drawing/2014/main" id="{481CD3C3-F09B-4B7C-A1E7-BF3D8E590095}"/>
            </a:ext>
          </a:extLst>
        </xdr:cNvPr>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6" name="楕円 75">
          <a:extLst>
            <a:ext uri="{FF2B5EF4-FFF2-40B4-BE49-F238E27FC236}">
              <a16:creationId xmlns:a16="http://schemas.microsoft.com/office/drawing/2014/main" id="{16A948F5-23F1-43E9-9539-AB40A0116406}"/>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7" name="直線コネクタ 76">
          <a:extLst>
            <a:ext uri="{FF2B5EF4-FFF2-40B4-BE49-F238E27FC236}">
              <a16:creationId xmlns:a16="http://schemas.microsoft.com/office/drawing/2014/main" id="{32BCAB3E-6187-4AD2-9BD8-D183512AA3BD}"/>
            </a:ext>
          </a:extLst>
        </xdr:cNvPr>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a:extLst>
            <a:ext uri="{FF2B5EF4-FFF2-40B4-BE49-F238E27FC236}">
              <a16:creationId xmlns:a16="http://schemas.microsoft.com/office/drawing/2014/main" id="{391CCF62-72B1-46E2-A313-C9957D99F8EC}"/>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a:extLst>
            <a:ext uri="{FF2B5EF4-FFF2-40B4-BE49-F238E27FC236}">
              <a16:creationId xmlns:a16="http://schemas.microsoft.com/office/drawing/2014/main" id="{4239786A-FCC4-4FD0-9F60-35F8529587AF}"/>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3520A447-A52E-4C3E-9162-2C6C0D03C677}"/>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1" name="n_1mainValue【図書館】&#10;有形固定資産減価償却率">
          <a:extLst>
            <a:ext uri="{FF2B5EF4-FFF2-40B4-BE49-F238E27FC236}">
              <a16:creationId xmlns:a16="http://schemas.microsoft.com/office/drawing/2014/main" id="{A0C892C6-F609-477F-A134-7D4179B84B6D}"/>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2" name="n_2mainValue【図書館】&#10;有形固定資産減価償却率">
          <a:extLst>
            <a:ext uri="{FF2B5EF4-FFF2-40B4-BE49-F238E27FC236}">
              <a16:creationId xmlns:a16="http://schemas.microsoft.com/office/drawing/2014/main" id="{4DD167FF-4CE5-4E83-AA0E-A9A3D590FB83}"/>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2A8632CA-CAB7-4B7C-8125-410380E410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042AA7A-A7DA-4859-B52C-7A0540BB77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F6F35B1-94B8-42CF-A43E-C8A72365BB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81ED598-CA6D-4314-BCB6-0B1F1D7A62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B7A98CF-945F-4FCD-839E-75B5E829A0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FEC68B0-D605-4B8D-881C-BB06034967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EC354D0-9B47-4A0C-BE9C-5F8009ADF7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0558E16-2DF3-4D7F-A9D8-2BF9657FDD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4F1C5B4-115D-479E-A560-47EF520FA9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3C83F0A-5E40-4AF0-9427-2706001B75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EA22F4F-445C-4DAD-BA18-1AD2F50A2C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2D57B46-47F8-4EB4-A76B-728252B2E6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A5C1073-23E9-4390-AFCE-538BE3B686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AC03F9FB-36F8-4671-A018-A9E3E9BDDD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BB3E263C-8923-475E-96E2-C3CD621394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EF4F1D07-351B-4AFF-9C81-470EB4F156C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1274E23-BD2B-4795-B55A-6BEAE61975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54DA6BF6-4EBF-4BA2-9028-9EAC4351B0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76BCF30-A0D8-4CEE-BB8D-D82CF5D486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D94380A9-7EC0-40FF-8C55-F29A204513A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B55F4B1-B7BA-45C1-9176-D03618AD3C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2D66F7B-5258-4F92-A8CC-097B9ACBF9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94AA1464-2C7C-4B1F-868B-E56A37DD93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a16="http://schemas.microsoft.com/office/drawing/2014/main" id="{D5FDABB0-1712-4669-A997-857C25CEA318}"/>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a16="http://schemas.microsoft.com/office/drawing/2014/main" id="{B3DC2C46-C211-4453-A3E1-D21D5F3E5BD7}"/>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a16="http://schemas.microsoft.com/office/drawing/2014/main" id="{C9343A03-3B1B-45C7-AA79-4AB0342F4A94}"/>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a16="http://schemas.microsoft.com/office/drawing/2014/main" id="{B488F19C-1829-4549-B660-033FEB089C45}"/>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a16="http://schemas.microsoft.com/office/drawing/2014/main" id="{40722A0F-CDB6-439B-B377-52AECF24258D}"/>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a:extLst>
            <a:ext uri="{FF2B5EF4-FFF2-40B4-BE49-F238E27FC236}">
              <a16:creationId xmlns:a16="http://schemas.microsoft.com/office/drawing/2014/main" id="{D9A43785-A907-4D12-91EC-B1BACCBE946E}"/>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a16="http://schemas.microsoft.com/office/drawing/2014/main" id="{BAB38DED-4494-4390-BAD0-38132DE83F1C}"/>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a16="http://schemas.microsoft.com/office/drawing/2014/main" id="{76AC4C16-7B8A-46ED-ADF4-C894E89F28B6}"/>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6B9866C9-203F-4F54-9372-CEF38F7758CE}"/>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5" name="フローチャート: 判断 114">
          <a:extLst>
            <a:ext uri="{FF2B5EF4-FFF2-40B4-BE49-F238E27FC236}">
              <a16:creationId xmlns:a16="http://schemas.microsoft.com/office/drawing/2014/main" id="{54339A8E-368C-434F-BB05-55BDCDE9F287}"/>
            </a:ext>
          </a:extLst>
        </xdr:cNvPr>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9EB0E66-2E0D-44E9-8C37-B59C504D33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7DEAA51-82DC-4AA4-98CE-1D0E158390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12D6973-61DB-4D20-8FAD-4F5A8FD55B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82B4EA7-0F1E-4DD6-9A99-DDE5191EF7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01392A2-3EEE-493F-B7FB-5A25E2C21D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1" name="楕円 120">
          <a:extLst>
            <a:ext uri="{FF2B5EF4-FFF2-40B4-BE49-F238E27FC236}">
              <a16:creationId xmlns:a16="http://schemas.microsoft.com/office/drawing/2014/main" id="{0461CF16-A7B9-40F1-96C6-A90DF9AA1CE1}"/>
            </a:ext>
          </a:extLst>
        </xdr:cNvPr>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2" name="【図書館】&#10;一人当たり面積該当値テキスト">
          <a:extLst>
            <a:ext uri="{FF2B5EF4-FFF2-40B4-BE49-F238E27FC236}">
              <a16:creationId xmlns:a16="http://schemas.microsoft.com/office/drawing/2014/main" id="{EF1CE5FD-B016-4E92-8F95-BCF5562DE747}"/>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3" name="楕円 122">
          <a:extLst>
            <a:ext uri="{FF2B5EF4-FFF2-40B4-BE49-F238E27FC236}">
              <a16:creationId xmlns:a16="http://schemas.microsoft.com/office/drawing/2014/main" id="{FE7F5338-340A-4179-B853-B9974E6D414D}"/>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114300</xdr:rowOff>
    </xdr:to>
    <xdr:cxnSp macro="">
      <xdr:nvCxnSpPr>
        <xdr:cNvPr id="124" name="直線コネクタ 123">
          <a:extLst>
            <a:ext uri="{FF2B5EF4-FFF2-40B4-BE49-F238E27FC236}">
              <a16:creationId xmlns:a16="http://schemas.microsoft.com/office/drawing/2014/main" id="{9962E7A9-7C59-48FC-BCCD-0A9199E3F106}"/>
            </a:ext>
          </a:extLst>
        </xdr:cNvPr>
        <xdr:cNvCxnSpPr/>
      </xdr:nvCxnSpPr>
      <xdr:spPr>
        <a:xfrm flipV="1">
          <a:off x="9639300" y="695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5" name="楕円 124">
          <a:extLst>
            <a:ext uri="{FF2B5EF4-FFF2-40B4-BE49-F238E27FC236}">
              <a16:creationId xmlns:a16="http://schemas.microsoft.com/office/drawing/2014/main" id="{5BE482FE-D3AB-416E-80B7-EA1936AB4DA1}"/>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6" name="直線コネクタ 125">
          <a:extLst>
            <a:ext uri="{FF2B5EF4-FFF2-40B4-BE49-F238E27FC236}">
              <a16:creationId xmlns:a16="http://schemas.microsoft.com/office/drawing/2014/main" id="{C58347F0-EFED-455C-A5DB-4226FB37490A}"/>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a16="http://schemas.microsoft.com/office/drawing/2014/main" id="{861FEFCD-EB79-40E5-B092-C3A01699641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a:extLst>
            <a:ext uri="{FF2B5EF4-FFF2-40B4-BE49-F238E27FC236}">
              <a16:creationId xmlns:a16="http://schemas.microsoft.com/office/drawing/2014/main" id="{2ED3286D-2B48-4146-98D1-0ACF5DFEFD5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29" name="n_3aveValue【図書館】&#10;一人当たり面積">
          <a:extLst>
            <a:ext uri="{FF2B5EF4-FFF2-40B4-BE49-F238E27FC236}">
              <a16:creationId xmlns:a16="http://schemas.microsoft.com/office/drawing/2014/main" id="{ABDD8261-0156-460D-A22A-6BD270E7549E}"/>
            </a:ext>
          </a:extLst>
        </xdr:cNvPr>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0" name="n_1mainValue【図書館】&#10;一人当たり面積">
          <a:extLst>
            <a:ext uri="{FF2B5EF4-FFF2-40B4-BE49-F238E27FC236}">
              <a16:creationId xmlns:a16="http://schemas.microsoft.com/office/drawing/2014/main" id="{5C5B982A-5401-4123-8AC6-DE1AB7C8B81A}"/>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1" name="n_2mainValue【図書館】&#10;一人当たり面積">
          <a:extLst>
            <a:ext uri="{FF2B5EF4-FFF2-40B4-BE49-F238E27FC236}">
              <a16:creationId xmlns:a16="http://schemas.microsoft.com/office/drawing/2014/main" id="{8DFACEDF-FA64-4042-ADA9-FE444292DBAC}"/>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99CB2020-D939-46CE-988E-8D5115F4EC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5DCD5365-EFEE-4ED9-B57C-6407AA5BD4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4B906882-5839-434D-9212-3BE1AE747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BD15A019-E358-4A3D-836D-416F11F23F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525EBFC-F91C-4FF9-86EF-EB07C107CE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97B930DD-F51B-49E0-9B94-ADABF71667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C816BB21-5110-4E88-AA6E-335ABEFC61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D4AD1512-CE83-44A0-B51D-1C1F2A9F4E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F0C01D6-B5E0-4A7C-BE23-87D37816C7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000C765-0C6F-4C8A-9DB4-84AB794C7C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6C13990B-7482-4C6B-A3B4-04771BC2F16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9631A4E9-B934-4FB4-8AA8-08F90DFE9F8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4" name="テキスト ボックス 143">
          <a:extLst>
            <a:ext uri="{FF2B5EF4-FFF2-40B4-BE49-F238E27FC236}">
              <a16:creationId xmlns:a16="http://schemas.microsoft.com/office/drawing/2014/main" id="{EF595E8B-1514-4D4A-B332-08038CC5DCE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C07FD6D2-54B5-490C-8261-15CFC9D45F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A7EB1387-B6C9-4F56-9B76-70719F8302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670207F7-C0C4-4633-BF01-22943C34F1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AFBD669-31E0-4EF9-923B-B71F2D6CEC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88C8E66B-8A3A-4CE9-B451-5BC16360B5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58</xdr:row>
      <xdr:rowOff>37392</xdr:rowOff>
    </xdr:from>
    <xdr:ext cx="467179" cy="259045"/>
    <xdr:sp macro="" textlink="">
      <xdr:nvSpPr>
        <xdr:cNvPr id="150" name="テキスト ボックス 149">
          <a:extLst>
            <a:ext uri="{FF2B5EF4-FFF2-40B4-BE49-F238E27FC236}">
              <a16:creationId xmlns:a16="http://schemas.microsoft.com/office/drawing/2014/main" id="{3BDA0152-A883-48C9-9E70-1E2561ABA53A}"/>
            </a:ext>
          </a:extLst>
        </xdr:cNvPr>
        <xdr:cNvSpPr txBox="1"/>
      </xdr:nvSpPr>
      <xdr:spPr>
        <a:xfrm>
          <a:off x="294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2ABF55AD-1655-4269-A109-159ED30A16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56</xdr:row>
      <xdr:rowOff>53720</xdr:rowOff>
    </xdr:from>
    <xdr:ext cx="467179" cy="259045"/>
    <xdr:sp macro="" textlink="">
      <xdr:nvSpPr>
        <xdr:cNvPr id="152" name="テキスト ボックス 151">
          <a:extLst>
            <a:ext uri="{FF2B5EF4-FFF2-40B4-BE49-F238E27FC236}">
              <a16:creationId xmlns:a16="http://schemas.microsoft.com/office/drawing/2014/main" id="{3E619336-5A4D-446B-8B71-A15D65812D3E}"/>
            </a:ext>
          </a:extLst>
        </xdr:cNvPr>
        <xdr:cNvSpPr txBox="1"/>
      </xdr:nvSpPr>
      <xdr:spPr>
        <a:xfrm>
          <a:off x="294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E0B19FF-711E-4068-942F-A8D9F2F5F94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119ED61A-9409-46A9-9CFB-A4CD226D2AC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A244BE1-F255-48AA-A6BA-8BD103441D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98691867-0A27-44FD-A97E-DA0DABB4A81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93D9E08A-9633-41DA-8D4E-E055010081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61</xdr:row>
      <xdr:rowOff>87630</xdr:rowOff>
    </xdr:from>
    <xdr:to>
      <xdr:col>24</xdr:col>
      <xdr:colOff>62865</xdr:colOff>
      <xdr:row>65</xdr:row>
      <xdr:rowOff>31024</xdr:rowOff>
    </xdr:to>
    <xdr:cxnSp macro="">
      <xdr:nvCxnSpPr>
        <xdr:cNvPr id="158" name="直線コネクタ 157">
          <a:extLst>
            <a:ext uri="{FF2B5EF4-FFF2-40B4-BE49-F238E27FC236}">
              <a16:creationId xmlns:a16="http://schemas.microsoft.com/office/drawing/2014/main" id="{7CFBE1FD-B544-4FE1-85F6-D2B0E1D15F83}"/>
            </a:ext>
          </a:extLst>
        </xdr:cNvPr>
        <xdr:cNvCxnSpPr/>
      </xdr:nvCxnSpPr>
      <xdr:spPr>
        <a:xfrm flipV="1">
          <a:off x="4634865" y="10546080"/>
          <a:ext cx="0" cy="62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34851</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480AEC69-FCFA-430B-9BA7-5855438394D4}"/>
            </a:ext>
          </a:extLst>
        </xdr:cNvPr>
        <xdr:cNvSpPr txBox="1"/>
      </xdr:nvSpPr>
      <xdr:spPr>
        <a:xfrm>
          <a:off x="4673600" y="111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31024</xdr:rowOff>
    </xdr:from>
    <xdr:to>
      <xdr:col>24</xdr:col>
      <xdr:colOff>152400</xdr:colOff>
      <xdr:row>65</xdr:row>
      <xdr:rowOff>31024</xdr:rowOff>
    </xdr:to>
    <xdr:cxnSp macro="">
      <xdr:nvCxnSpPr>
        <xdr:cNvPr id="160" name="直線コネクタ 159">
          <a:extLst>
            <a:ext uri="{FF2B5EF4-FFF2-40B4-BE49-F238E27FC236}">
              <a16:creationId xmlns:a16="http://schemas.microsoft.com/office/drawing/2014/main" id="{9A90BFF2-E0A3-4069-9256-A0C0CEB30675}"/>
            </a:ext>
          </a:extLst>
        </xdr:cNvPr>
        <xdr:cNvCxnSpPr/>
      </xdr:nvCxnSpPr>
      <xdr:spPr>
        <a:xfrm>
          <a:off x="4546600" y="111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34307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3C7DCFA7-EED4-4C71-9839-E80B778CA21C}"/>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87630</xdr:rowOff>
    </xdr:from>
    <xdr:to>
      <xdr:col>24</xdr:col>
      <xdr:colOff>152400</xdr:colOff>
      <xdr:row>61</xdr:row>
      <xdr:rowOff>87630</xdr:rowOff>
    </xdr:to>
    <xdr:cxnSp macro="">
      <xdr:nvCxnSpPr>
        <xdr:cNvPr id="162" name="直線コネクタ 161">
          <a:extLst>
            <a:ext uri="{FF2B5EF4-FFF2-40B4-BE49-F238E27FC236}">
              <a16:creationId xmlns:a16="http://schemas.microsoft.com/office/drawing/2014/main" id="{38616D18-0050-49F0-B6E8-35906966F6B1}"/>
            </a:ext>
          </a:extLst>
        </xdr:cNvPr>
        <xdr:cNvCxnSpPr/>
      </xdr:nvCxnSpPr>
      <xdr:spPr>
        <a:xfrm>
          <a:off x="4546600" y="1054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166024</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7CBF5384-3D41-4631-B0AB-E34C59E00B2C}"/>
            </a:ext>
          </a:extLst>
        </xdr:cNvPr>
        <xdr:cNvSpPr txBox="1"/>
      </xdr:nvSpPr>
      <xdr:spPr>
        <a:xfrm>
          <a:off x="4673600" y="10795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64" name="フローチャート: 判断 163">
          <a:extLst>
            <a:ext uri="{FF2B5EF4-FFF2-40B4-BE49-F238E27FC236}">
              <a16:creationId xmlns:a16="http://schemas.microsoft.com/office/drawing/2014/main" id="{04B00357-222F-4107-AE46-3FB210D77A77}"/>
            </a:ext>
          </a:extLst>
        </xdr:cNvPr>
        <xdr:cNvSpPr/>
      </xdr:nvSpPr>
      <xdr:spPr>
        <a:xfrm>
          <a:off x="45847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63</xdr:row>
      <xdr:rowOff>33565</xdr:rowOff>
    </xdr:from>
    <xdr:to>
      <xdr:col>20</xdr:col>
      <xdr:colOff>38100</xdr:colOff>
      <xdr:row>63</xdr:row>
      <xdr:rowOff>135165</xdr:rowOff>
    </xdr:to>
    <xdr:sp macro="" textlink="">
      <xdr:nvSpPr>
        <xdr:cNvPr id="165" name="フローチャート: 判断 164">
          <a:extLst>
            <a:ext uri="{FF2B5EF4-FFF2-40B4-BE49-F238E27FC236}">
              <a16:creationId xmlns:a16="http://schemas.microsoft.com/office/drawing/2014/main" id="{04FC0328-E490-4663-809D-38E36A9D8EF0}"/>
            </a:ext>
          </a:extLst>
        </xdr:cNvPr>
        <xdr:cNvSpPr/>
      </xdr:nvSpPr>
      <xdr:spPr>
        <a:xfrm>
          <a:off x="3746500" y="108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32476</xdr:rowOff>
    </xdr:from>
    <xdr:to>
      <xdr:col>15</xdr:col>
      <xdr:colOff>101600</xdr:colOff>
      <xdr:row>63</xdr:row>
      <xdr:rowOff>134076</xdr:rowOff>
    </xdr:to>
    <xdr:sp macro="" textlink="">
      <xdr:nvSpPr>
        <xdr:cNvPr id="166" name="フローチャート: 判断 165">
          <a:extLst>
            <a:ext uri="{FF2B5EF4-FFF2-40B4-BE49-F238E27FC236}">
              <a16:creationId xmlns:a16="http://schemas.microsoft.com/office/drawing/2014/main" id="{CF516A85-DD2A-4AA1-80EB-F4397DB71A33}"/>
            </a:ext>
          </a:extLst>
        </xdr:cNvPr>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39007</xdr:rowOff>
    </xdr:from>
    <xdr:to>
      <xdr:col>10</xdr:col>
      <xdr:colOff>165100</xdr:colOff>
      <xdr:row>63</xdr:row>
      <xdr:rowOff>140607</xdr:rowOff>
    </xdr:to>
    <xdr:sp macro="" textlink="">
      <xdr:nvSpPr>
        <xdr:cNvPr id="167" name="フローチャート: 判断 166">
          <a:extLst>
            <a:ext uri="{FF2B5EF4-FFF2-40B4-BE49-F238E27FC236}">
              <a16:creationId xmlns:a16="http://schemas.microsoft.com/office/drawing/2014/main" id="{0FFA66C1-6A58-4BB9-AD3C-12259540D72C}"/>
            </a:ext>
          </a:extLst>
        </xdr:cNvPr>
        <xdr:cNvSpPr/>
      </xdr:nvSpPr>
      <xdr:spPr>
        <a:xfrm>
          <a:off x="1968500" y="1084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316C2AB-F71B-483C-949F-A08A837929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4C0346E-F8BB-4E11-BD16-DCD1091CDC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509E6D2-C212-4A3B-AC05-633B23E65C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96CFF63-5314-42D6-8AB2-B7202AA828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A4AD617-7B8C-4EE0-8459-2D1BA34ED9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49893</xdr:rowOff>
    </xdr:from>
    <xdr:to>
      <xdr:col>24</xdr:col>
      <xdr:colOff>114300</xdr:colOff>
      <xdr:row>61</xdr:row>
      <xdr:rowOff>151493</xdr:rowOff>
    </xdr:to>
    <xdr:sp macro="" textlink="">
      <xdr:nvSpPr>
        <xdr:cNvPr id="173" name="楕円 172">
          <a:extLst>
            <a:ext uri="{FF2B5EF4-FFF2-40B4-BE49-F238E27FC236}">
              <a16:creationId xmlns:a16="http://schemas.microsoft.com/office/drawing/2014/main" id="{D1789E6A-4767-4792-9B59-591D45F238F9}"/>
            </a:ext>
          </a:extLst>
        </xdr:cNvPr>
        <xdr:cNvSpPr/>
      </xdr:nvSpPr>
      <xdr:spPr>
        <a:xfrm>
          <a:off x="45847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161307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B29613E8-02F8-4D3B-A379-90B08E13C3FC}"/>
            </a:ext>
          </a:extLst>
        </xdr:cNvPr>
        <xdr:cNvSpPr txBox="1"/>
      </xdr:nvSpPr>
      <xdr:spPr>
        <a:xfrm>
          <a:off x="4673600" y="1044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75" name="楕円 174">
          <a:extLst>
            <a:ext uri="{FF2B5EF4-FFF2-40B4-BE49-F238E27FC236}">
              <a16:creationId xmlns:a16="http://schemas.microsoft.com/office/drawing/2014/main" id="{3DD78874-14F1-4CA1-97C1-EB29AE725683}"/>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100693</xdr:rowOff>
    </xdr:from>
    <xdr:to>
      <xdr:col>24</xdr:col>
      <xdr:colOff>63500</xdr:colOff>
      <xdr:row>61</xdr:row>
      <xdr:rowOff>122465</xdr:rowOff>
    </xdr:to>
    <xdr:cxnSp macro="">
      <xdr:nvCxnSpPr>
        <xdr:cNvPr id="176" name="直線コネクタ 175">
          <a:extLst>
            <a:ext uri="{FF2B5EF4-FFF2-40B4-BE49-F238E27FC236}">
              <a16:creationId xmlns:a16="http://schemas.microsoft.com/office/drawing/2014/main" id="{F119E7B8-DB64-4544-A178-2C260F0DD6FD}"/>
            </a:ext>
          </a:extLst>
        </xdr:cNvPr>
        <xdr:cNvCxnSpPr/>
      </xdr:nvCxnSpPr>
      <xdr:spPr>
        <a:xfrm flipV="1">
          <a:off x="3797300" y="105591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41728</xdr:rowOff>
    </xdr:from>
    <xdr:to>
      <xdr:col>15</xdr:col>
      <xdr:colOff>101600</xdr:colOff>
      <xdr:row>56</xdr:row>
      <xdr:rowOff>143328</xdr:rowOff>
    </xdr:to>
    <xdr:sp macro="" textlink="">
      <xdr:nvSpPr>
        <xdr:cNvPr id="177" name="楕円 176">
          <a:extLst>
            <a:ext uri="{FF2B5EF4-FFF2-40B4-BE49-F238E27FC236}">
              <a16:creationId xmlns:a16="http://schemas.microsoft.com/office/drawing/2014/main" id="{C1B9EEC7-529D-41FD-B140-4238F187580C}"/>
            </a:ext>
          </a:extLst>
        </xdr:cNvPr>
        <xdr:cNvSpPr/>
      </xdr:nvSpPr>
      <xdr:spPr>
        <a:xfrm>
          <a:off x="2857500" y="96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92528</xdr:rowOff>
    </xdr:from>
    <xdr:to>
      <xdr:col>19</xdr:col>
      <xdr:colOff>177800</xdr:colOff>
      <xdr:row>61</xdr:row>
      <xdr:rowOff>122465</xdr:rowOff>
    </xdr:to>
    <xdr:cxnSp macro="">
      <xdr:nvCxnSpPr>
        <xdr:cNvPr id="178" name="直線コネクタ 177">
          <a:extLst>
            <a:ext uri="{FF2B5EF4-FFF2-40B4-BE49-F238E27FC236}">
              <a16:creationId xmlns:a16="http://schemas.microsoft.com/office/drawing/2014/main" id="{C7D08C72-8ADC-4B69-A402-50D8D279907A}"/>
            </a:ext>
          </a:extLst>
        </xdr:cNvPr>
        <xdr:cNvCxnSpPr/>
      </xdr:nvCxnSpPr>
      <xdr:spPr>
        <a:xfrm>
          <a:off x="2908300" y="9693728"/>
          <a:ext cx="889000" cy="8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126292</xdr:rowOff>
    </xdr:from>
    <xdr:ext cx="405111" cy="259045"/>
    <xdr:sp macro="" textlink="">
      <xdr:nvSpPr>
        <xdr:cNvPr id="179" name="n_1aveValue【体育館・プール】&#10;有形固定資産減価償却率">
          <a:extLst>
            <a:ext uri="{FF2B5EF4-FFF2-40B4-BE49-F238E27FC236}">
              <a16:creationId xmlns:a16="http://schemas.microsoft.com/office/drawing/2014/main" id="{3D0D0BBC-0F14-4F75-A01B-DC66230BCCD7}"/>
            </a:ext>
          </a:extLst>
        </xdr:cNvPr>
        <xdr:cNvSpPr txBox="1"/>
      </xdr:nvSpPr>
      <xdr:spPr>
        <a:xfrm>
          <a:off x="3582044"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80" name="n_2aveValue【体育館・プール】&#10;有形固定資産減価償却率">
          <a:extLst>
            <a:ext uri="{FF2B5EF4-FFF2-40B4-BE49-F238E27FC236}">
              <a16:creationId xmlns:a16="http://schemas.microsoft.com/office/drawing/2014/main" id="{CC8BA84A-A386-4123-BCC4-C085C914E2A1}"/>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157134</xdr:rowOff>
    </xdr:from>
    <xdr:ext cx="405111" cy="259045"/>
    <xdr:sp macro="" textlink="">
      <xdr:nvSpPr>
        <xdr:cNvPr id="181" name="n_3aveValue【体育館・プール】&#10;有形固定資産減価償却率">
          <a:extLst>
            <a:ext uri="{FF2B5EF4-FFF2-40B4-BE49-F238E27FC236}">
              <a16:creationId xmlns:a16="http://schemas.microsoft.com/office/drawing/2014/main" id="{59AE5355-59E1-47BA-A002-D16102160E90}"/>
            </a:ext>
          </a:extLst>
        </xdr:cNvPr>
        <xdr:cNvSpPr txBox="1"/>
      </xdr:nvSpPr>
      <xdr:spPr>
        <a:xfrm>
          <a:off x="1816744" y="1061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18342</xdr:rowOff>
    </xdr:from>
    <xdr:ext cx="405111" cy="259045"/>
    <xdr:sp macro="" textlink="">
      <xdr:nvSpPr>
        <xdr:cNvPr id="182" name="n_1mainValue【体育館・プール】&#10;有形固定資産減価償却率">
          <a:extLst>
            <a:ext uri="{FF2B5EF4-FFF2-40B4-BE49-F238E27FC236}">
              <a16:creationId xmlns:a16="http://schemas.microsoft.com/office/drawing/2014/main" id="{D5002837-6553-4B29-BFE0-EB2459F7420A}"/>
            </a:ext>
          </a:extLst>
        </xdr:cNvPr>
        <xdr:cNvSpPr txBox="1"/>
      </xdr:nvSpPr>
      <xdr:spPr>
        <a:xfrm>
          <a:off x="3582044" y="1030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54</xdr:row>
      <xdr:rowOff>159855</xdr:rowOff>
    </xdr:from>
    <xdr:ext cx="469744" cy="259045"/>
    <xdr:sp macro="" textlink="">
      <xdr:nvSpPr>
        <xdr:cNvPr id="183" name="n_2mainValue【体育館・プール】&#10;有形固定資産減価償却率">
          <a:extLst>
            <a:ext uri="{FF2B5EF4-FFF2-40B4-BE49-F238E27FC236}">
              <a16:creationId xmlns:a16="http://schemas.microsoft.com/office/drawing/2014/main" id="{5A6BC643-0C73-4381-AC7D-E12796FF918F}"/>
            </a:ext>
          </a:extLst>
        </xdr:cNvPr>
        <xdr:cNvSpPr txBox="1"/>
      </xdr:nvSpPr>
      <xdr:spPr>
        <a:xfrm>
          <a:off x="2673427" y="941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B7E75D52-3EB0-4EA9-822F-3891C169A5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C945CEDD-E280-4A99-BD29-2E1F8AC24E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489C4538-8CE6-416C-A1D5-9D31BEA18F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B4EEC274-643A-4F1B-A789-7B964C5768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C2429494-9743-4543-B091-77EE73A927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219470A5-B5AA-404F-8699-93671FD2E6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3A84F1E-7870-4514-9E02-1EFD799278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17BC5C1-BCF5-4E34-89F3-4E5247F70F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61AE8106-3C88-4223-AA34-75DC439774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7FD13E02-274B-4022-B932-409FC6512D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67BF8090-57F7-4263-8E0A-C4DD920780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DECDC7CD-6516-4284-8052-E82EE6C3A8B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E601FE04-8CD2-4003-82FA-DCCF5A3DA2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5DAB6369-9905-43C9-8561-E75F7D50DFA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44A57F21-A144-4529-959C-695FB2B9AB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6F5158E1-97A5-458F-A863-228ED8E53B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47FF2BB4-FC46-443A-998C-8EC0ADDB32D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96C87727-F568-494D-A1F9-C2B36E838CD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955D8D35-ED11-4630-AE13-6D0DC0D448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8AFB50C9-57BB-4D65-96F8-261A177AC18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4FB87662-8502-4158-9653-44884AE2FA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10618190-AB60-49EB-A83D-3051AEF90B0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17EA852E-13BB-4BD3-B1D8-DE9AA2F46E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7" name="直線コネクタ 206">
          <a:extLst>
            <a:ext uri="{FF2B5EF4-FFF2-40B4-BE49-F238E27FC236}">
              <a16:creationId xmlns:a16="http://schemas.microsoft.com/office/drawing/2014/main" id="{FA76C2C7-C8DA-46D3-BFA6-43422A0EFA8A}"/>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8" name="【体育館・プール】&#10;一人当たり面積最小値テキスト">
          <a:extLst>
            <a:ext uri="{FF2B5EF4-FFF2-40B4-BE49-F238E27FC236}">
              <a16:creationId xmlns:a16="http://schemas.microsoft.com/office/drawing/2014/main" id="{5029A0D2-0E12-404A-8108-4A24466DA766}"/>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9" name="直線コネクタ 208">
          <a:extLst>
            <a:ext uri="{FF2B5EF4-FFF2-40B4-BE49-F238E27FC236}">
              <a16:creationId xmlns:a16="http://schemas.microsoft.com/office/drawing/2014/main" id="{2BE807CF-8ABD-4DC3-8B93-E7479E8F6875}"/>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0" name="【体育館・プール】&#10;一人当たり面積最大値テキスト">
          <a:extLst>
            <a:ext uri="{FF2B5EF4-FFF2-40B4-BE49-F238E27FC236}">
              <a16:creationId xmlns:a16="http://schemas.microsoft.com/office/drawing/2014/main" id="{CAD31689-1C8C-4027-B41E-FDC067E15631}"/>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1" name="直線コネクタ 210">
          <a:extLst>
            <a:ext uri="{FF2B5EF4-FFF2-40B4-BE49-F238E27FC236}">
              <a16:creationId xmlns:a16="http://schemas.microsoft.com/office/drawing/2014/main" id="{1442FC8A-CAB1-4018-860F-67FF0E572399}"/>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2" name="【体育館・プール】&#10;一人当たり面積平均値テキスト">
          <a:extLst>
            <a:ext uri="{FF2B5EF4-FFF2-40B4-BE49-F238E27FC236}">
              <a16:creationId xmlns:a16="http://schemas.microsoft.com/office/drawing/2014/main" id="{B78E97DF-D2FC-4CC6-B34A-8E783DEED1FB}"/>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3" name="フローチャート: 判断 212">
          <a:extLst>
            <a:ext uri="{FF2B5EF4-FFF2-40B4-BE49-F238E27FC236}">
              <a16:creationId xmlns:a16="http://schemas.microsoft.com/office/drawing/2014/main" id="{FE8EE08B-48D3-4C5B-A556-2ADF4FF27FDE}"/>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4" name="フローチャート: 判断 213">
          <a:extLst>
            <a:ext uri="{FF2B5EF4-FFF2-40B4-BE49-F238E27FC236}">
              <a16:creationId xmlns:a16="http://schemas.microsoft.com/office/drawing/2014/main" id="{B04044D9-10A5-462A-887E-87A8D60F6D88}"/>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5" name="フローチャート: 判断 214">
          <a:extLst>
            <a:ext uri="{FF2B5EF4-FFF2-40B4-BE49-F238E27FC236}">
              <a16:creationId xmlns:a16="http://schemas.microsoft.com/office/drawing/2014/main" id="{E742C89F-5F4E-40F9-98C6-6AA46F06EC4E}"/>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16" name="フローチャート: 判断 215">
          <a:extLst>
            <a:ext uri="{FF2B5EF4-FFF2-40B4-BE49-F238E27FC236}">
              <a16:creationId xmlns:a16="http://schemas.microsoft.com/office/drawing/2014/main" id="{A963BF1D-39F9-4333-97D4-FA64FA0C4A3E}"/>
            </a:ext>
          </a:extLst>
        </xdr:cNvPr>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54C5A31-0FEA-49D2-AD29-E048304AA0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5BB10143-3A27-4C4A-AF00-A4CAFBF5D4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7590CBD-F184-46FA-9B3E-D221A23C4F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76FF69A-3EF5-4B82-97F3-9990E55731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F9E6FFD-200A-491D-877C-B6A931EBE7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22" name="楕円 221">
          <a:extLst>
            <a:ext uri="{FF2B5EF4-FFF2-40B4-BE49-F238E27FC236}">
              <a16:creationId xmlns:a16="http://schemas.microsoft.com/office/drawing/2014/main" id="{038D2111-7567-4454-83E2-12E0D2C2889A}"/>
            </a:ext>
          </a:extLst>
        </xdr:cNvPr>
        <xdr:cNvSpPr/>
      </xdr:nvSpPr>
      <xdr:spPr>
        <a:xfrm>
          <a:off x="104267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23" name="【体育館・プール】&#10;一人当たり面積該当値テキスト">
          <a:extLst>
            <a:ext uri="{FF2B5EF4-FFF2-40B4-BE49-F238E27FC236}">
              <a16:creationId xmlns:a16="http://schemas.microsoft.com/office/drawing/2014/main" id="{E30EF320-F192-4ECD-84A7-80472655D546}"/>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50800</xdr:rowOff>
    </xdr:from>
    <xdr:to>
      <xdr:col>50</xdr:col>
      <xdr:colOff>165100</xdr:colOff>
      <xdr:row>63</xdr:row>
      <xdr:rowOff>152400</xdr:rowOff>
    </xdr:to>
    <xdr:sp macro="" textlink="">
      <xdr:nvSpPr>
        <xdr:cNvPr id="224" name="楕円 223">
          <a:extLst>
            <a:ext uri="{FF2B5EF4-FFF2-40B4-BE49-F238E27FC236}">
              <a16:creationId xmlns:a16="http://schemas.microsoft.com/office/drawing/2014/main" id="{6BF38C73-61CB-4DF9-96E8-F4A1C511284C}"/>
            </a:ext>
          </a:extLst>
        </xdr:cNvPr>
        <xdr:cNvSpPr/>
      </xdr:nvSpPr>
      <xdr:spPr>
        <a:xfrm>
          <a:off x="9588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100330</xdr:rowOff>
    </xdr:from>
    <xdr:to>
      <xdr:col>55</xdr:col>
      <xdr:colOff>0</xdr:colOff>
      <xdr:row>63</xdr:row>
      <xdr:rowOff>101600</xdr:rowOff>
    </xdr:to>
    <xdr:cxnSp macro="">
      <xdr:nvCxnSpPr>
        <xdr:cNvPr id="225" name="直線コネクタ 224">
          <a:extLst>
            <a:ext uri="{FF2B5EF4-FFF2-40B4-BE49-F238E27FC236}">
              <a16:creationId xmlns:a16="http://schemas.microsoft.com/office/drawing/2014/main" id="{F9A4B7BB-DDC1-4CE7-9278-09D1380C0BFC}"/>
            </a:ext>
          </a:extLst>
        </xdr:cNvPr>
        <xdr:cNvCxnSpPr/>
      </xdr:nvCxnSpPr>
      <xdr:spPr>
        <a:xfrm flipV="1">
          <a:off x="9639300" y="109016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24130</xdr:rowOff>
    </xdr:from>
    <xdr:to>
      <xdr:col>46</xdr:col>
      <xdr:colOff>38100</xdr:colOff>
      <xdr:row>63</xdr:row>
      <xdr:rowOff>125730</xdr:rowOff>
    </xdr:to>
    <xdr:sp macro="" textlink="">
      <xdr:nvSpPr>
        <xdr:cNvPr id="226" name="楕円 225">
          <a:extLst>
            <a:ext uri="{FF2B5EF4-FFF2-40B4-BE49-F238E27FC236}">
              <a16:creationId xmlns:a16="http://schemas.microsoft.com/office/drawing/2014/main" id="{7322A1E1-6F32-4BF4-ACE2-5617A6C5FA54}"/>
            </a:ext>
          </a:extLst>
        </xdr:cNvPr>
        <xdr:cNvSpPr/>
      </xdr:nvSpPr>
      <xdr:spPr>
        <a:xfrm>
          <a:off x="8699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74930</xdr:rowOff>
    </xdr:from>
    <xdr:to>
      <xdr:col>50</xdr:col>
      <xdr:colOff>114300</xdr:colOff>
      <xdr:row>63</xdr:row>
      <xdr:rowOff>101600</xdr:rowOff>
    </xdr:to>
    <xdr:cxnSp macro="">
      <xdr:nvCxnSpPr>
        <xdr:cNvPr id="227" name="直線コネクタ 226">
          <a:extLst>
            <a:ext uri="{FF2B5EF4-FFF2-40B4-BE49-F238E27FC236}">
              <a16:creationId xmlns:a16="http://schemas.microsoft.com/office/drawing/2014/main" id="{E06F314E-7840-4B39-BAA4-BAA214489CFA}"/>
            </a:ext>
          </a:extLst>
        </xdr:cNvPr>
        <xdr:cNvCxnSpPr/>
      </xdr:nvCxnSpPr>
      <xdr:spPr>
        <a:xfrm>
          <a:off x="8750300" y="1087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8" name="n_1aveValue【体育館・プール】&#10;一人当たり面積">
          <a:extLst>
            <a:ext uri="{FF2B5EF4-FFF2-40B4-BE49-F238E27FC236}">
              <a16:creationId xmlns:a16="http://schemas.microsoft.com/office/drawing/2014/main" id="{EE4C7311-ACE0-469B-8735-8B26FF505259}"/>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9" name="n_2aveValue【体育館・プール】&#10;一人当たり面積">
          <a:extLst>
            <a:ext uri="{FF2B5EF4-FFF2-40B4-BE49-F238E27FC236}">
              <a16:creationId xmlns:a16="http://schemas.microsoft.com/office/drawing/2014/main" id="{47DB7BA1-FBE6-4999-B6B4-96CB27543AB2}"/>
            </a:ext>
          </a:extLst>
        </xdr:cNvPr>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30" name="n_3aveValue【体育館・プール】&#10;一人当たり面積">
          <a:extLst>
            <a:ext uri="{FF2B5EF4-FFF2-40B4-BE49-F238E27FC236}">
              <a16:creationId xmlns:a16="http://schemas.microsoft.com/office/drawing/2014/main" id="{6B01DB50-D845-459F-B62A-7732C2BF6CA4}"/>
            </a:ext>
          </a:extLst>
        </xdr:cNvPr>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143527</xdr:rowOff>
    </xdr:from>
    <xdr:ext cx="469744" cy="259045"/>
    <xdr:sp macro="" textlink="">
      <xdr:nvSpPr>
        <xdr:cNvPr id="231" name="n_1mainValue【体育館・プール】&#10;一人当たり面積">
          <a:extLst>
            <a:ext uri="{FF2B5EF4-FFF2-40B4-BE49-F238E27FC236}">
              <a16:creationId xmlns:a16="http://schemas.microsoft.com/office/drawing/2014/main" id="{D9259C75-52D2-4086-896C-BBAE2DE5B6E7}"/>
            </a:ext>
          </a:extLst>
        </xdr:cNvPr>
        <xdr:cNvSpPr txBox="1"/>
      </xdr:nvSpPr>
      <xdr:spPr>
        <a:xfrm>
          <a:off x="93917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32" name="n_2mainValue【体育館・プール】&#10;一人当たり面積">
          <a:extLst>
            <a:ext uri="{FF2B5EF4-FFF2-40B4-BE49-F238E27FC236}">
              <a16:creationId xmlns:a16="http://schemas.microsoft.com/office/drawing/2014/main" id="{41C5BD91-288A-4A9D-8784-6177AA9ACD56}"/>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EA85F4AB-0365-4C9E-9920-8EB96D0079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759CC717-8943-493A-85FF-F70BCC3E17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43764ADB-9D07-457E-A561-A9FF8DBEFF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E0A78389-DBDB-4CE5-AA93-879D6AFD03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C82424E8-EB37-4967-B0E8-30644E2536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D1807BBD-27CA-4D91-AF07-5BCC9D5466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DFA5F3C0-7373-4D03-ABAA-CDD8FC5FF1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4D817703-20E9-436A-94C4-394511B2EB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3804FFF7-1048-40BF-931A-B4133DD2F9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A15602D3-0222-46A3-A162-7FF4F975EF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16C0BAAE-7B0D-46F4-88D1-8D80A6B7E1D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954C2CCA-0B1F-49C8-82E0-EA15F1A521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6AD61DF3-6192-419C-8D7A-5E32DD77579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CE01B569-80E0-4736-A15C-946F64B47C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7609B172-B56A-4582-BEAB-C78EC130D3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7E21AF7E-E1E0-41E0-B321-38D137A3B8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18E31967-29B2-4B7B-975F-BC9A69B4DF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FDA4B747-F661-4AB4-93DA-B64CBAB418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7F5E5296-CE0D-4E83-BF87-6E7A019597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DF30C23D-6D3A-491F-A6C0-993D874886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A8D3F97D-41D9-4E68-BFED-F8C5EED550B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70DB6A74-05D1-4C97-AEE0-C09606928E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678BC480-D25E-4B61-8C8E-3C821586FAC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FB313C9D-1D17-48F9-BEEA-ABB39A363F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7" name="直線コネクタ 256">
          <a:extLst>
            <a:ext uri="{FF2B5EF4-FFF2-40B4-BE49-F238E27FC236}">
              <a16:creationId xmlns:a16="http://schemas.microsoft.com/office/drawing/2014/main" id="{1DE5AABD-294A-4464-BA81-8C33E344A67F}"/>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F4A935FD-22F5-4978-AD23-DDAFC0F9DC18}"/>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9" name="直線コネクタ 258">
          <a:extLst>
            <a:ext uri="{FF2B5EF4-FFF2-40B4-BE49-F238E27FC236}">
              <a16:creationId xmlns:a16="http://schemas.microsoft.com/office/drawing/2014/main" id="{3B10686A-03B1-419B-A766-B746A3536B74}"/>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EA61923F-DE86-4BCA-BEBD-D76CBA86F80D}"/>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1" name="直線コネクタ 260">
          <a:extLst>
            <a:ext uri="{FF2B5EF4-FFF2-40B4-BE49-F238E27FC236}">
              <a16:creationId xmlns:a16="http://schemas.microsoft.com/office/drawing/2014/main" id="{16598851-4C99-4D6D-9C3B-F8C38B6906B1}"/>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6863265F-029C-42AE-BA81-0E61A9E0FBA3}"/>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63" name="フローチャート: 判断 262">
          <a:extLst>
            <a:ext uri="{FF2B5EF4-FFF2-40B4-BE49-F238E27FC236}">
              <a16:creationId xmlns:a16="http://schemas.microsoft.com/office/drawing/2014/main" id="{A520FCC7-6FB4-401C-AA84-BC650F8CE88C}"/>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4" name="フローチャート: 判断 263">
          <a:extLst>
            <a:ext uri="{FF2B5EF4-FFF2-40B4-BE49-F238E27FC236}">
              <a16:creationId xmlns:a16="http://schemas.microsoft.com/office/drawing/2014/main" id="{435EE714-FAF5-45DA-AFC3-271CB248B1AF}"/>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5" name="フローチャート: 判断 264">
          <a:extLst>
            <a:ext uri="{FF2B5EF4-FFF2-40B4-BE49-F238E27FC236}">
              <a16:creationId xmlns:a16="http://schemas.microsoft.com/office/drawing/2014/main" id="{670D14CF-C494-4C8C-B2A8-3A469B80CAAE}"/>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6" name="フローチャート: 判断 265">
          <a:extLst>
            <a:ext uri="{FF2B5EF4-FFF2-40B4-BE49-F238E27FC236}">
              <a16:creationId xmlns:a16="http://schemas.microsoft.com/office/drawing/2014/main" id="{B7C8160B-B150-4BFB-8ECF-9CF825B45554}"/>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FD5712B-79BA-4822-A490-4275D3290E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8CFA58D4-B7E4-4F5D-89D6-92F55463C1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4E6A35D-7112-4017-9DFD-BFF8A4AE85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175C31A-3427-4404-886C-A9ACC2D882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756B708-03EB-4D01-B112-A41BCE2142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72" name="楕円 271">
          <a:extLst>
            <a:ext uri="{FF2B5EF4-FFF2-40B4-BE49-F238E27FC236}">
              <a16:creationId xmlns:a16="http://schemas.microsoft.com/office/drawing/2014/main" id="{098D151A-A7E1-4062-ACA6-E7A902D15AF1}"/>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5097</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539A477D-A392-4421-9283-AC4872735434}"/>
            </a:ext>
          </a:extLst>
        </xdr:cNvPr>
        <xdr:cNvSpPr txBox="1"/>
      </xdr:nvSpPr>
      <xdr:spPr>
        <a:xfrm>
          <a:off x="4673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74" name="楕円 273">
          <a:extLst>
            <a:ext uri="{FF2B5EF4-FFF2-40B4-BE49-F238E27FC236}">
              <a16:creationId xmlns:a16="http://schemas.microsoft.com/office/drawing/2014/main" id="{7E348435-3D30-4F31-86AE-8449E92C6A54}"/>
            </a:ext>
          </a:extLst>
        </xdr:cNvPr>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5714</xdr:rowOff>
    </xdr:to>
    <xdr:cxnSp macro="">
      <xdr:nvCxnSpPr>
        <xdr:cNvPr id="275" name="直線コネクタ 274">
          <a:extLst>
            <a:ext uri="{FF2B5EF4-FFF2-40B4-BE49-F238E27FC236}">
              <a16:creationId xmlns:a16="http://schemas.microsoft.com/office/drawing/2014/main" id="{9332991A-E4ED-4B12-B8B3-0A4DE46C60FC}"/>
            </a:ext>
          </a:extLst>
        </xdr:cNvPr>
        <xdr:cNvCxnSpPr/>
      </xdr:nvCxnSpPr>
      <xdr:spPr>
        <a:xfrm flipV="1">
          <a:off x="3797300" y="145427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124461</xdr:rowOff>
    </xdr:from>
    <xdr:to>
      <xdr:col>15</xdr:col>
      <xdr:colOff>101600</xdr:colOff>
      <xdr:row>87</xdr:row>
      <xdr:rowOff>54611</xdr:rowOff>
    </xdr:to>
    <xdr:sp macro="" textlink="">
      <xdr:nvSpPr>
        <xdr:cNvPr id="276" name="楕円 275">
          <a:extLst>
            <a:ext uri="{FF2B5EF4-FFF2-40B4-BE49-F238E27FC236}">
              <a16:creationId xmlns:a16="http://schemas.microsoft.com/office/drawing/2014/main" id="{10303FB2-31C3-4E4B-8A1C-F93FDD1D6784}"/>
            </a:ext>
          </a:extLst>
        </xdr:cNvPr>
        <xdr:cNvSpPr/>
      </xdr:nvSpPr>
      <xdr:spPr>
        <a:xfrm>
          <a:off x="2857500" y="148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87</xdr:row>
      <xdr:rowOff>3811</xdr:rowOff>
    </xdr:to>
    <xdr:cxnSp macro="">
      <xdr:nvCxnSpPr>
        <xdr:cNvPr id="277" name="直線コネクタ 276">
          <a:extLst>
            <a:ext uri="{FF2B5EF4-FFF2-40B4-BE49-F238E27FC236}">
              <a16:creationId xmlns:a16="http://schemas.microsoft.com/office/drawing/2014/main" id="{F4843BCC-20C7-4097-A9AF-E9A16AA932FC}"/>
            </a:ext>
          </a:extLst>
        </xdr:cNvPr>
        <xdr:cNvCxnSpPr/>
      </xdr:nvCxnSpPr>
      <xdr:spPr>
        <a:xfrm flipV="1">
          <a:off x="2908300" y="14578964"/>
          <a:ext cx="889000" cy="3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8" name="n_1aveValue【福祉施設】&#10;有形固定資産減価償却率">
          <a:extLst>
            <a:ext uri="{FF2B5EF4-FFF2-40B4-BE49-F238E27FC236}">
              <a16:creationId xmlns:a16="http://schemas.microsoft.com/office/drawing/2014/main" id="{0A8BE605-0FAA-402A-8573-90D925536D06}"/>
            </a:ext>
          </a:extLst>
        </xdr:cNvPr>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9" name="n_2aveValue【福祉施設】&#10;有形固定資産減価償却率">
          <a:extLst>
            <a:ext uri="{FF2B5EF4-FFF2-40B4-BE49-F238E27FC236}">
              <a16:creationId xmlns:a16="http://schemas.microsoft.com/office/drawing/2014/main" id="{2290CB44-C499-4EF9-BFD1-4F0029850F3A}"/>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80" name="n_3aveValue【福祉施設】&#10;有形固定資産減価償却率">
          <a:extLst>
            <a:ext uri="{FF2B5EF4-FFF2-40B4-BE49-F238E27FC236}">
              <a16:creationId xmlns:a16="http://schemas.microsoft.com/office/drawing/2014/main" id="{8C8E6907-DB61-4FE5-B9CD-F148BB88AA5D}"/>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81" name="n_1mainValue【福祉施設】&#10;有形固定資産減価償却率">
          <a:extLst>
            <a:ext uri="{FF2B5EF4-FFF2-40B4-BE49-F238E27FC236}">
              <a16:creationId xmlns:a16="http://schemas.microsoft.com/office/drawing/2014/main" id="{6724EF26-DE6C-4C86-A6F7-C81A2CD15D88}"/>
            </a:ext>
          </a:extLst>
        </xdr:cNvPr>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45738</xdr:rowOff>
    </xdr:from>
    <xdr:ext cx="405111" cy="259045"/>
    <xdr:sp macro="" textlink="">
      <xdr:nvSpPr>
        <xdr:cNvPr id="282" name="n_2mainValue【福祉施設】&#10;有形固定資産減価償却率">
          <a:extLst>
            <a:ext uri="{FF2B5EF4-FFF2-40B4-BE49-F238E27FC236}">
              <a16:creationId xmlns:a16="http://schemas.microsoft.com/office/drawing/2014/main" id="{F0F6947A-B1E2-48EE-9129-19D2371EADDE}"/>
            </a:ext>
          </a:extLst>
        </xdr:cNvPr>
        <xdr:cNvSpPr txBox="1"/>
      </xdr:nvSpPr>
      <xdr:spPr>
        <a:xfrm>
          <a:off x="2705744" y="1496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BAFFAEE-6B43-4758-B9DF-CE6F3560E3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8523AFA4-CAF7-4246-9F8B-BB56CF5056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6436B476-A9B7-4373-8AB5-D07C159C61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14906F4A-0A90-412E-9266-488C9679D6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1D41BCF0-E041-4265-8638-CDF4B8826C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6D8857C-CA08-405D-8FEB-38DA117039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13774B73-9216-4B95-B2BB-AC8913AE3E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FFC1D5C-F53F-4CB2-BCF1-6578E6A80C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E627028C-783D-43C9-8EDB-1875115CF0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6091AFEC-8DEC-4AD2-98D4-AC0CC66CBE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1B974A6C-7F5F-41B2-A301-492BA417A7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722FC6F4-7E4E-4A11-A651-E84D83B47E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190B1A9C-2821-4C3A-B209-8FC7B1E6D52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D51430B-1954-404C-85CF-277AF76D89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22B8D92D-9CDF-445A-BC4D-54C424A86B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DC40C291-F27D-49CF-8472-EEB63FCC2F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1FEB0097-4B31-4862-8B7C-9D2AEAE259C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DC1CA5A7-C963-4F25-864A-6DB9A83F15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584C703F-91A8-4F33-8008-D485899ECE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191BA2B5-3AB4-45A3-855D-57AC30FE98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6D331AAD-EE11-4488-8843-8E67AD04D5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7F8B9039-7DF4-4A51-912E-9415C343CA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C45F3D1F-BA12-44C7-9C9B-587DF6F358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6" name="直線コネクタ 305">
          <a:extLst>
            <a:ext uri="{FF2B5EF4-FFF2-40B4-BE49-F238E27FC236}">
              <a16:creationId xmlns:a16="http://schemas.microsoft.com/office/drawing/2014/main" id="{6DFDA6F2-F151-4ABE-8A5F-14FBACC53D54}"/>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7" name="【福祉施設】&#10;一人当たり面積最小値テキスト">
          <a:extLst>
            <a:ext uri="{FF2B5EF4-FFF2-40B4-BE49-F238E27FC236}">
              <a16:creationId xmlns:a16="http://schemas.microsoft.com/office/drawing/2014/main" id="{FC361EA6-BCBD-45A4-BE68-653E72E86097}"/>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8" name="直線コネクタ 307">
          <a:extLst>
            <a:ext uri="{FF2B5EF4-FFF2-40B4-BE49-F238E27FC236}">
              <a16:creationId xmlns:a16="http://schemas.microsoft.com/office/drawing/2014/main" id="{C9E07B37-3AB3-41B5-B67C-A1A61904846E}"/>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9" name="【福祉施設】&#10;一人当たり面積最大値テキスト">
          <a:extLst>
            <a:ext uri="{FF2B5EF4-FFF2-40B4-BE49-F238E27FC236}">
              <a16:creationId xmlns:a16="http://schemas.microsoft.com/office/drawing/2014/main" id="{BE9CDF72-A716-467D-A898-E791D04FF34F}"/>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10" name="直線コネクタ 309">
          <a:extLst>
            <a:ext uri="{FF2B5EF4-FFF2-40B4-BE49-F238E27FC236}">
              <a16:creationId xmlns:a16="http://schemas.microsoft.com/office/drawing/2014/main" id="{7D7E757D-C573-4364-A8DB-2F99D8A95B45}"/>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11" name="【福祉施設】&#10;一人当たり面積平均値テキスト">
          <a:extLst>
            <a:ext uri="{FF2B5EF4-FFF2-40B4-BE49-F238E27FC236}">
              <a16:creationId xmlns:a16="http://schemas.microsoft.com/office/drawing/2014/main" id="{7F50DFAF-D836-40DE-8927-5EDA74B6B425}"/>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2" name="フローチャート: 判断 311">
          <a:extLst>
            <a:ext uri="{FF2B5EF4-FFF2-40B4-BE49-F238E27FC236}">
              <a16:creationId xmlns:a16="http://schemas.microsoft.com/office/drawing/2014/main" id="{AAA45662-124B-46D1-92FC-91A49835F03C}"/>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13" name="フローチャート: 判断 312">
          <a:extLst>
            <a:ext uri="{FF2B5EF4-FFF2-40B4-BE49-F238E27FC236}">
              <a16:creationId xmlns:a16="http://schemas.microsoft.com/office/drawing/2014/main" id="{7F6D8B56-81ED-4866-A9F4-F0149FBFC78E}"/>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4" name="フローチャート: 判断 313">
          <a:extLst>
            <a:ext uri="{FF2B5EF4-FFF2-40B4-BE49-F238E27FC236}">
              <a16:creationId xmlns:a16="http://schemas.microsoft.com/office/drawing/2014/main" id="{F675B019-0843-42ED-B160-0AB3FE55A0DF}"/>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15" name="フローチャート: 判断 314">
          <a:extLst>
            <a:ext uri="{FF2B5EF4-FFF2-40B4-BE49-F238E27FC236}">
              <a16:creationId xmlns:a16="http://schemas.microsoft.com/office/drawing/2014/main" id="{9A3DCC7E-89FC-4F3F-A317-7031AAADA8B1}"/>
            </a:ext>
          </a:extLst>
        </xdr:cNvPr>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A24E119-ACE5-40EA-9D79-653EF43F4F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9A4986F-F792-49C9-8208-30D9241787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4ACB631-7727-4950-94FD-4535E0D7D9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1C762BAF-7F23-4F60-9B94-A81577CACE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4FEB93D-2783-4D5A-A389-1C9CB2895F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21" name="楕円 320">
          <a:extLst>
            <a:ext uri="{FF2B5EF4-FFF2-40B4-BE49-F238E27FC236}">
              <a16:creationId xmlns:a16="http://schemas.microsoft.com/office/drawing/2014/main" id="{B6AEBF52-3C89-4188-A21C-CE84C4457C7F}"/>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22" name="【福祉施設】&#10;一人当たり面積該当値テキスト">
          <a:extLst>
            <a:ext uri="{FF2B5EF4-FFF2-40B4-BE49-F238E27FC236}">
              <a16:creationId xmlns:a16="http://schemas.microsoft.com/office/drawing/2014/main" id="{AAB47970-2355-4D0D-BDB0-5B9D8F676AA5}"/>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23" name="楕円 322">
          <a:extLst>
            <a:ext uri="{FF2B5EF4-FFF2-40B4-BE49-F238E27FC236}">
              <a16:creationId xmlns:a16="http://schemas.microsoft.com/office/drawing/2014/main" id="{3CF54F43-B8E5-42F0-A841-5E3023A40627}"/>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24" name="直線コネクタ 323">
          <a:extLst>
            <a:ext uri="{FF2B5EF4-FFF2-40B4-BE49-F238E27FC236}">
              <a16:creationId xmlns:a16="http://schemas.microsoft.com/office/drawing/2014/main" id="{46C8919F-8967-4673-B167-2A69539B03AD}"/>
            </a:ext>
          </a:extLst>
        </xdr:cNvPr>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25" name="楕円 324">
          <a:extLst>
            <a:ext uri="{FF2B5EF4-FFF2-40B4-BE49-F238E27FC236}">
              <a16:creationId xmlns:a16="http://schemas.microsoft.com/office/drawing/2014/main" id="{7F37D73F-001D-4545-B3EC-3037EA6B60FD}"/>
            </a:ext>
          </a:extLst>
        </xdr:cNvPr>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85</xdr:row>
      <xdr:rowOff>80011</xdr:rowOff>
    </xdr:to>
    <xdr:cxnSp macro="">
      <xdr:nvCxnSpPr>
        <xdr:cNvPr id="326" name="直線コネクタ 325">
          <a:extLst>
            <a:ext uri="{FF2B5EF4-FFF2-40B4-BE49-F238E27FC236}">
              <a16:creationId xmlns:a16="http://schemas.microsoft.com/office/drawing/2014/main" id="{BF4ED0A8-314D-45E1-B904-6FD1B2F756B0}"/>
            </a:ext>
          </a:extLst>
        </xdr:cNvPr>
        <xdr:cNvCxnSpPr/>
      </xdr:nvCxnSpPr>
      <xdr:spPr>
        <a:xfrm flipV="1">
          <a:off x="8750300" y="143256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7" name="n_1aveValue【福祉施設】&#10;一人当たり面積">
          <a:extLst>
            <a:ext uri="{FF2B5EF4-FFF2-40B4-BE49-F238E27FC236}">
              <a16:creationId xmlns:a16="http://schemas.microsoft.com/office/drawing/2014/main" id="{189218C8-5C53-47E4-8B18-EA92501349F8}"/>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8" name="n_2aveValue【福祉施設】&#10;一人当たり面積">
          <a:extLst>
            <a:ext uri="{FF2B5EF4-FFF2-40B4-BE49-F238E27FC236}">
              <a16:creationId xmlns:a16="http://schemas.microsoft.com/office/drawing/2014/main" id="{A489C431-B45E-448A-9ED0-9B18C7D1FE1A}"/>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29" name="n_3aveValue【福祉施設】&#10;一人当たり面積">
          <a:extLst>
            <a:ext uri="{FF2B5EF4-FFF2-40B4-BE49-F238E27FC236}">
              <a16:creationId xmlns:a16="http://schemas.microsoft.com/office/drawing/2014/main" id="{69C48C4D-84BA-4578-B954-2E4CCD541124}"/>
            </a:ext>
          </a:extLst>
        </xdr:cNvPr>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30" name="n_1mainValue【福祉施設】&#10;一人当たり面積">
          <a:extLst>
            <a:ext uri="{FF2B5EF4-FFF2-40B4-BE49-F238E27FC236}">
              <a16:creationId xmlns:a16="http://schemas.microsoft.com/office/drawing/2014/main" id="{C0B5F7C2-5290-417F-90D7-7524FF82A539}"/>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31" name="n_2mainValue【福祉施設】&#10;一人当たり面積">
          <a:extLst>
            <a:ext uri="{FF2B5EF4-FFF2-40B4-BE49-F238E27FC236}">
              <a16:creationId xmlns:a16="http://schemas.microsoft.com/office/drawing/2014/main" id="{10D82E4F-3865-492E-8791-6AE72BA3D6C5}"/>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A51EB13-A34B-4288-A247-489E82DF2C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15AF4B9-09F7-4856-B3E4-F2B5C84096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992209A6-446D-4837-A03B-471B0BCF25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4ADA60A4-6674-4E5A-B29C-526D0CCD7A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F99429E0-B3CE-4F9E-8ACF-356D2DA9EA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A8DCAF38-FC29-45C3-A6DD-A0E3856D64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16E90C6B-705D-4AE0-990F-5771632EB7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770A299-53F6-4D49-85C7-4BCF1F70F3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7025E332-38F2-4DEF-B5A9-C13F7B3EF6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ADA814ED-640E-48B1-8B6B-6F9A642146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id="{52D0B2EA-622B-4FCA-A1D2-6DC9A1A0829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a:extLst>
            <a:ext uri="{FF2B5EF4-FFF2-40B4-BE49-F238E27FC236}">
              <a16:creationId xmlns:a16="http://schemas.microsoft.com/office/drawing/2014/main" id="{A486D4EC-8451-4F10-A9E2-63BA1C9E0FD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id="{9EE01AA5-4C5F-4DE8-B777-4A3C482F6E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id="{A2B0B7A6-00B8-454E-B5BE-15DBB493397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id="{E3D16A6E-9AB6-4F30-AE16-CA47404DCC2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id="{E9C0867D-0E31-466A-8128-80A775C4FFB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id="{0A817356-943E-4A69-B1A2-42EA875E6C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id="{EBD445F7-C595-4398-90DF-D883C5BF97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id="{8BC50F08-00A9-412C-BE9F-5C258C6FB85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id="{00ADA290-F138-4350-8A4B-681BB56672E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id="{ABA40EC1-0DA6-417F-92F8-8A55C9456F4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a:extLst>
            <a:ext uri="{FF2B5EF4-FFF2-40B4-BE49-F238E27FC236}">
              <a16:creationId xmlns:a16="http://schemas.microsoft.com/office/drawing/2014/main" id="{1361E28C-1DC5-40F3-8DC9-20231E1D961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DE19D2B4-6AA4-4D93-80B8-1F9F3CE3BE9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9DDAE087-507A-4363-BA3B-2BA167DC189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F299D9C5-D96D-430E-8823-42BF31322D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7" name="直線コネクタ 356">
          <a:extLst>
            <a:ext uri="{FF2B5EF4-FFF2-40B4-BE49-F238E27FC236}">
              <a16:creationId xmlns:a16="http://schemas.microsoft.com/office/drawing/2014/main" id="{D3136796-1137-4EF5-9115-857BA472BDBC}"/>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ED203662-434C-43B9-AE67-CAA76A22A30A}"/>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9" name="直線コネクタ 358">
          <a:extLst>
            <a:ext uri="{FF2B5EF4-FFF2-40B4-BE49-F238E27FC236}">
              <a16:creationId xmlns:a16="http://schemas.microsoft.com/office/drawing/2014/main" id="{5D74FE60-4C46-4A93-9F64-A31FBC692BB6}"/>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99951E21-2D20-41B3-8392-8824B5F796C7}"/>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61" name="直線コネクタ 360">
          <a:extLst>
            <a:ext uri="{FF2B5EF4-FFF2-40B4-BE49-F238E27FC236}">
              <a16:creationId xmlns:a16="http://schemas.microsoft.com/office/drawing/2014/main" id="{3D6039D8-2DE8-4D27-9FF3-74C370D36E3B}"/>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902D0890-B40D-431C-A7CA-104E0BECDFAA}"/>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63" name="フローチャート: 判断 362">
          <a:extLst>
            <a:ext uri="{FF2B5EF4-FFF2-40B4-BE49-F238E27FC236}">
              <a16:creationId xmlns:a16="http://schemas.microsoft.com/office/drawing/2014/main" id="{B1D8654F-CB99-4BAB-ADE3-73D21EEB04E8}"/>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4" name="フローチャート: 判断 363">
          <a:extLst>
            <a:ext uri="{FF2B5EF4-FFF2-40B4-BE49-F238E27FC236}">
              <a16:creationId xmlns:a16="http://schemas.microsoft.com/office/drawing/2014/main" id="{7B828F98-F144-4B6A-AC73-06B8425BB909}"/>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5" name="フローチャート: 判断 364">
          <a:extLst>
            <a:ext uri="{FF2B5EF4-FFF2-40B4-BE49-F238E27FC236}">
              <a16:creationId xmlns:a16="http://schemas.microsoft.com/office/drawing/2014/main" id="{3F7359D3-FAC1-4860-99FB-F443DB9B75F6}"/>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66" name="フローチャート: 判断 365">
          <a:extLst>
            <a:ext uri="{FF2B5EF4-FFF2-40B4-BE49-F238E27FC236}">
              <a16:creationId xmlns:a16="http://schemas.microsoft.com/office/drawing/2014/main" id="{D5BA4A49-E503-4DF9-95E1-950FF9B0A8E2}"/>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11748D8-6047-4E86-A502-D0B82F8CDC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AA7CB08-BAF3-4056-AA2F-C952E5767B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8B300F2-0C04-405C-80AA-8AF37FFE69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E7E61BB-566A-45DB-B49F-4F4F3D506A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B9FEDA7-9F1C-478F-9F26-0D9EA8868AC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72" name="楕円 371">
          <a:extLst>
            <a:ext uri="{FF2B5EF4-FFF2-40B4-BE49-F238E27FC236}">
              <a16:creationId xmlns:a16="http://schemas.microsoft.com/office/drawing/2014/main" id="{E894F97C-4441-4360-8634-14A663DD5BE2}"/>
            </a:ext>
          </a:extLst>
        </xdr:cNvPr>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141895</xdr:rowOff>
    </xdr:from>
    <xdr:ext cx="405111" cy="259045"/>
    <xdr:sp macro="" textlink="">
      <xdr:nvSpPr>
        <xdr:cNvPr id="373" name="n_1aveValue【市民会館】&#10;有形固定資産減価償却率">
          <a:extLst>
            <a:ext uri="{FF2B5EF4-FFF2-40B4-BE49-F238E27FC236}">
              <a16:creationId xmlns:a16="http://schemas.microsoft.com/office/drawing/2014/main" id="{8451A9BC-48D4-4BF5-83DF-C8F3C866130A}"/>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4" name="n_2aveValue【市民会館】&#10;有形固定資産減価償却率">
          <a:extLst>
            <a:ext uri="{FF2B5EF4-FFF2-40B4-BE49-F238E27FC236}">
              <a16:creationId xmlns:a16="http://schemas.microsoft.com/office/drawing/2014/main" id="{D1449E59-3D5F-46C1-BBF0-9C7C2FD1E8A8}"/>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75" name="n_3aveValue【市民会館】&#10;有形固定資産減価償却率">
          <a:extLst>
            <a:ext uri="{FF2B5EF4-FFF2-40B4-BE49-F238E27FC236}">
              <a16:creationId xmlns:a16="http://schemas.microsoft.com/office/drawing/2014/main" id="{B56C8E10-BD91-470D-A08F-0B3BBCF16CE9}"/>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76" name="n_2mainValue【市民会館】&#10;有形固定資産減価償却率">
          <a:extLst>
            <a:ext uri="{FF2B5EF4-FFF2-40B4-BE49-F238E27FC236}">
              <a16:creationId xmlns:a16="http://schemas.microsoft.com/office/drawing/2014/main" id="{BD4033F0-81AE-4AC0-8158-778ABBBCDE85}"/>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F0BDD677-24CE-4DA4-AFFF-C83907D6D1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BD02C0A5-ED89-4134-8A32-424A7A8302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93189180-4992-4024-8E8E-048B3C71CC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432CE409-31FF-433E-9D4D-498B9CBAEF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59FE7323-88F1-4E0A-B9AF-C62FE558A6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84468193-F5E2-4558-9C68-8F3BAEE5DE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AE5E83E6-8E56-405D-9324-124F47FD47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9D02F655-F4BB-47E2-AC5F-08F3EE5E20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4171F223-D5F8-44EB-A492-F58814451A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68047333-1FB6-45C7-A771-45DBE749FD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a:extLst>
            <a:ext uri="{FF2B5EF4-FFF2-40B4-BE49-F238E27FC236}">
              <a16:creationId xmlns:a16="http://schemas.microsoft.com/office/drawing/2014/main" id="{077535A6-3FEC-42ED-9B3E-202B8C461F58}"/>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8" name="テキスト ボックス 387">
          <a:extLst>
            <a:ext uri="{FF2B5EF4-FFF2-40B4-BE49-F238E27FC236}">
              <a16:creationId xmlns:a16="http://schemas.microsoft.com/office/drawing/2014/main" id="{19612FEE-80BE-4377-B445-497B9519950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9354C3FF-8326-44FC-966E-3D7114AFB6D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36A2D994-1FA9-4BD3-A5DB-D3510D0AA8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a:extLst>
            <a:ext uri="{FF2B5EF4-FFF2-40B4-BE49-F238E27FC236}">
              <a16:creationId xmlns:a16="http://schemas.microsoft.com/office/drawing/2014/main" id="{E206F3DC-9B15-4460-AEA4-A33B6545393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2" name="テキスト ボックス 391">
          <a:extLst>
            <a:ext uri="{FF2B5EF4-FFF2-40B4-BE49-F238E27FC236}">
              <a16:creationId xmlns:a16="http://schemas.microsoft.com/office/drawing/2014/main" id="{E58ACE91-DF6C-41EB-A66A-F364F587482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5916924A-D09A-4966-B48F-3A5D137188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6F6D94C2-AF7A-48AB-9209-E938F0E1834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534DC87E-CB87-4B70-AB1E-54F14203FE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6" name="直線コネクタ 395">
          <a:extLst>
            <a:ext uri="{FF2B5EF4-FFF2-40B4-BE49-F238E27FC236}">
              <a16:creationId xmlns:a16="http://schemas.microsoft.com/office/drawing/2014/main" id="{72AFC7D8-E88D-4262-989A-2BCFFE21E272}"/>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7" name="【市民会館】&#10;一人当たり面積最小値テキスト">
          <a:extLst>
            <a:ext uri="{FF2B5EF4-FFF2-40B4-BE49-F238E27FC236}">
              <a16:creationId xmlns:a16="http://schemas.microsoft.com/office/drawing/2014/main" id="{3F998036-6039-4267-A720-EB8851E6460F}"/>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98" name="直線コネクタ 397">
          <a:extLst>
            <a:ext uri="{FF2B5EF4-FFF2-40B4-BE49-F238E27FC236}">
              <a16:creationId xmlns:a16="http://schemas.microsoft.com/office/drawing/2014/main" id="{95126D17-DB1A-4729-9777-F25DE979E7A9}"/>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99" name="【市民会館】&#10;一人当たり面積最大値テキスト">
          <a:extLst>
            <a:ext uri="{FF2B5EF4-FFF2-40B4-BE49-F238E27FC236}">
              <a16:creationId xmlns:a16="http://schemas.microsoft.com/office/drawing/2014/main" id="{19FBE71F-9845-44EA-AFAE-8E3B00C63B9B}"/>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0" name="直線コネクタ 399">
          <a:extLst>
            <a:ext uri="{FF2B5EF4-FFF2-40B4-BE49-F238E27FC236}">
              <a16:creationId xmlns:a16="http://schemas.microsoft.com/office/drawing/2014/main" id="{CA88D173-E3A1-41CA-B7C5-AF7E1A71C5B5}"/>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1" name="【市民会館】&#10;一人当たり面積平均値テキスト">
          <a:extLst>
            <a:ext uri="{FF2B5EF4-FFF2-40B4-BE49-F238E27FC236}">
              <a16:creationId xmlns:a16="http://schemas.microsoft.com/office/drawing/2014/main" id="{B4756516-2450-4F8B-9C91-56F01824CA2D}"/>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2" name="フローチャート: 判断 401">
          <a:extLst>
            <a:ext uri="{FF2B5EF4-FFF2-40B4-BE49-F238E27FC236}">
              <a16:creationId xmlns:a16="http://schemas.microsoft.com/office/drawing/2014/main" id="{1983FF33-E497-4A04-ABEC-3AF57BD5F627}"/>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3" name="フローチャート: 判断 402">
          <a:extLst>
            <a:ext uri="{FF2B5EF4-FFF2-40B4-BE49-F238E27FC236}">
              <a16:creationId xmlns:a16="http://schemas.microsoft.com/office/drawing/2014/main" id="{B8B14496-6CF0-41D0-AD51-EAAED619DDA4}"/>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4" name="フローチャート: 判断 403">
          <a:extLst>
            <a:ext uri="{FF2B5EF4-FFF2-40B4-BE49-F238E27FC236}">
              <a16:creationId xmlns:a16="http://schemas.microsoft.com/office/drawing/2014/main" id="{A0BBD8A8-EF83-4CA4-8CB6-3EE805115548}"/>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05" name="フローチャート: 判断 404">
          <a:extLst>
            <a:ext uri="{FF2B5EF4-FFF2-40B4-BE49-F238E27FC236}">
              <a16:creationId xmlns:a16="http://schemas.microsoft.com/office/drawing/2014/main" id="{25317DAC-8683-431B-8BDD-0B6CE7BA0302}"/>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5627429-42D6-40A6-88D8-4DC244AEBE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6573142-3C27-440B-9519-E1E95EEC69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BDEAA1D-249D-4C4C-8B72-801DCD779CE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2BB119D-39CC-41D5-B4F1-00D9F0043B9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09B851-E102-4DFF-AE7F-687A7FCE2D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8255</xdr:rowOff>
    </xdr:from>
    <xdr:to>
      <xdr:col>46</xdr:col>
      <xdr:colOff>38100</xdr:colOff>
      <xdr:row>107</xdr:row>
      <xdr:rowOff>109855</xdr:rowOff>
    </xdr:to>
    <xdr:sp macro="" textlink="">
      <xdr:nvSpPr>
        <xdr:cNvPr id="411" name="楕円 410">
          <a:extLst>
            <a:ext uri="{FF2B5EF4-FFF2-40B4-BE49-F238E27FC236}">
              <a16:creationId xmlns:a16="http://schemas.microsoft.com/office/drawing/2014/main" id="{DD59C410-995E-4103-AC97-AB02B25DB56A}"/>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126382</xdr:rowOff>
    </xdr:from>
    <xdr:ext cx="469744" cy="259045"/>
    <xdr:sp macro="" textlink="">
      <xdr:nvSpPr>
        <xdr:cNvPr id="412" name="n_1aveValue【市民会館】&#10;一人当たり面積">
          <a:extLst>
            <a:ext uri="{FF2B5EF4-FFF2-40B4-BE49-F238E27FC236}">
              <a16:creationId xmlns:a16="http://schemas.microsoft.com/office/drawing/2014/main" id="{9A463B06-3499-43C4-80CA-11ACF8E623F4}"/>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13" name="n_2aveValue【市民会館】&#10;一人当たり面積">
          <a:extLst>
            <a:ext uri="{FF2B5EF4-FFF2-40B4-BE49-F238E27FC236}">
              <a16:creationId xmlns:a16="http://schemas.microsoft.com/office/drawing/2014/main" id="{E7A18FA2-37E6-4503-BC57-444EA9BF5F41}"/>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14" name="n_3aveValue【市民会館】&#10;一人当たり面積">
          <a:extLst>
            <a:ext uri="{FF2B5EF4-FFF2-40B4-BE49-F238E27FC236}">
              <a16:creationId xmlns:a16="http://schemas.microsoft.com/office/drawing/2014/main" id="{5C6B2000-4DF9-4937-8731-9B4875490346}"/>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15" name="n_2mainValue【市民会館】&#10;一人当たり面積">
          <a:extLst>
            <a:ext uri="{FF2B5EF4-FFF2-40B4-BE49-F238E27FC236}">
              <a16:creationId xmlns:a16="http://schemas.microsoft.com/office/drawing/2014/main" id="{830A4288-E988-4180-8FA3-CB8867BA310D}"/>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a:extLst>
            <a:ext uri="{FF2B5EF4-FFF2-40B4-BE49-F238E27FC236}">
              <a16:creationId xmlns:a16="http://schemas.microsoft.com/office/drawing/2014/main" id="{ECABA74B-52EB-473E-92C8-30E4D83D96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a:extLst>
            <a:ext uri="{FF2B5EF4-FFF2-40B4-BE49-F238E27FC236}">
              <a16:creationId xmlns:a16="http://schemas.microsoft.com/office/drawing/2014/main" id="{C34C1715-4586-487E-86F2-3997272D0A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a:extLst>
            <a:ext uri="{FF2B5EF4-FFF2-40B4-BE49-F238E27FC236}">
              <a16:creationId xmlns:a16="http://schemas.microsoft.com/office/drawing/2014/main" id="{4434A239-67BC-4366-91DD-7E86430DA3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a:extLst>
            <a:ext uri="{FF2B5EF4-FFF2-40B4-BE49-F238E27FC236}">
              <a16:creationId xmlns:a16="http://schemas.microsoft.com/office/drawing/2014/main" id="{C4A34925-F440-47F0-98D6-77AAEBB3D8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a:extLst>
            <a:ext uri="{FF2B5EF4-FFF2-40B4-BE49-F238E27FC236}">
              <a16:creationId xmlns:a16="http://schemas.microsoft.com/office/drawing/2014/main" id="{6F594DD3-093A-4BFE-92C2-9B8A3AD24B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a:extLst>
            <a:ext uri="{FF2B5EF4-FFF2-40B4-BE49-F238E27FC236}">
              <a16:creationId xmlns:a16="http://schemas.microsoft.com/office/drawing/2014/main" id="{931461E1-C235-4402-A20F-3D706E664B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a:extLst>
            <a:ext uri="{FF2B5EF4-FFF2-40B4-BE49-F238E27FC236}">
              <a16:creationId xmlns:a16="http://schemas.microsoft.com/office/drawing/2014/main" id="{A4B5B450-488E-4CFC-9524-A09606371F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a:extLst>
            <a:ext uri="{FF2B5EF4-FFF2-40B4-BE49-F238E27FC236}">
              <a16:creationId xmlns:a16="http://schemas.microsoft.com/office/drawing/2014/main" id="{97399B9E-236E-4A00-864B-6BDA723292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a:extLst>
            <a:ext uri="{FF2B5EF4-FFF2-40B4-BE49-F238E27FC236}">
              <a16:creationId xmlns:a16="http://schemas.microsoft.com/office/drawing/2014/main" id="{787ECCAD-1ED0-42CD-99C3-A3B0D3DD17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a:extLst>
            <a:ext uri="{FF2B5EF4-FFF2-40B4-BE49-F238E27FC236}">
              <a16:creationId xmlns:a16="http://schemas.microsoft.com/office/drawing/2014/main" id="{AFA67B3D-DF6A-47EC-AFA6-92F13EE7B6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6" name="テキスト ボックス 425">
          <a:extLst>
            <a:ext uri="{FF2B5EF4-FFF2-40B4-BE49-F238E27FC236}">
              <a16:creationId xmlns:a16="http://schemas.microsoft.com/office/drawing/2014/main" id="{CB3C402D-6246-4196-A6D5-2BE5070F43D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7" name="直線コネクタ 426">
          <a:extLst>
            <a:ext uri="{FF2B5EF4-FFF2-40B4-BE49-F238E27FC236}">
              <a16:creationId xmlns:a16="http://schemas.microsoft.com/office/drawing/2014/main" id="{93059A18-77A4-47BE-B8AD-EF63EC11DA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8" name="テキスト ボックス 427">
          <a:extLst>
            <a:ext uri="{FF2B5EF4-FFF2-40B4-BE49-F238E27FC236}">
              <a16:creationId xmlns:a16="http://schemas.microsoft.com/office/drawing/2014/main" id="{C465696A-C203-4E48-8077-08DAA8C5353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9" name="直線コネクタ 428">
          <a:extLst>
            <a:ext uri="{FF2B5EF4-FFF2-40B4-BE49-F238E27FC236}">
              <a16:creationId xmlns:a16="http://schemas.microsoft.com/office/drawing/2014/main" id="{06BE8B6D-C080-486F-AAC4-A1BEA72606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0" name="テキスト ボックス 429">
          <a:extLst>
            <a:ext uri="{FF2B5EF4-FFF2-40B4-BE49-F238E27FC236}">
              <a16:creationId xmlns:a16="http://schemas.microsoft.com/office/drawing/2014/main" id="{BEBA7BDB-17A6-4577-BA94-C4DDFF6403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1" name="直線コネクタ 430">
          <a:extLst>
            <a:ext uri="{FF2B5EF4-FFF2-40B4-BE49-F238E27FC236}">
              <a16:creationId xmlns:a16="http://schemas.microsoft.com/office/drawing/2014/main" id="{68D23956-A058-4688-9E4C-E5D43629AC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2" name="テキスト ボックス 431">
          <a:extLst>
            <a:ext uri="{FF2B5EF4-FFF2-40B4-BE49-F238E27FC236}">
              <a16:creationId xmlns:a16="http://schemas.microsoft.com/office/drawing/2014/main" id="{83614881-7BC1-4981-AFE1-991541086E2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3" name="直線コネクタ 432">
          <a:extLst>
            <a:ext uri="{FF2B5EF4-FFF2-40B4-BE49-F238E27FC236}">
              <a16:creationId xmlns:a16="http://schemas.microsoft.com/office/drawing/2014/main" id="{D968B48D-1CC6-4659-B0AA-84B1FB845D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4" name="テキスト ボックス 433">
          <a:extLst>
            <a:ext uri="{FF2B5EF4-FFF2-40B4-BE49-F238E27FC236}">
              <a16:creationId xmlns:a16="http://schemas.microsoft.com/office/drawing/2014/main" id="{E4100122-8A83-4117-BD8C-3A448CB6D6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5" name="直線コネクタ 434">
          <a:extLst>
            <a:ext uri="{FF2B5EF4-FFF2-40B4-BE49-F238E27FC236}">
              <a16:creationId xmlns:a16="http://schemas.microsoft.com/office/drawing/2014/main" id="{AC5E6776-684D-45D9-8B22-04C8E8ED0E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C97661BA-F621-4B59-948B-37FC099052E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94834899-3714-4944-94D0-CFEEF30A6A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67015163-A219-4619-9A89-B9C153B9AD6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a:extLst>
            <a:ext uri="{FF2B5EF4-FFF2-40B4-BE49-F238E27FC236}">
              <a16:creationId xmlns:a16="http://schemas.microsoft.com/office/drawing/2014/main" id="{5A15EE71-D272-4839-B2C9-11ED124B35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0" name="直線コネクタ 439">
          <a:extLst>
            <a:ext uri="{FF2B5EF4-FFF2-40B4-BE49-F238E27FC236}">
              <a16:creationId xmlns:a16="http://schemas.microsoft.com/office/drawing/2014/main" id="{60D7986F-1C2B-40F4-BB9B-C7EEF3875AE2}"/>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1" name="【一般廃棄物処理施設】&#10;有形固定資産減価償却率最小値テキスト">
          <a:extLst>
            <a:ext uri="{FF2B5EF4-FFF2-40B4-BE49-F238E27FC236}">
              <a16:creationId xmlns:a16="http://schemas.microsoft.com/office/drawing/2014/main" id="{D7FE372F-A661-4812-A15D-CA22F0208B4F}"/>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42" name="直線コネクタ 441">
          <a:extLst>
            <a:ext uri="{FF2B5EF4-FFF2-40B4-BE49-F238E27FC236}">
              <a16:creationId xmlns:a16="http://schemas.microsoft.com/office/drawing/2014/main" id="{80092E1C-A07E-4640-A28D-08F8BBEC3ECF}"/>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43" name="【一般廃棄物処理施設】&#10;有形固定資産減価償却率最大値テキスト">
          <a:extLst>
            <a:ext uri="{FF2B5EF4-FFF2-40B4-BE49-F238E27FC236}">
              <a16:creationId xmlns:a16="http://schemas.microsoft.com/office/drawing/2014/main" id="{4D8C7AE0-32F7-4063-8AAF-F7AF99BFAED2}"/>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44" name="直線コネクタ 443">
          <a:extLst>
            <a:ext uri="{FF2B5EF4-FFF2-40B4-BE49-F238E27FC236}">
              <a16:creationId xmlns:a16="http://schemas.microsoft.com/office/drawing/2014/main" id="{320FE89F-575F-43AC-8E34-427534EA4042}"/>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45" name="【一般廃棄物処理施設】&#10;有形固定資産減価償却率平均値テキスト">
          <a:extLst>
            <a:ext uri="{FF2B5EF4-FFF2-40B4-BE49-F238E27FC236}">
              <a16:creationId xmlns:a16="http://schemas.microsoft.com/office/drawing/2014/main" id="{6B29BDD7-BE5E-49C8-B2B8-3F16E7F78D3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46" name="フローチャート: 判断 445">
          <a:extLst>
            <a:ext uri="{FF2B5EF4-FFF2-40B4-BE49-F238E27FC236}">
              <a16:creationId xmlns:a16="http://schemas.microsoft.com/office/drawing/2014/main" id="{6F32BCD6-8BD6-4162-833D-F70F38B3DD84}"/>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7" name="フローチャート: 判断 446">
          <a:extLst>
            <a:ext uri="{FF2B5EF4-FFF2-40B4-BE49-F238E27FC236}">
              <a16:creationId xmlns:a16="http://schemas.microsoft.com/office/drawing/2014/main" id="{F45A63EA-135F-4FBF-8A32-22B53F5FC2E7}"/>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48" name="フローチャート: 判断 447">
          <a:extLst>
            <a:ext uri="{FF2B5EF4-FFF2-40B4-BE49-F238E27FC236}">
              <a16:creationId xmlns:a16="http://schemas.microsoft.com/office/drawing/2014/main" id="{D54D3EBC-DEBF-4FE8-9913-6423A4B0DE9C}"/>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49" name="フローチャート: 判断 448">
          <a:extLst>
            <a:ext uri="{FF2B5EF4-FFF2-40B4-BE49-F238E27FC236}">
              <a16:creationId xmlns:a16="http://schemas.microsoft.com/office/drawing/2014/main" id="{98FB1721-E08F-408F-A6A5-A0FFC6A644D4}"/>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6CB83EB-C907-40F0-8648-9E4343D9E6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8AC70F4-0FCA-4D1C-841C-8375B70749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950C620F-F9FF-4B30-BCB8-28F49836E2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4D43795-61CF-4A07-92FD-5C5E938887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5974438-5027-414B-AA3A-BB05608F90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55" name="楕円 454">
          <a:extLst>
            <a:ext uri="{FF2B5EF4-FFF2-40B4-BE49-F238E27FC236}">
              <a16:creationId xmlns:a16="http://schemas.microsoft.com/office/drawing/2014/main" id="{59E19573-CDBD-401B-9487-5ADC780695BF}"/>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56" name="【一般廃棄物処理施設】&#10;有形固定資産減価償却率該当値テキスト">
          <a:extLst>
            <a:ext uri="{FF2B5EF4-FFF2-40B4-BE49-F238E27FC236}">
              <a16:creationId xmlns:a16="http://schemas.microsoft.com/office/drawing/2014/main" id="{730C60B8-941A-43C9-B729-998D5657D913}"/>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57" name="楕円 456">
          <a:extLst>
            <a:ext uri="{FF2B5EF4-FFF2-40B4-BE49-F238E27FC236}">
              <a16:creationId xmlns:a16="http://schemas.microsoft.com/office/drawing/2014/main" id="{B68E840D-3153-4367-984A-2B98634922BF}"/>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64770</xdr:rowOff>
    </xdr:to>
    <xdr:cxnSp macro="">
      <xdr:nvCxnSpPr>
        <xdr:cNvPr id="458" name="直線コネクタ 457">
          <a:extLst>
            <a:ext uri="{FF2B5EF4-FFF2-40B4-BE49-F238E27FC236}">
              <a16:creationId xmlns:a16="http://schemas.microsoft.com/office/drawing/2014/main" id="{EC2CA147-3A1C-4B83-86A9-D57611901912}"/>
            </a:ext>
          </a:extLst>
        </xdr:cNvPr>
        <xdr:cNvCxnSpPr/>
      </xdr:nvCxnSpPr>
      <xdr:spPr>
        <a:xfrm flipV="1">
          <a:off x="15481300" y="67075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59" name="楕円 458">
          <a:extLst>
            <a:ext uri="{FF2B5EF4-FFF2-40B4-BE49-F238E27FC236}">
              <a16:creationId xmlns:a16="http://schemas.microsoft.com/office/drawing/2014/main" id="{A41C463A-20C4-43D6-876A-BE11FE2C93B3}"/>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87630</xdr:rowOff>
    </xdr:to>
    <xdr:cxnSp macro="">
      <xdr:nvCxnSpPr>
        <xdr:cNvPr id="460" name="直線コネクタ 459">
          <a:extLst>
            <a:ext uri="{FF2B5EF4-FFF2-40B4-BE49-F238E27FC236}">
              <a16:creationId xmlns:a16="http://schemas.microsoft.com/office/drawing/2014/main" id="{61597693-094E-48B2-B58A-6B4C93211B24}"/>
            </a:ext>
          </a:extLst>
        </xdr:cNvPr>
        <xdr:cNvCxnSpPr/>
      </xdr:nvCxnSpPr>
      <xdr:spPr>
        <a:xfrm flipV="1">
          <a:off x="14592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1" name="n_1aveValue【一般廃棄物処理施設】&#10;有形固定資産減価償却率">
          <a:extLst>
            <a:ext uri="{FF2B5EF4-FFF2-40B4-BE49-F238E27FC236}">
              <a16:creationId xmlns:a16="http://schemas.microsoft.com/office/drawing/2014/main" id="{FD975695-D709-4A04-80CA-850D7FC6FCEF}"/>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62" name="n_2aveValue【一般廃棄物処理施設】&#10;有形固定資産減価償却率">
          <a:extLst>
            <a:ext uri="{FF2B5EF4-FFF2-40B4-BE49-F238E27FC236}">
              <a16:creationId xmlns:a16="http://schemas.microsoft.com/office/drawing/2014/main" id="{FBA8281B-98AE-422A-BF46-489E273070DF}"/>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63" name="n_3aveValue【一般廃棄物処理施設】&#10;有形固定資産減価償却率">
          <a:extLst>
            <a:ext uri="{FF2B5EF4-FFF2-40B4-BE49-F238E27FC236}">
              <a16:creationId xmlns:a16="http://schemas.microsoft.com/office/drawing/2014/main" id="{8A5F276E-CE37-47FC-B8F0-984F43A346D4}"/>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64" name="n_1mainValue【一般廃棄物処理施設】&#10;有形固定資産減価償却率">
          <a:extLst>
            <a:ext uri="{FF2B5EF4-FFF2-40B4-BE49-F238E27FC236}">
              <a16:creationId xmlns:a16="http://schemas.microsoft.com/office/drawing/2014/main" id="{858EFD52-9F79-4C18-A5D2-FB8DE3C85EA3}"/>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65" name="n_2mainValue【一般廃棄物処理施設】&#10;有形固定資産減価償却率">
          <a:extLst>
            <a:ext uri="{FF2B5EF4-FFF2-40B4-BE49-F238E27FC236}">
              <a16:creationId xmlns:a16="http://schemas.microsoft.com/office/drawing/2014/main" id="{90DA0532-DB0D-4F44-8453-3FD8AE9C5F5C}"/>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D4A61C4A-2B25-4906-8915-B0EF2EC3C1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5AE7F7E0-6A85-43F2-A5C8-7ECDD8B1E0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11C8E00A-32CC-4BFF-8560-1F15D66A81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DF4F7962-00E6-4670-BBF0-7ACCEC69CC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C70D5B2B-0D29-4633-A87B-4E78DE3C6B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ED6C1556-D74E-45F0-A2A7-F587D24BC7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09A3F017-E6E0-43B9-81B4-10C124CD35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AA1F6642-C177-422A-8CDB-89A5FC6B9D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a:extLst>
            <a:ext uri="{FF2B5EF4-FFF2-40B4-BE49-F238E27FC236}">
              <a16:creationId xmlns:a16="http://schemas.microsoft.com/office/drawing/2014/main" id="{D6522343-47AC-4753-A582-8DDCC11E89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a16="http://schemas.microsoft.com/office/drawing/2014/main" id="{0E4FE7B4-37E3-48C1-92B8-9B21CA62C7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6" name="直線コネクタ 475">
          <a:extLst>
            <a:ext uri="{FF2B5EF4-FFF2-40B4-BE49-F238E27FC236}">
              <a16:creationId xmlns:a16="http://schemas.microsoft.com/office/drawing/2014/main" id="{4A014FE3-A9E3-4019-BC14-99105E641BE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7" name="テキスト ボックス 476">
          <a:extLst>
            <a:ext uri="{FF2B5EF4-FFF2-40B4-BE49-F238E27FC236}">
              <a16:creationId xmlns:a16="http://schemas.microsoft.com/office/drawing/2014/main" id="{BE7B8DF4-E634-47C3-897E-9A6A4492C3D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8" name="直線コネクタ 477">
          <a:extLst>
            <a:ext uri="{FF2B5EF4-FFF2-40B4-BE49-F238E27FC236}">
              <a16:creationId xmlns:a16="http://schemas.microsoft.com/office/drawing/2014/main" id="{9323AAD2-F116-49A8-A393-6F8D2D0DE48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9" name="テキスト ボックス 478">
          <a:extLst>
            <a:ext uri="{FF2B5EF4-FFF2-40B4-BE49-F238E27FC236}">
              <a16:creationId xmlns:a16="http://schemas.microsoft.com/office/drawing/2014/main" id="{CF4D142E-B843-413E-BCF9-0DB9A1C642A8}"/>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0" name="直線コネクタ 479">
          <a:extLst>
            <a:ext uri="{FF2B5EF4-FFF2-40B4-BE49-F238E27FC236}">
              <a16:creationId xmlns:a16="http://schemas.microsoft.com/office/drawing/2014/main" id="{2F132750-D5F7-4899-BD9B-CCE0513062C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1" name="テキスト ボックス 480">
          <a:extLst>
            <a:ext uri="{FF2B5EF4-FFF2-40B4-BE49-F238E27FC236}">
              <a16:creationId xmlns:a16="http://schemas.microsoft.com/office/drawing/2014/main" id="{01A42486-DF8F-48CD-8034-70E744FF8647}"/>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2" name="直線コネクタ 481">
          <a:extLst>
            <a:ext uri="{FF2B5EF4-FFF2-40B4-BE49-F238E27FC236}">
              <a16:creationId xmlns:a16="http://schemas.microsoft.com/office/drawing/2014/main" id="{3996151E-E995-4926-A69A-00F2DFD5E39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3" name="テキスト ボックス 482">
          <a:extLst>
            <a:ext uri="{FF2B5EF4-FFF2-40B4-BE49-F238E27FC236}">
              <a16:creationId xmlns:a16="http://schemas.microsoft.com/office/drawing/2014/main" id="{00255F84-B43B-4965-9823-69E65F03EE9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4" name="直線コネクタ 483">
          <a:extLst>
            <a:ext uri="{FF2B5EF4-FFF2-40B4-BE49-F238E27FC236}">
              <a16:creationId xmlns:a16="http://schemas.microsoft.com/office/drawing/2014/main" id="{7E4DBEE4-96BB-4F00-8631-62E5E80D880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5" name="テキスト ボックス 484">
          <a:extLst>
            <a:ext uri="{FF2B5EF4-FFF2-40B4-BE49-F238E27FC236}">
              <a16:creationId xmlns:a16="http://schemas.microsoft.com/office/drawing/2014/main" id="{8A96C30C-07F7-4FF3-A9BE-26EAD1B9DF4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6" name="直線コネクタ 485">
          <a:extLst>
            <a:ext uri="{FF2B5EF4-FFF2-40B4-BE49-F238E27FC236}">
              <a16:creationId xmlns:a16="http://schemas.microsoft.com/office/drawing/2014/main" id="{4327C763-A80D-42AF-A73D-490ACECD090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7" name="テキスト ボックス 486">
          <a:extLst>
            <a:ext uri="{FF2B5EF4-FFF2-40B4-BE49-F238E27FC236}">
              <a16:creationId xmlns:a16="http://schemas.microsoft.com/office/drawing/2014/main" id="{D950420C-6DA6-41B5-8B1A-5A00B1BF426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E0D21693-02CC-48AE-B9C0-1B8A7EB66F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a:extLst>
            <a:ext uri="{FF2B5EF4-FFF2-40B4-BE49-F238E27FC236}">
              <a16:creationId xmlns:a16="http://schemas.microsoft.com/office/drawing/2014/main" id="{8B83EBD7-17E1-4E75-A626-82FBDECDEB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a:extLst>
            <a:ext uri="{FF2B5EF4-FFF2-40B4-BE49-F238E27FC236}">
              <a16:creationId xmlns:a16="http://schemas.microsoft.com/office/drawing/2014/main" id="{C5340DA9-3A15-4038-A7ED-998B365BCD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1" name="直線コネクタ 490">
          <a:extLst>
            <a:ext uri="{FF2B5EF4-FFF2-40B4-BE49-F238E27FC236}">
              <a16:creationId xmlns:a16="http://schemas.microsoft.com/office/drawing/2014/main" id="{78A3DDB6-83BB-4B0C-830E-11F7C26126D2}"/>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92" name="【一般廃棄物処理施設】&#10;一人当たり有形固定資産（償却資産）額最小値テキスト">
          <a:extLst>
            <a:ext uri="{FF2B5EF4-FFF2-40B4-BE49-F238E27FC236}">
              <a16:creationId xmlns:a16="http://schemas.microsoft.com/office/drawing/2014/main" id="{64B954C4-5B7F-4189-B1D7-983719CE02B7}"/>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93" name="直線コネクタ 492">
          <a:extLst>
            <a:ext uri="{FF2B5EF4-FFF2-40B4-BE49-F238E27FC236}">
              <a16:creationId xmlns:a16="http://schemas.microsoft.com/office/drawing/2014/main" id="{93F10FF9-F4CC-466F-9154-AA5E666ACD19}"/>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94" name="【一般廃棄物処理施設】&#10;一人当たり有形固定資産（償却資産）額最大値テキスト">
          <a:extLst>
            <a:ext uri="{FF2B5EF4-FFF2-40B4-BE49-F238E27FC236}">
              <a16:creationId xmlns:a16="http://schemas.microsoft.com/office/drawing/2014/main" id="{6CAE8A7E-25B6-4477-8D41-DD70A9CB8064}"/>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95" name="直線コネクタ 494">
          <a:extLst>
            <a:ext uri="{FF2B5EF4-FFF2-40B4-BE49-F238E27FC236}">
              <a16:creationId xmlns:a16="http://schemas.microsoft.com/office/drawing/2014/main" id="{5ABE6531-A6AC-4143-9E37-5F858B0029BB}"/>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496" name="【一般廃棄物処理施設】&#10;一人当たり有形固定資産（償却資産）額平均値テキスト">
          <a:extLst>
            <a:ext uri="{FF2B5EF4-FFF2-40B4-BE49-F238E27FC236}">
              <a16:creationId xmlns:a16="http://schemas.microsoft.com/office/drawing/2014/main" id="{89FBE06E-C260-4838-8EA6-530B76516474}"/>
            </a:ext>
          </a:extLst>
        </xdr:cNvPr>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97" name="フローチャート: 判断 496">
          <a:extLst>
            <a:ext uri="{FF2B5EF4-FFF2-40B4-BE49-F238E27FC236}">
              <a16:creationId xmlns:a16="http://schemas.microsoft.com/office/drawing/2014/main" id="{7AFB814A-5E2E-4B30-8973-84541C8F131F}"/>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98" name="フローチャート: 判断 497">
          <a:extLst>
            <a:ext uri="{FF2B5EF4-FFF2-40B4-BE49-F238E27FC236}">
              <a16:creationId xmlns:a16="http://schemas.microsoft.com/office/drawing/2014/main" id="{F893E536-389D-4853-A11A-0ADBFADAE75D}"/>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499" name="フローチャート: 判断 498">
          <a:extLst>
            <a:ext uri="{FF2B5EF4-FFF2-40B4-BE49-F238E27FC236}">
              <a16:creationId xmlns:a16="http://schemas.microsoft.com/office/drawing/2014/main" id="{B250640D-F3CB-4067-9AB9-FC0740B1EC59}"/>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00" name="フローチャート: 判断 499">
          <a:extLst>
            <a:ext uri="{FF2B5EF4-FFF2-40B4-BE49-F238E27FC236}">
              <a16:creationId xmlns:a16="http://schemas.microsoft.com/office/drawing/2014/main" id="{F2AADD57-F8C3-45A5-80E5-425C6482F488}"/>
            </a:ext>
          </a:extLst>
        </xdr:cNvPr>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13F4E5E0-5848-4B9F-96FC-1DF23B8C97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37EDE52-2FE1-4C49-A486-4103F0F83E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3FFA0E7E-0CDA-41CA-81AB-C1E8C1AE33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9D9FC20A-3C3F-4730-859E-866228BD04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E0E7D57A-FF58-4E08-AA63-B306DC5884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97159</xdr:rowOff>
    </xdr:from>
    <xdr:to>
      <xdr:col>116</xdr:col>
      <xdr:colOff>114300</xdr:colOff>
      <xdr:row>34</xdr:row>
      <xdr:rowOff>27309</xdr:rowOff>
    </xdr:to>
    <xdr:sp macro="" textlink="">
      <xdr:nvSpPr>
        <xdr:cNvPr id="506" name="楕円 505">
          <a:extLst>
            <a:ext uri="{FF2B5EF4-FFF2-40B4-BE49-F238E27FC236}">
              <a16:creationId xmlns:a16="http://schemas.microsoft.com/office/drawing/2014/main" id="{E7A9F0BA-7C7C-4F04-A273-A9D6AD9F4000}"/>
            </a:ext>
          </a:extLst>
        </xdr:cNvPr>
        <xdr:cNvSpPr/>
      </xdr:nvSpPr>
      <xdr:spPr>
        <a:xfrm>
          <a:off x="22110700" y="57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50186</xdr:rowOff>
    </xdr:from>
    <xdr:ext cx="599010" cy="259045"/>
    <xdr:sp macro="" textlink="">
      <xdr:nvSpPr>
        <xdr:cNvPr id="507" name="【一般廃棄物処理施設】&#10;一人当たり有形固定資産（償却資産）額該当値テキスト">
          <a:extLst>
            <a:ext uri="{FF2B5EF4-FFF2-40B4-BE49-F238E27FC236}">
              <a16:creationId xmlns:a16="http://schemas.microsoft.com/office/drawing/2014/main" id="{35B08E99-4E00-4959-A9A6-5C51E397BC09}"/>
            </a:ext>
          </a:extLst>
        </xdr:cNvPr>
        <xdr:cNvSpPr txBox="1"/>
      </xdr:nvSpPr>
      <xdr:spPr>
        <a:xfrm>
          <a:off x="22199600" y="57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108948</xdr:rowOff>
    </xdr:from>
    <xdr:to>
      <xdr:col>112</xdr:col>
      <xdr:colOff>38100</xdr:colOff>
      <xdr:row>34</xdr:row>
      <xdr:rowOff>39098</xdr:rowOff>
    </xdr:to>
    <xdr:sp macro="" textlink="">
      <xdr:nvSpPr>
        <xdr:cNvPr id="508" name="楕円 507">
          <a:extLst>
            <a:ext uri="{FF2B5EF4-FFF2-40B4-BE49-F238E27FC236}">
              <a16:creationId xmlns:a16="http://schemas.microsoft.com/office/drawing/2014/main" id="{30962E30-8065-4701-B371-661145B89FB2}"/>
            </a:ext>
          </a:extLst>
        </xdr:cNvPr>
        <xdr:cNvSpPr/>
      </xdr:nvSpPr>
      <xdr:spPr>
        <a:xfrm>
          <a:off x="21272500" y="57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147959</xdr:rowOff>
    </xdr:from>
    <xdr:to>
      <xdr:col>116</xdr:col>
      <xdr:colOff>63500</xdr:colOff>
      <xdr:row>33</xdr:row>
      <xdr:rowOff>159748</xdr:rowOff>
    </xdr:to>
    <xdr:cxnSp macro="">
      <xdr:nvCxnSpPr>
        <xdr:cNvPr id="509" name="直線コネクタ 508">
          <a:extLst>
            <a:ext uri="{FF2B5EF4-FFF2-40B4-BE49-F238E27FC236}">
              <a16:creationId xmlns:a16="http://schemas.microsoft.com/office/drawing/2014/main" id="{6E8D79DA-02BD-413B-B3ED-B06C3F02CF41}"/>
            </a:ext>
          </a:extLst>
        </xdr:cNvPr>
        <xdr:cNvCxnSpPr/>
      </xdr:nvCxnSpPr>
      <xdr:spPr>
        <a:xfrm flipV="1">
          <a:off x="21323300" y="5805809"/>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21938</xdr:rowOff>
    </xdr:from>
    <xdr:to>
      <xdr:col>107</xdr:col>
      <xdr:colOff>101600</xdr:colOff>
      <xdr:row>35</xdr:row>
      <xdr:rowOff>123538</xdr:rowOff>
    </xdr:to>
    <xdr:sp macro="" textlink="">
      <xdr:nvSpPr>
        <xdr:cNvPr id="510" name="楕円 509">
          <a:extLst>
            <a:ext uri="{FF2B5EF4-FFF2-40B4-BE49-F238E27FC236}">
              <a16:creationId xmlns:a16="http://schemas.microsoft.com/office/drawing/2014/main" id="{B31CAC01-072E-4D4D-BAE7-E1C6363F536B}"/>
            </a:ext>
          </a:extLst>
        </xdr:cNvPr>
        <xdr:cNvSpPr/>
      </xdr:nvSpPr>
      <xdr:spPr>
        <a:xfrm>
          <a:off x="20383500" y="60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159748</xdr:rowOff>
    </xdr:from>
    <xdr:to>
      <xdr:col>111</xdr:col>
      <xdr:colOff>177800</xdr:colOff>
      <xdr:row>35</xdr:row>
      <xdr:rowOff>72738</xdr:rowOff>
    </xdr:to>
    <xdr:cxnSp macro="">
      <xdr:nvCxnSpPr>
        <xdr:cNvPr id="511" name="直線コネクタ 510">
          <a:extLst>
            <a:ext uri="{FF2B5EF4-FFF2-40B4-BE49-F238E27FC236}">
              <a16:creationId xmlns:a16="http://schemas.microsoft.com/office/drawing/2014/main" id="{BED1A8E4-E7D3-4A74-89DB-161E482A9BB7}"/>
            </a:ext>
          </a:extLst>
        </xdr:cNvPr>
        <xdr:cNvCxnSpPr/>
      </xdr:nvCxnSpPr>
      <xdr:spPr>
        <a:xfrm flipV="1">
          <a:off x="20434300" y="5817598"/>
          <a:ext cx="889000" cy="25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12" name="n_1aveValue【一般廃棄物処理施設】&#10;一人当たり有形固定資産（償却資産）額">
          <a:extLst>
            <a:ext uri="{FF2B5EF4-FFF2-40B4-BE49-F238E27FC236}">
              <a16:creationId xmlns:a16="http://schemas.microsoft.com/office/drawing/2014/main" id="{D5691EF2-CAC3-4AF8-8222-226F49CF7949}"/>
            </a:ext>
          </a:extLst>
        </xdr:cNvPr>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13" name="n_2aveValue【一般廃棄物処理施設】&#10;一人当たり有形固定資産（償却資産）額">
          <a:extLst>
            <a:ext uri="{FF2B5EF4-FFF2-40B4-BE49-F238E27FC236}">
              <a16:creationId xmlns:a16="http://schemas.microsoft.com/office/drawing/2014/main" id="{5E8AE47A-4BBA-4961-9663-3D53B508303D}"/>
            </a:ext>
          </a:extLst>
        </xdr:cNvPr>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139935</xdr:rowOff>
    </xdr:from>
    <xdr:ext cx="534377" cy="259045"/>
    <xdr:sp macro="" textlink="">
      <xdr:nvSpPr>
        <xdr:cNvPr id="514" name="n_3aveValue【一般廃棄物処理施設】&#10;一人当たり有形固定資産（償却資産）額">
          <a:extLst>
            <a:ext uri="{FF2B5EF4-FFF2-40B4-BE49-F238E27FC236}">
              <a16:creationId xmlns:a16="http://schemas.microsoft.com/office/drawing/2014/main" id="{EA04D1EF-03C7-410F-B00E-583D343F5C5F}"/>
            </a:ext>
          </a:extLst>
        </xdr:cNvPr>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55625</xdr:rowOff>
    </xdr:from>
    <xdr:ext cx="599010" cy="259045"/>
    <xdr:sp macro="" textlink="">
      <xdr:nvSpPr>
        <xdr:cNvPr id="515" name="n_1mainValue【一般廃棄物処理施設】&#10;一人当たり有形固定資産（償却資産）額">
          <a:extLst>
            <a:ext uri="{FF2B5EF4-FFF2-40B4-BE49-F238E27FC236}">
              <a16:creationId xmlns:a16="http://schemas.microsoft.com/office/drawing/2014/main" id="{2BB68BE9-8210-402B-9064-92A435ED04A8}"/>
            </a:ext>
          </a:extLst>
        </xdr:cNvPr>
        <xdr:cNvSpPr txBox="1"/>
      </xdr:nvSpPr>
      <xdr:spPr>
        <a:xfrm>
          <a:off x="21011095" y="55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140065</xdr:rowOff>
    </xdr:from>
    <xdr:ext cx="599010" cy="259045"/>
    <xdr:sp macro="" textlink="">
      <xdr:nvSpPr>
        <xdr:cNvPr id="516" name="n_2mainValue【一般廃棄物処理施設】&#10;一人当たり有形固定資産（償却資産）額">
          <a:extLst>
            <a:ext uri="{FF2B5EF4-FFF2-40B4-BE49-F238E27FC236}">
              <a16:creationId xmlns:a16="http://schemas.microsoft.com/office/drawing/2014/main" id="{B8EE22C0-FFA1-4F6D-A5DD-0A92189D9E9F}"/>
            </a:ext>
          </a:extLst>
        </xdr:cNvPr>
        <xdr:cNvSpPr txBox="1"/>
      </xdr:nvSpPr>
      <xdr:spPr>
        <a:xfrm>
          <a:off x="20134795" y="579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CDD49B34-E432-4F83-8614-1F859C75B5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B86D0AF6-FD38-4343-96AE-C6BFF3505C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B3BEB56A-DD7C-41E5-8F2C-A8BC47C754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813B4544-73B2-42AE-9BB5-45CDF07AA1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9130CEEB-A81D-4AA7-BAC3-A3FFD2ECF4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93A5DE7A-1566-44E3-B1ED-862C7A3936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397F079B-807A-46A5-BBE0-95BA57D0EA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510418FF-82EC-4DD0-904F-149E5C0994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5F813FB3-2734-4838-BF9B-369961CEBF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E1A88120-A8CC-4704-80AD-485A750630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AFCEC214-8AA1-456C-813E-AADC4AECAA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28" name="テキスト ボックス 527">
          <a:extLst>
            <a:ext uri="{FF2B5EF4-FFF2-40B4-BE49-F238E27FC236}">
              <a16:creationId xmlns:a16="http://schemas.microsoft.com/office/drawing/2014/main" id="{15995D12-1DA2-47C4-9344-030153E03F8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9B25C0D4-8420-4D7B-A301-3E2BEB6A5D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78C14D5A-5277-4108-ADC6-CCD3300739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4BB79769-1CC2-4F1F-8B98-57C2433DA40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60DD5725-8E25-4EEC-A171-835421ED50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121B892D-1499-430F-8844-C30F1AC1DB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40E431C8-DA36-4F27-8F52-D4C2A6022B8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A9874C64-4B3C-4B0E-BA03-A6BA0762D5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1FA8660F-66C2-49B3-BE16-D00E62932D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A2574D0B-941F-4A8C-822F-471A65269A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D46F3C9B-0AF4-4A8B-90F8-E59F8581138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AE104AF2-E619-4291-937E-BCA4CE6FFB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0" name="直線コネクタ 539">
          <a:extLst>
            <a:ext uri="{FF2B5EF4-FFF2-40B4-BE49-F238E27FC236}">
              <a16:creationId xmlns:a16="http://schemas.microsoft.com/office/drawing/2014/main" id="{49A477DC-A30D-40C5-990E-231967BE83CA}"/>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1" name="【保健センター・保健所】&#10;有形固定資産減価償却率最小値テキスト">
          <a:extLst>
            <a:ext uri="{FF2B5EF4-FFF2-40B4-BE49-F238E27FC236}">
              <a16:creationId xmlns:a16="http://schemas.microsoft.com/office/drawing/2014/main" id="{C7AD2484-88DF-4423-9F40-9794FA9B1463}"/>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42" name="直線コネクタ 541">
          <a:extLst>
            <a:ext uri="{FF2B5EF4-FFF2-40B4-BE49-F238E27FC236}">
              <a16:creationId xmlns:a16="http://schemas.microsoft.com/office/drawing/2014/main" id="{43630D42-DCDC-4ACF-A66F-19D59A43A979}"/>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8F2D33BF-5E31-4240-AE76-F81E449BEE83}"/>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44" name="直線コネクタ 543">
          <a:extLst>
            <a:ext uri="{FF2B5EF4-FFF2-40B4-BE49-F238E27FC236}">
              <a16:creationId xmlns:a16="http://schemas.microsoft.com/office/drawing/2014/main" id="{DFDBD719-A9A9-46D0-864F-24DDCE01B82F}"/>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B1DCB8DC-4A88-4B3D-B7D5-7D3BE8768AE1}"/>
            </a:ext>
          </a:extLst>
        </xdr:cNvPr>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46" name="フローチャート: 判断 545">
          <a:extLst>
            <a:ext uri="{FF2B5EF4-FFF2-40B4-BE49-F238E27FC236}">
              <a16:creationId xmlns:a16="http://schemas.microsoft.com/office/drawing/2014/main" id="{7D86F547-FB18-4E3A-BB9E-3C9FAD5E9125}"/>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47" name="フローチャート: 判断 546">
          <a:extLst>
            <a:ext uri="{FF2B5EF4-FFF2-40B4-BE49-F238E27FC236}">
              <a16:creationId xmlns:a16="http://schemas.microsoft.com/office/drawing/2014/main" id="{C0B1C82A-8D48-469B-8F05-B57506B5FC3D}"/>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8" name="フローチャート: 判断 547">
          <a:extLst>
            <a:ext uri="{FF2B5EF4-FFF2-40B4-BE49-F238E27FC236}">
              <a16:creationId xmlns:a16="http://schemas.microsoft.com/office/drawing/2014/main" id="{29EFCD86-C5CC-433E-BD12-AE220C5FD4C7}"/>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9" name="フローチャート: 判断 548">
          <a:extLst>
            <a:ext uri="{FF2B5EF4-FFF2-40B4-BE49-F238E27FC236}">
              <a16:creationId xmlns:a16="http://schemas.microsoft.com/office/drawing/2014/main" id="{A2EA63C3-0C52-41D4-8C87-B48EA4B9A4EB}"/>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FF6991D-B895-49AA-9242-112D396BC2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689F0AD-DFF3-42F8-A30B-6A5AB145AE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69B56F1-A32C-4C18-90F2-C9DFC55352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4BC36E8-9316-4B04-9C97-50C9C5337A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272DB25-51F0-44C2-B851-4329DF25EC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153035</xdr:rowOff>
    </xdr:from>
    <xdr:to>
      <xdr:col>76</xdr:col>
      <xdr:colOff>165100</xdr:colOff>
      <xdr:row>61</xdr:row>
      <xdr:rowOff>83185</xdr:rowOff>
    </xdr:to>
    <xdr:sp macro="" textlink="">
      <xdr:nvSpPr>
        <xdr:cNvPr id="555" name="楕円 554">
          <a:extLst>
            <a:ext uri="{FF2B5EF4-FFF2-40B4-BE49-F238E27FC236}">
              <a16:creationId xmlns:a16="http://schemas.microsoft.com/office/drawing/2014/main" id="{09270A69-9E92-4674-BF40-7B7C15D716DA}"/>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F8075D7A-6547-48C9-B276-3248992E1389}"/>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94E1CA24-3ED6-4DC2-921F-33C47E9E434B}"/>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FF3EA3C8-8E16-4FE7-9C52-FCCE71E5304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AC954B5C-3553-4B70-BAC8-C65109FBEDBF}"/>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C6DA929D-2E83-4EA5-A613-B07EB6C5E9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8C7BD69A-D788-43A6-85CE-494273D735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B5ADC415-C27D-4C87-A211-F249564A41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8C008C41-DF8B-4171-A329-71941670B1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8B7A2AFC-CC23-4DF3-8A0D-ED834F05F8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1704EE4E-04C1-4294-93A3-6BE6830C28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AC64E2C2-9182-4429-8D4F-7B60C93455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DE42D33F-E588-4896-A621-AC99D111E3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4755D76E-120B-4881-BB81-D8A63B40C6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AA3DA27D-E9F6-4F3E-ACE1-7E07AB3C8C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53B23DCE-8F10-4E52-8B23-0ED269B9233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ABAD3BC-B236-4E54-A51D-34E6A3C4BF5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816F40BD-FC3F-4F6C-9C8C-514117B34E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D3E912B1-F8E5-4241-A7D1-B551984AB1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183485F9-177E-4A4D-990C-7DECE26792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6BE9A279-E8A3-4A51-9BE4-F7B700EBCA0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CE162A5B-D752-4B11-A700-DCDEE8917F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DB43882D-AFB3-4084-9DD8-FFC21461EE5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C2A05009-AC54-48EE-9371-CD3C3AC5E2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BB65573F-734D-4987-9A1C-BDA7367B920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8F775893-B19C-4D5B-BDB4-2CCDDDC571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9EE95C58-3D87-4C6F-B418-A57877BEAF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9DB62DFA-166E-47DF-88B7-4D784B5B23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83" name="直線コネクタ 582">
          <a:extLst>
            <a:ext uri="{FF2B5EF4-FFF2-40B4-BE49-F238E27FC236}">
              <a16:creationId xmlns:a16="http://schemas.microsoft.com/office/drawing/2014/main" id="{EF4A9729-45B4-4A00-8AC7-3381B8F7BD6F}"/>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48F4528-D83E-4E22-8A2F-122D1BF42539}"/>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5" name="直線コネクタ 584">
          <a:extLst>
            <a:ext uri="{FF2B5EF4-FFF2-40B4-BE49-F238E27FC236}">
              <a16:creationId xmlns:a16="http://schemas.microsoft.com/office/drawing/2014/main" id="{B9AB9A1D-D4BE-4074-8526-40FF646058E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13770BB0-DF98-45E2-A422-C24A2C31AFB3}"/>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87" name="直線コネクタ 586">
          <a:extLst>
            <a:ext uri="{FF2B5EF4-FFF2-40B4-BE49-F238E27FC236}">
              <a16:creationId xmlns:a16="http://schemas.microsoft.com/office/drawing/2014/main" id="{96676FB3-7B7B-4618-98F2-6F7A9B159AD9}"/>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A45A55C5-4019-4309-A357-3F07E7EA4759}"/>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9" name="フローチャート: 判断 588">
          <a:extLst>
            <a:ext uri="{FF2B5EF4-FFF2-40B4-BE49-F238E27FC236}">
              <a16:creationId xmlns:a16="http://schemas.microsoft.com/office/drawing/2014/main" id="{29ED58EE-F59C-456A-B681-75C7E4BE38C9}"/>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0" name="フローチャート: 判断 589">
          <a:extLst>
            <a:ext uri="{FF2B5EF4-FFF2-40B4-BE49-F238E27FC236}">
              <a16:creationId xmlns:a16="http://schemas.microsoft.com/office/drawing/2014/main" id="{2432FDDD-EBBA-4BC6-AFF6-9BC1BF0A4DF2}"/>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591" name="フローチャート: 判断 590">
          <a:extLst>
            <a:ext uri="{FF2B5EF4-FFF2-40B4-BE49-F238E27FC236}">
              <a16:creationId xmlns:a16="http://schemas.microsoft.com/office/drawing/2014/main" id="{2556514B-20F1-4D12-8268-9907B0C822F9}"/>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2" name="フローチャート: 判断 591">
          <a:extLst>
            <a:ext uri="{FF2B5EF4-FFF2-40B4-BE49-F238E27FC236}">
              <a16:creationId xmlns:a16="http://schemas.microsoft.com/office/drawing/2014/main" id="{141716C0-5582-43E4-AD70-C1979555F051}"/>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7558C3C-1BDC-4CC1-B4F2-161222C3EC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42C2997-D4BD-4CEE-8ECE-903EB35163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119F2BB-E25D-4762-8811-5B0E7DD014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DA3F680-21AB-4E89-9C08-7F9A4FE4C6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DF0CFEC-3FBE-48D5-9E32-36EBDB136E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120650</xdr:rowOff>
    </xdr:from>
    <xdr:to>
      <xdr:col>107</xdr:col>
      <xdr:colOff>101600</xdr:colOff>
      <xdr:row>64</xdr:row>
      <xdr:rowOff>50800</xdr:rowOff>
    </xdr:to>
    <xdr:sp macro="" textlink="">
      <xdr:nvSpPr>
        <xdr:cNvPr id="598" name="楕円 597">
          <a:extLst>
            <a:ext uri="{FF2B5EF4-FFF2-40B4-BE49-F238E27FC236}">
              <a16:creationId xmlns:a16="http://schemas.microsoft.com/office/drawing/2014/main" id="{C7A3D489-573F-4E95-8D26-D107BD41D1CE}"/>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143527</xdr:rowOff>
    </xdr:from>
    <xdr:ext cx="469744" cy="259045"/>
    <xdr:sp macro="" textlink="">
      <xdr:nvSpPr>
        <xdr:cNvPr id="599" name="n_1aveValue【保健センター・保健所】&#10;一人当たり面積">
          <a:extLst>
            <a:ext uri="{FF2B5EF4-FFF2-40B4-BE49-F238E27FC236}">
              <a16:creationId xmlns:a16="http://schemas.microsoft.com/office/drawing/2014/main" id="{B43BBF1A-D602-4E2D-BB1A-D3DDD8C6742C}"/>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00" name="n_2aveValue【保健センター・保健所】&#10;一人当たり面積">
          <a:extLst>
            <a:ext uri="{FF2B5EF4-FFF2-40B4-BE49-F238E27FC236}">
              <a16:creationId xmlns:a16="http://schemas.microsoft.com/office/drawing/2014/main" id="{1160B25F-B541-492B-9485-24FF7E87053E}"/>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01" name="n_3aveValue【保健センター・保健所】&#10;一人当たり面積">
          <a:extLst>
            <a:ext uri="{FF2B5EF4-FFF2-40B4-BE49-F238E27FC236}">
              <a16:creationId xmlns:a16="http://schemas.microsoft.com/office/drawing/2014/main" id="{AF1D3FDC-7FAD-4D00-8C98-E5D6530A3738}"/>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02" name="n_2mainValue【保健センター・保健所】&#10;一人当たり面積">
          <a:extLst>
            <a:ext uri="{FF2B5EF4-FFF2-40B4-BE49-F238E27FC236}">
              <a16:creationId xmlns:a16="http://schemas.microsoft.com/office/drawing/2014/main" id="{2E9F1F96-EF5F-4E74-BD73-4B0FA2DC6C77}"/>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DF20A5C7-1181-47A5-84E4-A066963975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EFE5D519-ECD4-4042-9E99-5A68AF76F1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CE8645DC-22D1-4CE6-8D9C-0CDBE5DFAE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8FA34DEE-5F5A-4641-8710-4191798CAF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EE76DF64-441F-469B-9DE1-96015BA51D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20E83806-ADDE-440D-A9F4-3E804174E6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5A7E9475-D955-4F4C-879F-8FC7D5EF83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484CC561-0653-492D-AA4A-2E46CBEFD3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F0C40DBD-EB10-46DC-8CBE-ABAD48B583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6467C213-F946-4839-8D4E-556603794B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a:extLst>
            <a:ext uri="{FF2B5EF4-FFF2-40B4-BE49-F238E27FC236}">
              <a16:creationId xmlns:a16="http://schemas.microsoft.com/office/drawing/2014/main" id="{9A684401-92A9-416A-90BC-6D95DAD17BE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4" name="直線コネクタ 613">
          <a:extLst>
            <a:ext uri="{FF2B5EF4-FFF2-40B4-BE49-F238E27FC236}">
              <a16:creationId xmlns:a16="http://schemas.microsoft.com/office/drawing/2014/main" id="{196358A6-C072-4290-8D17-41340843438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5" name="テキスト ボックス 614">
          <a:extLst>
            <a:ext uri="{FF2B5EF4-FFF2-40B4-BE49-F238E27FC236}">
              <a16:creationId xmlns:a16="http://schemas.microsoft.com/office/drawing/2014/main" id="{A624A0B5-A9CB-4184-A010-B4FF4D357418}"/>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6" name="直線コネクタ 615">
          <a:extLst>
            <a:ext uri="{FF2B5EF4-FFF2-40B4-BE49-F238E27FC236}">
              <a16:creationId xmlns:a16="http://schemas.microsoft.com/office/drawing/2014/main" id="{ECC25A93-47FB-43C9-A574-307AF286C43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7" name="テキスト ボックス 616">
          <a:extLst>
            <a:ext uri="{FF2B5EF4-FFF2-40B4-BE49-F238E27FC236}">
              <a16:creationId xmlns:a16="http://schemas.microsoft.com/office/drawing/2014/main" id="{42B5E84D-0EC4-4158-B4EE-1E43089FC7D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8" name="直線コネクタ 617">
          <a:extLst>
            <a:ext uri="{FF2B5EF4-FFF2-40B4-BE49-F238E27FC236}">
              <a16:creationId xmlns:a16="http://schemas.microsoft.com/office/drawing/2014/main" id="{A87CC0FD-D03D-4763-8EB8-1C55BF3130F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9" name="テキスト ボックス 618">
          <a:extLst>
            <a:ext uri="{FF2B5EF4-FFF2-40B4-BE49-F238E27FC236}">
              <a16:creationId xmlns:a16="http://schemas.microsoft.com/office/drawing/2014/main" id="{1DEF01CA-18BF-490A-8927-6E75775BEA3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0" name="直線コネクタ 619">
          <a:extLst>
            <a:ext uri="{FF2B5EF4-FFF2-40B4-BE49-F238E27FC236}">
              <a16:creationId xmlns:a16="http://schemas.microsoft.com/office/drawing/2014/main" id="{C5048B47-D555-4881-B112-13EDD8B21D0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1" name="テキスト ボックス 620">
          <a:extLst>
            <a:ext uri="{FF2B5EF4-FFF2-40B4-BE49-F238E27FC236}">
              <a16:creationId xmlns:a16="http://schemas.microsoft.com/office/drawing/2014/main" id="{9DBA2D3E-1E0F-419B-9089-B2D391E6C5A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17E4893F-3CFA-4D93-AA08-218DF858EB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CAC23ED6-73E3-43F1-B71B-C2AA9300977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6EB8712B-D57A-458C-9005-0077E8C648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25" name="直線コネクタ 624">
          <a:extLst>
            <a:ext uri="{FF2B5EF4-FFF2-40B4-BE49-F238E27FC236}">
              <a16:creationId xmlns:a16="http://schemas.microsoft.com/office/drawing/2014/main" id="{D61F69CF-58DF-4F21-8B87-10BB14F2E731}"/>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26" name="【消防施設】&#10;有形固定資産減価償却率最小値テキスト">
          <a:extLst>
            <a:ext uri="{FF2B5EF4-FFF2-40B4-BE49-F238E27FC236}">
              <a16:creationId xmlns:a16="http://schemas.microsoft.com/office/drawing/2014/main" id="{D43023A5-A305-4523-B813-EA5CFAFC22DA}"/>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27" name="直線コネクタ 626">
          <a:extLst>
            <a:ext uri="{FF2B5EF4-FFF2-40B4-BE49-F238E27FC236}">
              <a16:creationId xmlns:a16="http://schemas.microsoft.com/office/drawing/2014/main" id="{998B3F75-9F1E-42C4-8F4C-A878EEAC7152}"/>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31C5A85D-233F-434A-9A91-3B799C31C41F}"/>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29" name="直線コネクタ 628">
          <a:extLst>
            <a:ext uri="{FF2B5EF4-FFF2-40B4-BE49-F238E27FC236}">
              <a16:creationId xmlns:a16="http://schemas.microsoft.com/office/drawing/2014/main" id="{CAB854B1-22F9-4A9B-8EFB-72F578E3D07F}"/>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B2648BAA-593A-4364-8FF0-7FB3BC2E3B29}"/>
            </a:ext>
          </a:extLst>
        </xdr:cNvPr>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31" name="フローチャート: 判断 630">
          <a:extLst>
            <a:ext uri="{FF2B5EF4-FFF2-40B4-BE49-F238E27FC236}">
              <a16:creationId xmlns:a16="http://schemas.microsoft.com/office/drawing/2014/main" id="{17C0C4BC-4C0A-480E-BC44-AE199B23FC4B}"/>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32" name="フローチャート: 判断 631">
          <a:extLst>
            <a:ext uri="{FF2B5EF4-FFF2-40B4-BE49-F238E27FC236}">
              <a16:creationId xmlns:a16="http://schemas.microsoft.com/office/drawing/2014/main" id="{475404E8-6C35-48B4-83BD-175DBF3F0575}"/>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33" name="フローチャート: 判断 632">
          <a:extLst>
            <a:ext uri="{FF2B5EF4-FFF2-40B4-BE49-F238E27FC236}">
              <a16:creationId xmlns:a16="http://schemas.microsoft.com/office/drawing/2014/main" id="{C8BD65EA-82B0-4514-AEC4-F6F57D1A563F}"/>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34" name="フローチャート: 判断 633">
          <a:extLst>
            <a:ext uri="{FF2B5EF4-FFF2-40B4-BE49-F238E27FC236}">
              <a16:creationId xmlns:a16="http://schemas.microsoft.com/office/drawing/2014/main" id="{03831230-8B5C-4559-80F0-62CFD8DD20FD}"/>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3475A7DC-4606-43B7-B986-F03336822D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9B88FAC-9A75-4E51-A372-D92B94F395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ABFDD79-FB63-4DC0-80BE-CF43F27C1D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1E3E09D1-182A-4935-80F0-D4E1604C9F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DEF307F1-0347-4E0D-8540-DA82B53588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161037</xdr:rowOff>
    </xdr:from>
    <xdr:to>
      <xdr:col>85</xdr:col>
      <xdr:colOff>177800</xdr:colOff>
      <xdr:row>81</xdr:row>
      <xdr:rowOff>91187</xdr:rowOff>
    </xdr:to>
    <xdr:sp macro="" textlink="">
      <xdr:nvSpPr>
        <xdr:cNvPr id="640" name="楕円 639">
          <a:extLst>
            <a:ext uri="{FF2B5EF4-FFF2-40B4-BE49-F238E27FC236}">
              <a16:creationId xmlns:a16="http://schemas.microsoft.com/office/drawing/2014/main" id="{404814F6-8048-4C1A-BC9B-61C2ED6A1FAE}"/>
            </a:ext>
          </a:extLst>
        </xdr:cNvPr>
        <xdr:cNvSpPr/>
      </xdr:nvSpPr>
      <xdr:spPr>
        <a:xfrm>
          <a:off x="16268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12464</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299AA1BA-1B87-4E01-894A-5503B0A16700}"/>
            </a:ext>
          </a:extLst>
        </xdr:cNvPr>
        <xdr:cNvSpPr txBox="1"/>
      </xdr:nvSpPr>
      <xdr:spPr>
        <a:xfrm>
          <a:off x="163576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23876</xdr:rowOff>
    </xdr:from>
    <xdr:to>
      <xdr:col>81</xdr:col>
      <xdr:colOff>101600</xdr:colOff>
      <xdr:row>81</xdr:row>
      <xdr:rowOff>125476</xdr:rowOff>
    </xdr:to>
    <xdr:sp macro="" textlink="">
      <xdr:nvSpPr>
        <xdr:cNvPr id="642" name="楕円 641">
          <a:extLst>
            <a:ext uri="{FF2B5EF4-FFF2-40B4-BE49-F238E27FC236}">
              <a16:creationId xmlns:a16="http://schemas.microsoft.com/office/drawing/2014/main" id="{C2CD476A-A796-4EEE-9310-FB529990BDC5}"/>
            </a:ext>
          </a:extLst>
        </xdr:cNvPr>
        <xdr:cNvSpPr/>
      </xdr:nvSpPr>
      <xdr:spPr>
        <a:xfrm>
          <a:off x="15430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40387</xdr:rowOff>
    </xdr:from>
    <xdr:to>
      <xdr:col>85</xdr:col>
      <xdr:colOff>127000</xdr:colOff>
      <xdr:row>81</xdr:row>
      <xdr:rowOff>74676</xdr:rowOff>
    </xdr:to>
    <xdr:cxnSp macro="">
      <xdr:nvCxnSpPr>
        <xdr:cNvPr id="643" name="直線コネクタ 642">
          <a:extLst>
            <a:ext uri="{FF2B5EF4-FFF2-40B4-BE49-F238E27FC236}">
              <a16:creationId xmlns:a16="http://schemas.microsoft.com/office/drawing/2014/main" id="{7C8DE897-09E0-4DB8-95F0-1DA20F591960}"/>
            </a:ext>
          </a:extLst>
        </xdr:cNvPr>
        <xdr:cNvCxnSpPr/>
      </xdr:nvCxnSpPr>
      <xdr:spPr>
        <a:xfrm flipV="1">
          <a:off x="15481300" y="1392783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145035</xdr:rowOff>
    </xdr:from>
    <xdr:to>
      <xdr:col>76</xdr:col>
      <xdr:colOff>165100</xdr:colOff>
      <xdr:row>82</xdr:row>
      <xdr:rowOff>75185</xdr:rowOff>
    </xdr:to>
    <xdr:sp macro="" textlink="">
      <xdr:nvSpPr>
        <xdr:cNvPr id="644" name="楕円 643">
          <a:extLst>
            <a:ext uri="{FF2B5EF4-FFF2-40B4-BE49-F238E27FC236}">
              <a16:creationId xmlns:a16="http://schemas.microsoft.com/office/drawing/2014/main" id="{82004807-9B77-4E9D-96C7-DCEA5A4F9EF2}"/>
            </a:ext>
          </a:extLst>
        </xdr:cNvPr>
        <xdr:cNvSpPr/>
      </xdr:nvSpPr>
      <xdr:spPr>
        <a:xfrm>
          <a:off x="14541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74676</xdr:rowOff>
    </xdr:from>
    <xdr:to>
      <xdr:col>81</xdr:col>
      <xdr:colOff>50800</xdr:colOff>
      <xdr:row>82</xdr:row>
      <xdr:rowOff>24385</xdr:rowOff>
    </xdr:to>
    <xdr:cxnSp macro="">
      <xdr:nvCxnSpPr>
        <xdr:cNvPr id="645" name="直線コネクタ 644">
          <a:extLst>
            <a:ext uri="{FF2B5EF4-FFF2-40B4-BE49-F238E27FC236}">
              <a16:creationId xmlns:a16="http://schemas.microsoft.com/office/drawing/2014/main" id="{A02D612D-4EB1-4D1D-A137-FA663CE7D923}"/>
            </a:ext>
          </a:extLst>
        </xdr:cNvPr>
        <xdr:cNvCxnSpPr/>
      </xdr:nvCxnSpPr>
      <xdr:spPr>
        <a:xfrm flipV="1">
          <a:off x="14592300" y="13962126"/>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46" name="n_1aveValue【消防施設】&#10;有形固定資産減価償却率">
          <a:extLst>
            <a:ext uri="{FF2B5EF4-FFF2-40B4-BE49-F238E27FC236}">
              <a16:creationId xmlns:a16="http://schemas.microsoft.com/office/drawing/2014/main" id="{AE11EF12-0B2A-4390-98C0-35B65F03CBD3}"/>
            </a:ext>
          </a:extLst>
        </xdr:cNvPr>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47" name="n_2aveValue【消防施設】&#10;有形固定資産減価償却率">
          <a:extLst>
            <a:ext uri="{FF2B5EF4-FFF2-40B4-BE49-F238E27FC236}">
              <a16:creationId xmlns:a16="http://schemas.microsoft.com/office/drawing/2014/main" id="{79440550-45AC-4ABE-B42E-C9D4FB1ADB39}"/>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48" name="n_3aveValue【消防施設】&#10;有形固定資産減価償却率">
          <a:extLst>
            <a:ext uri="{FF2B5EF4-FFF2-40B4-BE49-F238E27FC236}">
              <a16:creationId xmlns:a16="http://schemas.microsoft.com/office/drawing/2014/main" id="{39E48C81-680E-4A74-AAF7-E2BF0C96D90C}"/>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142003</xdr:rowOff>
    </xdr:from>
    <xdr:ext cx="405111" cy="259045"/>
    <xdr:sp macro="" textlink="">
      <xdr:nvSpPr>
        <xdr:cNvPr id="649" name="n_1mainValue【消防施設】&#10;有形固定資産減価償却率">
          <a:extLst>
            <a:ext uri="{FF2B5EF4-FFF2-40B4-BE49-F238E27FC236}">
              <a16:creationId xmlns:a16="http://schemas.microsoft.com/office/drawing/2014/main" id="{E002117D-C19F-42D3-BF08-4FA0F7E69FC5}"/>
            </a:ext>
          </a:extLst>
        </xdr:cNvPr>
        <xdr:cNvSpPr txBox="1"/>
      </xdr:nvSpPr>
      <xdr:spPr>
        <a:xfrm>
          <a:off x="152660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650" name="n_2mainValue【消防施設】&#10;有形固定資産減価償却率">
          <a:extLst>
            <a:ext uri="{FF2B5EF4-FFF2-40B4-BE49-F238E27FC236}">
              <a16:creationId xmlns:a16="http://schemas.microsoft.com/office/drawing/2014/main" id="{C202885B-270B-40CA-8DD7-E8341BCFD439}"/>
            </a:ext>
          </a:extLst>
        </xdr:cNvPr>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686CAE53-7649-4E5D-A9C4-99B022F972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3BF4F5F0-80CB-40B4-98AF-6901F6D11B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486ED299-14FC-446D-8627-DA971F7FC4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5CC148C6-E62B-4F0A-9132-3F0A03F893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9E13B9AD-07E0-4324-B721-53125DF95B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3CD86240-37FF-4188-ABD5-2ECFEDDC71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BF811CC7-5CEA-4024-898C-D4A8695CE2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DFB21C27-176E-4038-B3D9-3A28E42FC1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15BA6D20-1A13-452F-95C4-6155C4D85B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82DDA3C7-1418-4F28-8A91-477CFFC3DB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AE588C5A-38AE-4CE4-8F46-62AB2726743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91FF9DAF-D615-4DEF-8AC8-8FBBB5B3A5A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3E9BBE80-1D7F-4657-B843-D8F7BEBA8C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27EF28F7-2BC1-4C08-856B-347D0F253DC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7615AE3B-D99B-464E-B9EA-C946EA959D1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694D79C9-7B8E-4C83-9C18-5AB3697E44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A98379F8-B8CA-40D7-AEAE-4AC7876B12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3CB0EEB6-B4B0-4D88-91BD-D4369D7534B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55532040-EFA3-46F2-A1AB-FCC574B2F5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640D0B76-1D93-411A-80CE-5E0B277FD5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7C63D79F-BF6D-4008-A116-B91563C0BC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72" name="直線コネクタ 671">
          <a:extLst>
            <a:ext uri="{FF2B5EF4-FFF2-40B4-BE49-F238E27FC236}">
              <a16:creationId xmlns:a16="http://schemas.microsoft.com/office/drawing/2014/main" id="{AA8EB94A-C01E-4098-ABAD-84420C94AEB1}"/>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73" name="【消防施設】&#10;一人当たり面積最小値テキスト">
          <a:extLst>
            <a:ext uri="{FF2B5EF4-FFF2-40B4-BE49-F238E27FC236}">
              <a16:creationId xmlns:a16="http://schemas.microsoft.com/office/drawing/2014/main" id="{E5C73E0B-E68A-4039-9A53-1328D7EC94CE}"/>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74" name="直線コネクタ 673">
          <a:extLst>
            <a:ext uri="{FF2B5EF4-FFF2-40B4-BE49-F238E27FC236}">
              <a16:creationId xmlns:a16="http://schemas.microsoft.com/office/drawing/2014/main" id="{42A5B57A-9926-486B-9180-A27918939AC6}"/>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5" name="【消防施設】&#10;一人当たり面積最大値テキスト">
          <a:extLst>
            <a:ext uri="{FF2B5EF4-FFF2-40B4-BE49-F238E27FC236}">
              <a16:creationId xmlns:a16="http://schemas.microsoft.com/office/drawing/2014/main" id="{60F411D4-1C53-4F17-BC61-B053E41AEEE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6" name="直線コネクタ 675">
          <a:extLst>
            <a:ext uri="{FF2B5EF4-FFF2-40B4-BE49-F238E27FC236}">
              <a16:creationId xmlns:a16="http://schemas.microsoft.com/office/drawing/2014/main" id="{B9E50A2F-C57B-4556-B780-DFE683F540EF}"/>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77" name="【消防施設】&#10;一人当たり面積平均値テキスト">
          <a:extLst>
            <a:ext uri="{FF2B5EF4-FFF2-40B4-BE49-F238E27FC236}">
              <a16:creationId xmlns:a16="http://schemas.microsoft.com/office/drawing/2014/main" id="{2DCFAE1B-C1FE-41E5-83C0-1D52A97E6B18}"/>
            </a:ext>
          </a:extLst>
        </xdr:cNvPr>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78" name="フローチャート: 判断 677">
          <a:extLst>
            <a:ext uri="{FF2B5EF4-FFF2-40B4-BE49-F238E27FC236}">
              <a16:creationId xmlns:a16="http://schemas.microsoft.com/office/drawing/2014/main" id="{BB123151-30A3-4A33-9DB1-19D22F130C35}"/>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79" name="フローチャート: 判断 678">
          <a:extLst>
            <a:ext uri="{FF2B5EF4-FFF2-40B4-BE49-F238E27FC236}">
              <a16:creationId xmlns:a16="http://schemas.microsoft.com/office/drawing/2014/main" id="{9E614DF9-F686-4061-9A4D-C3238B2B5D7B}"/>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680" name="フローチャート: 判断 679">
          <a:extLst>
            <a:ext uri="{FF2B5EF4-FFF2-40B4-BE49-F238E27FC236}">
              <a16:creationId xmlns:a16="http://schemas.microsoft.com/office/drawing/2014/main" id="{5329C2CE-F75E-4D55-92B5-BFF57E73C08F}"/>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81" name="フローチャート: 判断 680">
          <a:extLst>
            <a:ext uri="{FF2B5EF4-FFF2-40B4-BE49-F238E27FC236}">
              <a16:creationId xmlns:a16="http://schemas.microsoft.com/office/drawing/2014/main" id="{0970C834-3060-446F-945D-1BE88E5F6BFB}"/>
            </a:ext>
          </a:extLst>
        </xdr:cNvPr>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8785AF39-CCE2-4478-9D54-41E1E98219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58C4016-3191-4C6C-9063-627EF8B937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5F1B415-C0BF-43BF-8B1D-067C987F29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62A03FFA-EEDF-4D52-BC23-545E088BF8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E6E79FE-A598-4863-8F55-369DC0BFEA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87" name="楕円 686">
          <a:extLst>
            <a:ext uri="{FF2B5EF4-FFF2-40B4-BE49-F238E27FC236}">
              <a16:creationId xmlns:a16="http://schemas.microsoft.com/office/drawing/2014/main" id="{FEB563EE-815D-4560-BE93-2B4A4A15DA83}"/>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88" name="【消防施設】&#10;一人当たり面積該当値テキスト">
          <a:extLst>
            <a:ext uri="{FF2B5EF4-FFF2-40B4-BE49-F238E27FC236}">
              <a16:creationId xmlns:a16="http://schemas.microsoft.com/office/drawing/2014/main" id="{5A514B9B-730D-4B41-A398-051D3CEAAD8A}"/>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89" name="楕円 688">
          <a:extLst>
            <a:ext uri="{FF2B5EF4-FFF2-40B4-BE49-F238E27FC236}">
              <a16:creationId xmlns:a16="http://schemas.microsoft.com/office/drawing/2014/main" id="{9087EE15-509E-4618-9CAB-5ACFCCB6079F}"/>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90" name="直線コネクタ 689">
          <a:extLst>
            <a:ext uri="{FF2B5EF4-FFF2-40B4-BE49-F238E27FC236}">
              <a16:creationId xmlns:a16="http://schemas.microsoft.com/office/drawing/2014/main" id="{3D56AFD2-4E81-49E0-BDB1-F9FE23C9EAFD}"/>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138176</xdr:rowOff>
    </xdr:from>
    <xdr:to>
      <xdr:col>107</xdr:col>
      <xdr:colOff>101600</xdr:colOff>
      <xdr:row>81</xdr:row>
      <xdr:rowOff>68326</xdr:rowOff>
    </xdr:to>
    <xdr:sp macro="" textlink="">
      <xdr:nvSpPr>
        <xdr:cNvPr id="691" name="楕円 690">
          <a:extLst>
            <a:ext uri="{FF2B5EF4-FFF2-40B4-BE49-F238E27FC236}">
              <a16:creationId xmlns:a16="http://schemas.microsoft.com/office/drawing/2014/main" id="{54F4E557-84A2-4E73-A2F1-237D2EED655C}"/>
            </a:ext>
          </a:extLst>
        </xdr:cNvPr>
        <xdr:cNvSpPr/>
      </xdr:nvSpPr>
      <xdr:spPr>
        <a:xfrm>
          <a:off x="20383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17526</xdr:rowOff>
    </xdr:to>
    <xdr:cxnSp macro="">
      <xdr:nvCxnSpPr>
        <xdr:cNvPr id="692" name="直線コネクタ 691">
          <a:extLst>
            <a:ext uri="{FF2B5EF4-FFF2-40B4-BE49-F238E27FC236}">
              <a16:creationId xmlns:a16="http://schemas.microsoft.com/office/drawing/2014/main" id="{99DF5FB8-0F2A-4987-B004-87E55822AB94}"/>
            </a:ext>
          </a:extLst>
        </xdr:cNvPr>
        <xdr:cNvCxnSpPr/>
      </xdr:nvCxnSpPr>
      <xdr:spPr>
        <a:xfrm flipV="1">
          <a:off x="20434300" y="13868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693" name="n_1aveValue【消防施設】&#10;一人当たり面積">
          <a:extLst>
            <a:ext uri="{FF2B5EF4-FFF2-40B4-BE49-F238E27FC236}">
              <a16:creationId xmlns:a16="http://schemas.microsoft.com/office/drawing/2014/main" id="{52A4ED84-0AE7-412F-A927-99474DDE5BDE}"/>
            </a:ext>
          </a:extLst>
        </xdr:cNvPr>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694" name="n_2aveValue【消防施設】&#10;一人当たり面積">
          <a:extLst>
            <a:ext uri="{FF2B5EF4-FFF2-40B4-BE49-F238E27FC236}">
              <a16:creationId xmlns:a16="http://schemas.microsoft.com/office/drawing/2014/main" id="{808789A7-D13E-48B0-924C-39021D44EE30}"/>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95" name="n_3aveValue【消防施設】&#10;一人当たり面積">
          <a:extLst>
            <a:ext uri="{FF2B5EF4-FFF2-40B4-BE49-F238E27FC236}">
              <a16:creationId xmlns:a16="http://schemas.microsoft.com/office/drawing/2014/main" id="{DD865D6A-1765-4FFB-8A05-1C6A93823B91}"/>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696" name="n_1mainValue【消防施設】&#10;一人当たり面積">
          <a:extLst>
            <a:ext uri="{FF2B5EF4-FFF2-40B4-BE49-F238E27FC236}">
              <a16:creationId xmlns:a16="http://schemas.microsoft.com/office/drawing/2014/main" id="{9DD14342-F8F5-48D6-B78D-DD295674C5F2}"/>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84853</xdr:rowOff>
    </xdr:from>
    <xdr:ext cx="469744" cy="259045"/>
    <xdr:sp macro="" textlink="">
      <xdr:nvSpPr>
        <xdr:cNvPr id="697" name="n_2mainValue【消防施設】&#10;一人当たり面積">
          <a:extLst>
            <a:ext uri="{FF2B5EF4-FFF2-40B4-BE49-F238E27FC236}">
              <a16:creationId xmlns:a16="http://schemas.microsoft.com/office/drawing/2014/main" id="{DD535D30-C839-4810-8143-A49C85B88634}"/>
            </a:ext>
          </a:extLst>
        </xdr:cNvPr>
        <xdr:cNvSpPr txBox="1"/>
      </xdr:nvSpPr>
      <xdr:spPr>
        <a:xfrm>
          <a:off x="201994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6724D62E-930B-4B3D-A144-EBA2AC89CA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9BBB24FD-EA40-4EF0-9A56-156639945B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1A93A4C9-76D8-4BC4-9CE6-785CC88508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914A6499-BF3C-46DD-BF95-6D91396378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08E4B77D-C780-45E9-8FAB-87345CF79F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E89BA127-FFE6-4AAC-A5B7-16D986A8BF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290B5F3E-04F3-4824-82D3-880EFBD5DE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9E1C57D2-54BE-4B4F-9CC6-DAFF0789DA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4F78A579-7AD0-4BA4-AD9A-47A32F189C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FB506560-958A-4FFE-AF7E-5E5EFB6A9E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a:extLst>
            <a:ext uri="{FF2B5EF4-FFF2-40B4-BE49-F238E27FC236}">
              <a16:creationId xmlns:a16="http://schemas.microsoft.com/office/drawing/2014/main" id="{872116E9-EF0C-4A5D-A0CE-2ECF496DBC5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a:extLst>
            <a:ext uri="{FF2B5EF4-FFF2-40B4-BE49-F238E27FC236}">
              <a16:creationId xmlns:a16="http://schemas.microsoft.com/office/drawing/2014/main" id="{E905C2F2-60D6-48D6-9AE3-B010E95F71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a:extLst>
            <a:ext uri="{FF2B5EF4-FFF2-40B4-BE49-F238E27FC236}">
              <a16:creationId xmlns:a16="http://schemas.microsoft.com/office/drawing/2014/main" id="{91C3B030-7E81-4043-94FF-53ED4D439DA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a:extLst>
            <a:ext uri="{FF2B5EF4-FFF2-40B4-BE49-F238E27FC236}">
              <a16:creationId xmlns:a16="http://schemas.microsoft.com/office/drawing/2014/main" id="{BE99FE67-2F6A-4462-BF89-C22739E3A6C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a:extLst>
            <a:ext uri="{FF2B5EF4-FFF2-40B4-BE49-F238E27FC236}">
              <a16:creationId xmlns:a16="http://schemas.microsoft.com/office/drawing/2014/main" id="{F899AC69-F0BC-41D4-A183-9EEC8E949A9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a:extLst>
            <a:ext uri="{FF2B5EF4-FFF2-40B4-BE49-F238E27FC236}">
              <a16:creationId xmlns:a16="http://schemas.microsoft.com/office/drawing/2014/main" id="{E1245932-D347-47E7-AF16-EA1B5302AD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a:extLst>
            <a:ext uri="{FF2B5EF4-FFF2-40B4-BE49-F238E27FC236}">
              <a16:creationId xmlns:a16="http://schemas.microsoft.com/office/drawing/2014/main" id="{25041771-BADF-4B99-B590-C7DA2C2A0BF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a:extLst>
            <a:ext uri="{FF2B5EF4-FFF2-40B4-BE49-F238E27FC236}">
              <a16:creationId xmlns:a16="http://schemas.microsoft.com/office/drawing/2014/main" id="{DB7A2AAC-76CB-4C87-9DA8-C15B9494420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a:extLst>
            <a:ext uri="{FF2B5EF4-FFF2-40B4-BE49-F238E27FC236}">
              <a16:creationId xmlns:a16="http://schemas.microsoft.com/office/drawing/2014/main" id="{8FFFE677-0D41-4B9F-831C-E6158B6A7E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a:extLst>
            <a:ext uri="{FF2B5EF4-FFF2-40B4-BE49-F238E27FC236}">
              <a16:creationId xmlns:a16="http://schemas.microsoft.com/office/drawing/2014/main" id="{EE37FB77-36C8-49E8-8F18-FB98C5A7E1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5798DD76-B957-4C4C-A9EF-8F1B7A661D2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82AAE797-4E74-4F64-9712-7956BACEFE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E9EA6D7A-FFDA-4688-904D-B207B7FF9A7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55BA4E3F-16BD-48E6-B22E-76B4D1C3A9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22" name="直線コネクタ 721">
          <a:extLst>
            <a:ext uri="{FF2B5EF4-FFF2-40B4-BE49-F238E27FC236}">
              <a16:creationId xmlns:a16="http://schemas.microsoft.com/office/drawing/2014/main" id="{27E01F6A-23DB-4E8A-BF4B-451BACC1A047}"/>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23" name="【庁舎】&#10;有形固定資産減価償却率最小値テキスト">
          <a:extLst>
            <a:ext uri="{FF2B5EF4-FFF2-40B4-BE49-F238E27FC236}">
              <a16:creationId xmlns:a16="http://schemas.microsoft.com/office/drawing/2014/main" id="{A76CE587-C0A9-4790-9739-894925162431}"/>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24" name="直線コネクタ 723">
          <a:extLst>
            <a:ext uri="{FF2B5EF4-FFF2-40B4-BE49-F238E27FC236}">
              <a16:creationId xmlns:a16="http://schemas.microsoft.com/office/drawing/2014/main" id="{606FE4C6-584A-4319-BFF0-C658D5AD41C7}"/>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25" name="【庁舎】&#10;有形固定資産減価償却率最大値テキスト">
          <a:extLst>
            <a:ext uri="{FF2B5EF4-FFF2-40B4-BE49-F238E27FC236}">
              <a16:creationId xmlns:a16="http://schemas.microsoft.com/office/drawing/2014/main" id="{036F8ABF-D973-486B-A4DA-BCA864E9E397}"/>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26" name="直線コネクタ 725">
          <a:extLst>
            <a:ext uri="{FF2B5EF4-FFF2-40B4-BE49-F238E27FC236}">
              <a16:creationId xmlns:a16="http://schemas.microsoft.com/office/drawing/2014/main" id="{D9EB11E3-CD6F-4B21-A766-A2601A947F6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27" name="【庁舎】&#10;有形固定資産減価償却率平均値テキスト">
          <a:extLst>
            <a:ext uri="{FF2B5EF4-FFF2-40B4-BE49-F238E27FC236}">
              <a16:creationId xmlns:a16="http://schemas.microsoft.com/office/drawing/2014/main" id="{23DC0549-38FB-45E0-BA44-507B15998A62}"/>
            </a:ext>
          </a:extLst>
        </xdr:cNvPr>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28" name="フローチャート: 判断 727">
          <a:extLst>
            <a:ext uri="{FF2B5EF4-FFF2-40B4-BE49-F238E27FC236}">
              <a16:creationId xmlns:a16="http://schemas.microsoft.com/office/drawing/2014/main" id="{40638D97-438B-47EA-B8A2-C904D27F1163}"/>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29" name="フローチャート: 判断 728">
          <a:extLst>
            <a:ext uri="{FF2B5EF4-FFF2-40B4-BE49-F238E27FC236}">
              <a16:creationId xmlns:a16="http://schemas.microsoft.com/office/drawing/2014/main" id="{DE534096-6A17-4F93-A61C-3F1CDE49962D}"/>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30" name="フローチャート: 判断 729">
          <a:extLst>
            <a:ext uri="{FF2B5EF4-FFF2-40B4-BE49-F238E27FC236}">
              <a16:creationId xmlns:a16="http://schemas.microsoft.com/office/drawing/2014/main" id="{A4C0167C-6217-4DC8-A9E3-ABA6563763F7}"/>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31" name="フローチャート: 判断 730">
          <a:extLst>
            <a:ext uri="{FF2B5EF4-FFF2-40B4-BE49-F238E27FC236}">
              <a16:creationId xmlns:a16="http://schemas.microsoft.com/office/drawing/2014/main" id="{FA7743BB-B2A3-41F9-8654-E92F40F9706A}"/>
            </a:ext>
          </a:extLst>
        </xdr:cNvPr>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051B00D-9915-4F3C-AB14-66009CCA1F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516894A-7F25-4317-80D6-7D8CCE3C6B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2F97FBA-298B-4F36-BBF9-63B7DB46E6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EB9C3F7-F9D5-4E01-A117-98CE28091B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52CA9E4-19E8-4835-902F-60D1F37C91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737" name="楕円 736">
          <a:extLst>
            <a:ext uri="{FF2B5EF4-FFF2-40B4-BE49-F238E27FC236}">
              <a16:creationId xmlns:a16="http://schemas.microsoft.com/office/drawing/2014/main" id="{136000B9-EAE1-43BD-A1C9-676BE6A6DEC1}"/>
            </a:ext>
          </a:extLst>
        </xdr:cNvPr>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738" name="【庁舎】&#10;有形固定資産減価償却率該当値テキスト">
          <a:extLst>
            <a:ext uri="{FF2B5EF4-FFF2-40B4-BE49-F238E27FC236}">
              <a16:creationId xmlns:a16="http://schemas.microsoft.com/office/drawing/2014/main" id="{3B5E3426-2FC3-46F4-A7D5-17B2F2F21B66}"/>
            </a:ext>
          </a:extLst>
        </xdr:cNvPr>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739" name="楕円 738">
          <a:extLst>
            <a:ext uri="{FF2B5EF4-FFF2-40B4-BE49-F238E27FC236}">
              <a16:creationId xmlns:a16="http://schemas.microsoft.com/office/drawing/2014/main" id="{F210BA34-2FB5-49AB-870D-2AF2CEF951BF}"/>
            </a:ext>
          </a:extLst>
        </xdr:cNvPr>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106680</xdr:rowOff>
    </xdr:to>
    <xdr:cxnSp macro="">
      <xdr:nvCxnSpPr>
        <xdr:cNvPr id="740" name="直線コネクタ 739">
          <a:extLst>
            <a:ext uri="{FF2B5EF4-FFF2-40B4-BE49-F238E27FC236}">
              <a16:creationId xmlns:a16="http://schemas.microsoft.com/office/drawing/2014/main" id="{0F7D0096-FF4C-4EDC-831D-7123333441E2}"/>
            </a:ext>
          </a:extLst>
        </xdr:cNvPr>
        <xdr:cNvCxnSpPr/>
      </xdr:nvCxnSpPr>
      <xdr:spPr>
        <a:xfrm flipV="1">
          <a:off x="15481300" y="18068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41" name="楕円 740">
          <a:extLst>
            <a:ext uri="{FF2B5EF4-FFF2-40B4-BE49-F238E27FC236}">
              <a16:creationId xmlns:a16="http://schemas.microsoft.com/office/drawing/2014/main" id="{D3401861-2F59-413F-9988-74D2F42DB50B}"/>
            </a:ext>
          </a:extLst>
        </xdr:cNvPr>
        <xdr:cNvSpPr/>
      </xdr:nvSpPr>
      <xdr:spPr>
        <a:xfrm>
          <a:off x="14541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146686</xdr:rowOff>
    </xdr:from>
    <xdr:to>
      <xdr:col>81</xdr:col>
      <xdr:colOff>50800</xdr:colOff>
      <xdr:row>105</xdr:row>
      <xdr:rowOff>106680</xdr:rowOff>
    </xdr:to>
    <xdr:cxnSp macro="">
      <xdr:nvCxnSpPr>
        <xdr:cNvPr id="742" name="直線コネクタ 741">
          <a:extLst>
            <a:ext uri="{FF2B5EF4-FFF2-40B4-BE49-F238E27FC236}">
              <a16:creationId xmlns:a16="http://schemas.microsoft.com/office/drawing/2014/main" id="{39EA88F7-5558-4FBE-8C1F-40A444829373}"/>
            </a:ext>
          </a:extLst>
        </xdr:cNvPr>
        <xdr:cNvCxnSpPr/>
      </xdr:nvCxnSpPr>
      <xdr:spPr>
        <a:xfrm>
          <a:off x="14592300" y="1797748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43" name="n_1aveValue【庁舎】&#10;有形固定資産減価償却率">
          <a:extLst>
            <a:ext uri="{FF2B5EF4-FFF2-40B4-BE49-F238E27FC236}">
              <a16:creationId xmlns:a16="http://schemas.microsoft.com/office/drawing/2014/main" id="{139555C9-A807-479E-9AB1-3E3DF9311D9F}"/>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44" name="n_2aveValue【庁舎】&#10;有形固定資産減価償却率">
          <a:extLst>
            <a:ext uri="{FF2B5EF4-FFF2-40B4-BE49-F238E27FC236}">
              <a16:creationId xmlns:a16="http://schemas.microsoft.com/office/drawing/2014/main" id="{AEBCA770-F431-4D6D-B61F-2EEE9FC71C26}"/>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67327</xdr:rowOff>
    </xdr:from>
    <xdr:ext cx="405111" cy="259045"/>
    <xdr:sp macro="" textlink="">
      <xdr:nvSpPr>
        <xdr:cNvPr id="745" name="n_3aveValue【庁舎】&#10;有形固定資産減価償却率">
          <a:extLst>
            <a:ext uri="{FF2B5EF4-FFF2-40B4-BE49-F238E27FC236}">
              <a16:creationId xmlns:a16="http://schemas.microsoft.com/office/drawing/2014/main" id="{DB5F4124-93FE-4687-966A-3E94F41F1588}"/>
            </a:ext>
          </a:extLst>
        </xdr:cNvPr>
        <xdr:cNvSpPr txBox="1"/>
      </xdr:nvSpPr>
      <xdr:spPr>
        <a:xfrm>
          <a:off x="13500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746" name="n_1mainValue【庁舎】&#10;有形固定資産減価償却率">
          <a:extLst>
            <a:ext uri="{FF2B5EF4-FFF2-40B4-BE49-F238E27FC236}">
              <a16:creationId xmlns:a16="http://schemas.microsoft.com/office/drawing/2014/main" id="{29F97AED-B404-4314-9AE6-FD3DE4BB8217}"/>
            </a:ext>
          </a:extLst>
        </xdr:cNvPr>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747" name="n_2mainValue【庁舎】&#10;有形固定資産減価償却率">
          <a:extLst>
            <a:ext uri="{FF2B5EF4-FFF2-40B4-BE49-F238E27FC236}">
              <a16:creationId xmlns:a16="http://schemas.microsoft.com/office/drawing/2014/main" id="{AD87BA61-B425-4C6A-BFA5-1B0DF092D927}"/>
            </a:ext>
          </a:extLst>
        </xdr:cNvPr>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56A20042-8045-47B1-92A0-C391386E52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A6EC3404-5F85-49B4-A2A0-4AC66A788B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A501591A-DF97-4265-A08F-2D947AE29E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8B2B9670-230B-4860-A413-F083706B44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64489027-9C74-4980-9C64-CDD78E10A3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F5D3D0B4-FE8A-40F1-A7B3-01CA0A9FB2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E44FE2CB-CC33-4D7D-9FD2-B32367A3ED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9B6F8627-0BCF-4877-8E29-7857BC29D3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234AFFF8-2B56-4E3C-85B6-D68508E290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F9B9C6BE-B11A-4110-B14A-7093B59259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0AC97924-5E44-4E56-9399-F1087347B7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5389F3A0-E432-47BA-AE04-206C5277081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4BC8A79B-7A28-4938-AA95-A059D42024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4DBE0832-FE50-4632-B7CD-0719B3BB8CD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4ECB3C39-D9DE-4159-A539-D760DD9E5B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B7DB6483-849C-4D91-AA37-3123059A86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A0A75DFF-7671-4915-AC7F-239B21C6DAE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F2EAD818-EC98-43CB-9D15-317470D9D4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718ACDAC-F573-42FB-A9EB-645B9945A04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81D54881-0B38-4487-B7ED-80F8B409C0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DF98B9C4-101F-4779-B770-E6558ED278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DFAD0132-C73E-4C8A-A5F2-B9AB566CA5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42BA44BE-6662-4FAB-9D21-C1EB7C5535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71" name="直線コネクタ 770">
          <a:extLst>
            <a:ext uri="{FF2B5EF4-FFF2-40B4-BE49-F238E27FC236}">
              <a16:creationId xmlns:a16="http://schemas.microsoft.com/office/drawing/2014/main" id="{254139EF-D85C-4495-8F4A-D1F590C4DC21}"/>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72" name="【庁舎】&#10;一人当たり面積最小値テキスト">
          <a:extLst>
            <a:ext uri="{FF2B5EF4-FFF2-40B4-BE49-F238E27FC236}">
              <a16:creationId xmlns:a16="http://schemas.microsoft.com/office/drawing/2014/main" id="{D06A0F3B-9750-4050-B29E-73F1D1B6E02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73" name="直線コネクタ 772">
          <a:extLst>
            <a:ext uri="{FF2B5EF4-FFF2-40B4-BE49-F238E27FC236}">
              <a16:creationId xmlns:a16="http://schemas.microsoft.com/office/drawing/2014/main" id="{D8D624EF-87B4-4927-BF84-FEA9ED0C844B}"/>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74" name="【庁舎】&#10;一人当たり面積最大値テキスト">
          <a:extLst>
            <a:ext uri="{FF2B5EF4-FFF2-40B4-BE49-F238E27FC236}">
              <a16:creationId xmlns:a16="http://schemas.microsoft.com/office/drawing/2014/main" id="{45B93B7C-2BC8-42B2-8A4E-A967749F398C}"/>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75" name="直線コネクタ 774">
          <a:extLst>
            <a:ext uri="{FF2B5EF4-FFF2-40B4-BE49-F238E27FC236}">
              <a16:creationId xmlns:a16="http://schemas.microsoft.com/office/drawing/2014/main" id="{5404E793-F109-4EA3-A49B-FDDA1E05CC77}"/>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76" name="【庁舎】&#10;一人当たり面積平均値テキスト">
          <a:extLst>
            <a:ext uri="{FF2B5EF4-FFF2-40B4-BE49-F238E27FC236}">
              <a16:creationId xmlns:a16="http://schemas.microsoft.com/office/drawing/2014/main" id="{35A8E598-AD7A-4ED1-AB91-DF4CE4F8CCD1}"/>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77" name="フローチャート: 判断 776">
          <a:extLst>
            <a:ext uri="{FF2B5EF4-FFF2-40B4-BE49-F238E27FC236}">
              <a16:creationId xmlns:a16="http://schemas.microsoft.com/office/drawing/2014/main" id="{04FBF68C-B773-4DDD-8998-A8628C2BF253}"/>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78" name="フローチャート: 判断 777">
          <a:extLst>
            <a:ext uri="{FF2B5EF4-FFF2-40B4-BE49-F238E27FC236}">
              <a16:creationId xmlns:a16="http://schemas.microsoft.com/office/drawing/2014/main" id="{8FDBD04E-ED34-40FC-BC6E-7086D6D9CF7A}"/>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79" name="フローチャート: 判断 778">
          <a:extLst>
            <a:ext uri="{FF2B5EF4-FFF2-40B4-BE49-F238E27FC236}">
              <a16:creationId xmlns:a16="http://schemas.microsoft.com/office/drawing/2014/main" id="{A5FB2CA2-981F-4BEC-8CA7-D4D7CB1C1B13}"/>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780" name="フローチャート: 判断 779">
          <a:extLst>
            <a:ext uri="{FF2B5EF4-FFF2-40B4-BE49-F238E27FC236}">
              <a16:creationId xmlns:a16="http://schemas.microsoft.com/office/drawing/2014/main" id="{B290840C-3F64-4DBA-9FEC-9E8F87E453FA}"/>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3E6BD86-EAB8-4083-8BB9-40BB042088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1FB68DD-28CA-48A3-A958-FC47672A8B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D10395A-5EE0-4C99-B87A-52798745CA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A713A6B-38DE-4DCC-A49E-E6872FB98B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900D8A9-1585-4D52-A459-002F08DCB4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162561</xdr:rowOff>
    </xdr:from>
    <xdr:to>
      <xdr:col>116</xdr:col>
      <xdr:colOff>114300</xdr:colOff>
      <xdr:row>102</xdr:row>
      <xdr:rowOff>92711</xdr:rowOff>
    </xdr:to>
    <xdr:sp macro="" textlink="">
      <xdr:nvSpPr>
        <xdr:cNvPr id="786" name="楕円 785">
          <a:extLst>
            <a:ext uri="{FF2B5EF4-FFF2-40B4-BE49-F238E27FC236}">
              <a16:creationId xmlns:a16="http://schemas.microsoft.com/office/drawing/2014/main" id="{6BE8B151-B95C-4418-9384-B4DA0925CF6A}"/>
            </a:ext>
          </a:extLst>
        </xdr:cNvPr>
        <xdr:cNvSpPr/>
      </xdr:nvSpPr>
      <xdr:spPr>
        <a:xfrm>
          <a:off x="22110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13988</xdr:rowOff>
    </xdr:from>
    <xdr:ext cx="469744" cy="259045"/>
    <xdr:sp macro="" textlink="">
      <xdr:nvSpPr>
        <xdr:cNvPr id="787" name="【庁舎】&#10;一人当たり面積該当値テキスト">
          <a:extLst>
            <a:ext uri="{FF2B5EF4-FFF2-40B4-BE49-F238E27FC236}">
              <a16:creationId xmlns:a16="http://schemas.microsoft.com/office/drawing/2014/main" id="{6DDD143F-A44E-4D3B-820E-7260848C0E86}"/>
            </a:ext>
          </a:extLst>
        </xdr:cNvPr>
        <xdr:cNvSpPr txBox="1"/>
      </xdr:nvSpPr>
      <xdr:spPr>
        <a:xfrm>
          <a:off x="22199600"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170180</xdr:rowOff>
    </xdr:from>
    <xdr:to>
      <xdr:col>112</xdr:col>
      <xdr:colOff>38100</xdr:colOff>
      <xdr:row>102</xdr:row>
      <xdr:rowOff>100330</xdr:rowOff>
    </xdr:to>
    <xdr:sp macro="" textlink="">
      <xdr:nvSpPr>
        <xdr:cNvPr id="788" name="楕円 787">
          <a:extLst>
            <a:ext uri="{FF2B5EF4-FFF2-40B4-BE49-F238E27FC236}">
              <a16:creationId xmlns:a16="http://schemas.microsoft.com/office/drawing/2014/main" id="{B4E46C61-C1FB-4E6F-B30D-F3744501658D}"/>
            </a:ext>
          </a:extLst>
        </xdr:cNvPr>
        <xdr:cNvSpPr/>
      </xdr:nvSpPr>
      <xdr:spPr>
        <a:xfrm>
          <a:off x="21272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41911</xdr:rowOff>
    </xdr:from>
    <xdr:to>
      <xdr:col>116</xdr:col>
      <xdr:colOff>63500</xdr:colOff>
      <xdr:row>102</xdr:row>
      <xdr:rowOff>49530</xdr:rowOff>
    </xdr:to>
    <xdr:cxnSp macro="">
      <xdr:nvCxnSpPr>
        <xdr:cNvPr id="789" name="直線コネクタ 788">
          <a:extLst>
            <a:ext uri="{FF2B5EF4-FFF2-40B4-BE49-F238E27FC236}">
              <a16:creationId xmlns:a16="http://schemas.microsoft.com/office/drawing/2014/main" id="{03988A3B-63FD-418C-BD74-56A7EAE07968}"/>
            </a:ext>
          </a:extLst>
        </xdr:cNvPr>
        <xdr:cNvCxnSpPr/>
      </xdr:nvCxnSpPr>
      <xdr:spPr>
        <a:xfrm flipV="1">
          <a:off x="21323300" y="17529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124461</xdr:rowOff>
    </xdr:from>
    <xdr:to>
      <xdr:col>107</xdr:col>
      <xdr:colOff>101600</xdr:colOff>
      <xdr:row>104</xdr:row>
      <xdr:rowOff>54611</xdr:rowOff>
    </xdr:to>
    <xdr:sp macro="" textlink="">
      <xdr:nvSpPr>
        <xdr:cNvPr id="790" name="楕円 789">
          <a:extLst>
            <a:ext uri="{FF2B5EF4-FFF2-40B4-BE49-F238E27FC236}">
              <a16:creationId xmlns:a16="http://schemas.microsoft.com/office/drawing/2014/main" id="{9ECE28CB-C716-421C-A0F3-AF0EF56E83A4}"/>
            </a:ext>
          </a:extLst>
        </xdr:cNvPr>
        <xdr:cNvSpPr/>
      </xdr:nvSpPr>
      <xdr:spPr>
        <a:xfrm>
          <a:off x="20383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49530</xdr:rowOff>
    </xdr:from>
    <xdr:to>
      <xdr:col>111</xdr:col>
      <xdr:colOff>177800</xdr:colOff>
      <xdr:row>104</xdr:row>
      <xdr:rowOff>3811</xdr:rowOff>
    </xdr:to>
    <xdr:cxnSp macro="">
      <xdr:nvCxnSpPr>
        <xdr:cNvPr id="791" name="直線コネクタ 790">
          <a:extLst>
            <a:ext uri="{FF2B5EF4-FFF2-40B4-BE49-F238E27FC236}">
              <a16:creationId xmlns:a16="http://schemas.microsoft.com/office/drawing/2014/main" id="{EF4185C1-ED60-4B11-A47B-10EC566722C6}"/>
            </a:ext>
          </a:extLst>
        </xdr:cNvPr>
        <xdr:cNvCxnSpPr/>
      </xdr:nvCxnSpPr>
      <xdr:spPr>
        <a:xfrm flipV="1">
          <a:off x="20434300" y="1753743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792" name="n_1aveValue【庁舎】&#10;一人当たり面積">
          <a:extLst>
            <a:ext uri="{FF2B5EF4-FFF2-40B4-BE49-F238E27FC236}">
              <a16:creationId xmlns:a16="http://schemas.microsoft.com/office/drawing/2014/main" id="{91373E2A-0F29-4800-9AF9-36A5DB6D3D7D}"/>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793" name="n_2aveValue【庁舎】&#10;一人当たり面積">
          <a:extLst>
            <a:ext uri="{FF2B5EF4-FFF2-40B4-BE49-F238E27FC236}">
              <a16:creationId xmlns:a16="http://schemas.microsoft.com/office/drawing/2014/main" id="{A93165EC-5B9A-4412-8ABB-D8F95246684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794" name="n_3aveValue【庁舎】&#10;一人当たり面積">
          <a:extLst>
            <a:ext uri="{FF2B5EF4-FFF2-40B4-BE49-F238E27FC236}">
              <a16:creationId xmlns:a16="http://schemas.microsoft.com/office/drawing/2014/main" id="{77E19D4F-98B3-4EBB-8ABD-2DB32F8B9523}"/>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116857</xdr:rowOff>
    </xdr:from>
    <xdr:ext cx="469744" cy="259045"/>
    <xdr:sp macro="" textlink="">
      <xdr:nvSpPr>
        <xdr:cNvPr id="795" name="n_1mainValue【庁舎】&#10;一人当たり面積">
          <a:extLst>
            <a:ext uri="{FF2B5EF4-FFF2-40B4-BE49-F238E27FC236}">
              <a16:creationId xmlns:a16="http://schemas.microsoft.com/office/drawing/2014/main" id="{0CEDAE0E-E65A-4C13-ABBB-A37CA539A224}"/>
            </a:ext>
          </a:extLst>
        </xdr:cNvPr>
        <xdr:cNvSpPr txBox="1"/>
      </xdr:nvSpPr>
      <xdr:spPr>
        <a:xfrm>
          <a:off x="2107572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71138</xdr:rowOff>
    </xdr:from>
    <xdr:ext cx="469744" cy="259045"/>
    <xdr:sp macro="" textlink="">
      <xdr:nvSpPr>
        <xdr:cNvPr id="796" name="n_2mainValue【庁舎】&#10;一人当たり面積">
          <a:extLst>
            <a:ext uri="{FF2B5EF4-FFF2-40B4-BE49-F238E27FC236}">
              <a16:creationId xmlns:a16="http://schemas.microsoft.com/office/drawing/2014/main" id="{4CDC8667-A54E-4315-8F88-8EA64B5A682D}"/>
            </a:ext>
          </a:extLst>
        </xdr:cNvPr>
        <xdr:cNvSpPr txBox="1"/>
      </xdr:nvSpPr>
      <xdr:spPr>
        <a:xfrm>
          <a:off x="20199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935AFDBD-790A-4C04-9CA1-B490E1B109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22D3C2D9-0A1F-4CCD-A27C-647040935C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EF959EC1-FFBA-4DA1-AE58-AE503EA839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のなかで類似団体と比較し、特に有形固定資産減価償却率が高くなっている施設は「体育館・プール」である。このため当市では平成２８年度に策定した「公共施設等総合管理計画」に基づき、佐世保市公共施設適正配置・保全基本計画」を作成、類似機能の集約化のほか、競技団体等への運営委託、施設の譲渡など幅広く検討を行い、施設配置の偏在や機能重複の有無、稼働率等を精査し、今後将来のあり方を検討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123389520</v>
      </c>
      <c r="BO4" s="461"/>
      <c r="BP4" s="461"/>
      <c r="BQ4" s="461"/>
      <c r="BR4" s="461"/>
      <c r="BS4" s="461"/>
      <c r="BT4" s="461"/>
      <c r="BU4" s="462"/>
      <c r="BV4" s="460">
        <v>124024694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118935923</v>
      </c>
      <c r="BO5" s="466"/>
      <c r="BP5" s="466"/>
      <c r="BQ5" s="466"/>
      <c r="BR5" s="466"/>
      <c r="BS5" s="466"/>
      <c r="BT5" s="466"/>
      <c r="BU5" s="467"/>
      <c r="BV5" s="465">
        <v>119955318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4453597</v>
      </c>
      <c r="BO6" s="466"/>
      <c r="BP6" s="466"/>
      <c r="BQ6" s="466"/>
      <c r="BR6" s="466"/>
      <c r="BS6" s="466"/>
      <c r="BT6" s="466"/>
      <c r="BU6" s="467"/>
      <c r="BV6" s="465">
        <v>4069376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98.4</v>
      </c>
      <c r="CU6" s="616"/>
      <c r="CV6" s="616"/>
      <c r="CW6" s="616"/>
      <c r="CX6" s="616"/>
      <c r="CY6" s="616"/>
      <c r="CZ6" s="616"/>
      <c r="DA6" s="617"/>
      <c r="DB6" s="615">
        <v>97.5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880474</v>
      </c>
      <c r="BO7" s="466"/>
      <c r="BP7" s="466"/>
      <c r="BQ7" s="466"/>
      <c r="BR7" s="466"/>
      <c r="BS7" s="466"/>
      <c r="BT7" s="466"/>
      <c r="BU7" s="467"/>
      <c r="BV7" s="465">
        <v>488446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60044931</v>
      </c>
      <c r="CU7" s="466"/>
      <c r="CV7" s="466"/>
      <c r="CW7" s="466"/>
      <c r="CX7" s="466"/>
      <c r="CY7" s="466"/>
      <c r="CZ7" s="466"/>
      <c r="DA7" s="467"/>
      <c r="DB7" s="465">
        <v>61021437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3573123</v>
      </c>
      <c r="BO8" s="466"/>
      <c r="BP8" s="466"/>
      <c r="BQ8" s="466"/>
      <c r="BR8" s="466"/>
      <c r="BS8" s="466"/>
      <c r="BT8" s="466"/>
      <c r="BU8" s="467"/>
      <c r="BV8" s="465">
        <v>3580930</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0.52</v>
      </c>
      <c r="CU8" s="579"/>
      <c r="CV8" s="579"/>
      <c r="CW8" s="579"/>
      <c r="CX8" s="579"/>
      <c r="CY8" s="579"/>
      <c r="CZ8" s="579"/>
      <c r="DA8" s="580"/>
      <c r="DB8" s="578">
        <v>0.52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255439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-7807</v>
      </c>
      <c r="BO9" s="466"/>
      <c r="BP9" s="466"/>
      <c r="BQ9" s="466"/>
      <c r="BR9" s="466"/>
      <c r="BS9" s="466"/>
      <c r="BT9" s="466"/>
      <c r="BU9" s="467"/>
      <c r="BV9" s="465">
        <v>356675</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261101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1015325</v>
      </c>
      <c r="BO10" s="466"/>
      <c r="BP10" s="466"/>
      <c r="BQ10" s="466"/>
      <c r="BR10" s="466"/>
      <c r="BS10" s="466"/>
      <c r="BT10" s="466"/>
      <c r="BU10" s="467"/>
      <c r="BV10" s="465">
        <v>1144502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97643</v>
      </c>
      <c r="BO11" s="466"/>
      <c r="BP11" s="466"/>
      <c r="BQ11" s="466"/>
      <c r="BR11" s="466"/>
      <c r="BS11" s="466"/>
      <c r="BT11" s="466"/>
      <c r="BU11" s="467"/>
      <c r="BV11" s="465">
        <v>62333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252370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1662166</v>
      </c>
      <c r="BO12" s="466"/>
      <c r="BP12" s="466"/>
      <c r="BQ12" s="466"/>
      <c r="BR12" s="466"/>
      <c r="BS12" s="466"/>
      <c r="BT12" s="466"/>
      <c r="BU12" s="467"/>
      <c r="BV12" s="465">
        <v>1311604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250477</v>
      </c>
      <c r="S13" s="569"/>
      <c r="T13" s="569"/>
      <c r="U13" s="569"/>
      <c r="V13" s="570"/>
      <c r="W13" s="556" t="s">
        <v>139</v>
      </c>
      <c r="X13" s="478"/>
      <c r="Y13" s="478"/>
      <c r="Z13" s="478"/>
      <c r="AA13" s="478"/>
      <c r="AB13" s="479"/>
      <c r="AC13" s="441">
        <v>4828</v>
      </c>
      <c r="AD13" s="442"/>
      <c r="AE13" s="442"/>
      <c r="AF13" s="442"/>
      <c r="AG13" s="443"/>
      <c r="AH13" s="441">
        <v>5180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-557005</v>
      </c>
      <c r="BO13" s="466"/>
      <c r="BP13" s="466"/>
      <c r="BQ13" s="466"/>
      <c r="BR13" s="466"/>
      <c r="BS13" s="466"/>
      <c r="BT13" s="466"/>
      <c r="BU13" s="467"/>
      <c r="BV13" s="465">
        <v>251906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4.5999999999999996</v>
      </c>
      <c r="CU13" s="436"/>
      <c r="CV13" s="436"/>
      <c r="CW13" s="436"/>
      <c r="CX13" s="436"/>
      <c r="CY13" s="436"/>
      <c r="CZ13" s="436"/>
      <c r="DA13" s="437"/>
      <c r="DB13" s="435">
        <v>5.2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254386</v>
      </c>
      <c r="S14" s="569"/>
      <c r="T14" s="569"/>
      <c r="U14" s="569"/>
      <c r="V14" s="570"/>
      <c r="W14" s="571"/>
      <c r="X14" s="481"/>
      <c r="Y14" s="481"/>
      <c r="Z14" s="481"/>
      <c r="AA14" s="481"/>
      <c r="AB14" s="482"/>
      <c r="AC14" s="561">
        <v>4.3</v>
      </c>
      <c r="AD14" s="562"/>
      <c r="AE14" s="562"/>
      <c r="AF14" s="562"/>
      <c r="AG14" s="563"/>
      <c r="AH14" s="561">
        <v>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252617</v>
      </c>
      <c r="S15" s="569"/>
      <c r="T15" s="569"/>
      <c r="U15" s="569"/>
      <c r="V15" s="570"/>
      <c r="W15" s="556" t="s">
        <v>147</v>
      </c>
      <c r="X15" s="478"/>
      <c r="Y15" s="478"/>
      <c r="Z15" s="478"/>
      <c r="AA15" s="478"/>
      <c r="AB15" s="479"/>
      <c r="AC15" s="441">
        <v>21498</v>
      </c>
      <c r="AD15" s="442"/>
      <c r="AE15" s="442"/>
      <c r="AF15" s="442"/>
      <c r="AG15" s="443"/>
      <c r="AH15" s="441">
        <v>22374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25990582</v>
      </c>
      <c r="BO15" s="461"/>
      <c r="BP15" s="461"/>
      <c r="BQ15" s="461"/>
      <c r="BR15" s="461"/>
      <c r="BS15" s="461"/>
      <c r="BT15" s="461"/>
      <c r="BU15" s="462"/>
      <c r="BV15" s="460">
        <v>25620685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19</v>
      </c>
      <c r="AD16" s="562"/>
      <c r="AE16" s="562"/>
      <c r="AF16" s="562"/>
      <c r="AG16" s="563"/>
      <c r="AH16" s="561">
        <v>19.600000000000001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48203706</v>
      </c>
      <c r="BO16" s="466"/>
      <c r="BP16" s="466"/>
      <c r="BQ16" s="466"/>
      <c r="BR16" s="466"/>
      <c r="BS16" s="466"/>
      <c r="BT16" s="466"/>
      <c r="BU16" s="467"/>
      <c r="BV16" s="465">
        <v>48916151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86854</v>
      </c>
      <c r="AD17" s="442"/>
      <c r="AE17" s="442"/>
      <c r="AF17" s="442"/>
      <c r="AG17" s="443"/>
      <c r="AH17" s="441">
        <v>86683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33090829</v>
      </c>
      <c r="BO17" s="466"/>
      <c r="BP17" s="466"/>
      <c r="BQ17" s="466"/>
      <c r="BR17" s="466"/>
      <c r="BS17" s="466"/>
      <c r="BT17" s="466"/>
      <c r="BU17" s="467"/>
      <c r="BV17" s="465">
        <v>32635299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426.06</v>
      </c>
      <c r="M18" s="530"/>
      <c r="N18" s="530"/>
      <c r="O18" s="530"/>
      <c r="P18" s="530"/>
      <c r="Q18" s="530"/>
      <c r="R18" s="531"/>
      <c r="S18" s="531"/>
      <c r="T18" s="531"/>
      <c r="U18" s="531"/>
      <c r="V18" s="532"/>
      <c r="W18" s="546"/>
      <c r="X18" s="547"/>
      <c r="Y18" s="547"/>
      <c r="Z18" s="547"/>
      <c r="AA18" s="547"/>
      <c r="AB18" s="557"/>
      <c r="AC18" s="429">
        <v>76.7</v>
      </c>
      <c r="AD18" s="430"/>
      <c r="AE18" s="430"/>
      <c r="AF18" s="430"/>
      <c r="AG18" s="533"/>
      <c r="AH18" s="429">
        <v>75.900000000000006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57813999</v>
      </c>
      <c r="BO18" s="466"/>
      <c r="BP18" s="466"/>
      <c r="BQ18" s="466"/>
      <c r="BR18" s="466"/>
      <c r="BS18" s="466"/>
      <c r="BT18" s="466"/>
      <c r="BU18" s="467"/>
      <c r="BV18" s="465">
        <v>57535143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600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75667228</v>
      </c>
      <c r="BO19" s="466"/>
      <c r="BP19" s="466"/>
      <c r="BQ19" s="466"/>
      <c r="BR19" s="466"/>
      <c r="BS19" s="466"/>
      <c r="BT19" s="466"/>
      <c r="BU19" s="467"/>
      <c r="BV19" s="465">
        <v>74829318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105011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103602286</v>
      </c>
      <c r="BO23" s="466"/>
      <c r="BP23" s="466"/>
      <c r="BQ23" s="466"/>
      <c r="BR23" s="466"/>
      <c r="BS23" s="466"/>
      <c r="BT23" s="466"/>
      <c r="BU23" s="467"/>
      <c r="BV23" s="465">
        <v>104146213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10580</v>
      </c>
      <c r="R24" s="442"/>
      <c r="S24" s="442"/>
      <c r="T24" s="442"/>
      <c r="U24" s="442"/>
      <c r="V24" s="443"/>
      <c r="W24" s="507"/>
      <c r="X24" s="498"/>
      <c r="Y24" s="499"/>
      <c r="Z24" s="438" t="s">
        <v>171</v>
      </c>
      <c r="AA24" s="439"/>
      <c r="AB24" s="439"/>
      <c r="AC24" s="439"/>
      <c r="AD24" s="439"/>
      <c r="AE24" s="439"/>
      <c r="AF24" s="439"/>
      <c r="AG24" s="440"/>
      <c r="AH24" s="441">
        <v>2046</v>
      </c>
      <c r="AI24" s="442"/>
      <c r="AJ24" s="442"/>
      <c r="AK24" s="442"/>
      <c r="AL24" s="443"/>
      <c r="AM24" s="441">
        <v>6453084</v>
      </c>
      <c r="AN24" s="442"/>
      <c r="AO24" s="442"/>
      <c r="AP24" s="442"/>
      <c r="AQ24" s="442"/>
      <c r="AR24" s="443"/>
      <c r="AS24" s="441">
        <v>3154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81357218</v>
      </c>
      <c r="BO24" s="466"/>
      <c r="BP24" s="466"/>
      <c r="BQ24" s="466"/>
      <c r="BR24" s="466"/>
      <c r="BS24" s="466"/>
      <c r="BT24" s="466"/>
      <c r="BU24" s="467"/>
      <c r="BV24" s="465">
        <v>82011221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8730</v>
      </c>
      <c r="R25" s="442"/>
      <c r="S25" s="442"/>
      <c r="T25" s="442"/>
      <c r="U25" s="442"/>
      <c r="V25" s="443"/>
      <c r="W25" s="507"/>
      <c r="X25" s="498"/>
      <c r="Y25" s="499"/>
      <c r="Z25" s="438" t="s">
        <v>174</v>
      </c>
      <c r="AA25" s="439"/>
      <c r="AB25" s="439"/>
      <c r="AC25" s="439"/>
      <c r="AD25" s="439"/>
      <c r="AE25" s="439"/>
      <c r="AF25" s="439"/>
      <c r="AG25" s="440"/>
      <c r="AH25" s="441">
        <v>374</v>
      </c>
      <c r="AI25" s="442"/>
      <c r="AJ25" s="442"/>
      <c r="AK25" s="442"/>
      <c r="AL25" s="443"/>
      <c r="AM25" s="441">
        <v>1045330</v>
      </c>
      <c r="AN25" s="442"/>
      <c r="AO25" s="442"/>
      <c r="AP25" s="442"/>
      <c r="AQ25" s="442"/>
      <c r="AR25" s="443"/>
      <c r="AS25" s="441">
        <v>2795</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22766736</v>
      </c>
      <c r="BO25" s="461"/>
      <c r="BP25" s="461"/>
      <c r="BQ25" s="461"/>
      <c r="BR25" s="461"/>
      <c r="BS25" s="461"/>
      <c r="BT25" s="461"/>
      <c r="BU25" s="462"/>
      <c r="BV25" s="460">
        <v>25005653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7210</v>
      </c>
      <c r="R26" s="442"/>
      <c r="S26" s="442"/>
      <c r="T26" s="442"/>
      <c r="U26" s="442"/>
      <c r="V26" s="443"/>
      <c r="W26" s="507"/>
      <c r="X26" s="498"/>
      <c r="Y26" s="499"/>
      <c r="Z26" s="438" t="s">
        <v>177</v>
      </c>
      <c r="AA26" s="520"/>
      <c r="AB26" s="520"/>
      <c r="AC26" s="520"/>
      <c r="AD26" s="520"/>
      <c r="AE26" s="520"/>
      <c r="AF26" s="520"/>
      <c r="AG26" s="521"/>
      <c r="AH26" s="441">
        <v>231</v>
      </c>
      <c r="AI26" s="442"/>
      <c r="AJ26" s="442"/>
      <c r="AK26" s="442"/>
      <c r="AL26" s="443"/>
      <c r="AM26" s="441">
        <v>783321</v>
      </c>
      <c r="AN26" s="442"/>
      <c r="AO26" s="442"/>
      <c r="AP26" s="442"/>
      <c r="AQ26" s="442"/>
      <c r="AR26" s="443"/>
      <c r="AS26" s="441">
        <v>3391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10000</v>
      </c>
      <c r="BO26" s="466"/>
      <c r="BP26" s="466"/>
      <c r="BQ26" s="466"/>
      <c r="BR26" s="466"/>
      <c r="BS26" s="466"/>
      <c r="BT26" s="466"/>
      <c r="BU26" s="467"/>
      <c r="BV26" s="465">
        <v>10000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6620</v>
      </c>
      <c r="R27" s="442"/>
      <c r="S27" s="442"/>
      <c r="T27" s="442"/>
      <c r="U27" s="442"/>
      <c r="V27" s="443"/>
      <c r="W27" s="507"/>
      <c r="X27" s="498"/>
      <c r="Y27" s="499"/>
      <c r="Z27" s="438" t="s">
        <v>180</v>
      </c>
      <c r="AA27" s="439"/>
      <c r="AB27" s="439"/>
      <c r="AC27" s="439"/>
      <c r="AD27" s="439"/>
      <c r="AE27" s="439"/>
      <c r="AF27" s="439"/>
      <c r="AG27" s="440"/>
      <c r="AH27" s="441">
        <v>53</v>
      </c>
      <c r="AI27" s="442"/>
      <c r="AJ27" s="442"/>
      <c r="AK27" s="442"/>
      <c r="AL27" s="443"/>
      <c r="AM27" s="441">
        <v>200279</v>
      </c>
      <c r="AN27" s="442"/>
      <c r="AO27" s="442"/>
      <c r="AP27" s="442"/>
      <c r="AQ27" s="442"/>
      <c r="AR27" s="443"/>
      <c r="AS27" s="441">
        <v>3779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1382472</v>
      </c>
      <c r="BO27" s="469"/>
      <c r="BP27" s="469"/>
      <c r="BQ27" s="469"/>
      <c r="BR27" s="469"/>
      <c r="BS27" s="469"/>
      <c r="BT27" s="469"/>
      <c r="BU27" s="470"/>
      <c r="BV27" s="468">
        <v>1381327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6020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185</v>
      </c>
      <c r="AN28" s="442"/>
      <c r="AO28" s="442"/>
      <c r="AP28" s="442"/>
      <c r="AQ28" s="442"/>
      <c r="AR28" s="443"/>
      <c r="AS28" s="441" t="s">
        <v>185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4577121</v>
      </c>
      <c r="BO28" s="461"/>
      <c r="BP28" s="461"/>
      <c r="BQ28" s="461"/>
      <c r="BR28" s="461"/>
      <c r="BS28" s="461"/>
      <c r="BT28" s="461"/>
      <c r="BU28" s="462"/>
      <c r="BV28" s="460">
        <v>5223962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32</v>
      </c>
      <c r="M29" s="442"/>
      <c r="N29" s="442"/>
      <c r="O29" s="442"/>
      <c r="P29" s="443"/>
      <c r="Q29" s="441">
        <v>5630</v>
      </c>
      <c r="R29" s="442"/>
      <c r="S29" s="442"/>
      <c r="T29" s="442"/>
      <c r="U29" s="442"/>
      <c r="V29" s="443"/>
      <c r="W29" s="508"/>
      <c r="X29" s="509"/>
      <c r="Y29" s="510"/>
      <c r="Z29" s="438" t="s">
        <v>188</v>
      </c>
      <c r="AA29" s="439"/>
      <c r="AB29" s="439"/>
      <c r="AC29" s="439"/>
      <c r="AD29" s="439"/>
      <c r="AE29" s="439"/>
      <c r="AF29" s="439"/>
      <c r="AG29" s="440"/>
      <c r="AH29" s="441">
        <v>2099</v>
      </c>
      <c r="AI29" s="442"/>
      <c r="AJ29" s="442"/>
      <c r="AK29" s="442"/>
      <c r="AL29" s="443"/>
      <c r="AM29" s="441">
        <v>6653363</v>
      </c>
      <c r="AN29" s="442"/>
      <c r="AO29" s="442"/>
      <c r="AP29" s="442"/>
      <c r="AQ29" s="442"/>
      <c r="AR29" s="443"/>
      <c r="AS29" s="441">
        <v>3170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3508384</v>
      </c>
      <c r="BO29" s="466"/>
      <c r="BP29" s="466"/>
      <c r="BQ29" s="466"/>
      <c r="BR29" s="466"/>
      <c r="BS29" s="466"/>
      <c r="BT29" s="466"/>
      <c r="BU29" s="467"/>
      <c r="BV29" s="465">
        <v>4096183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14347190</v>
      </c>
      <c r="BO30" s="469"/>
      <c r="BP30" s="469"/>
      <c r="BQ30" s="469"/>
      <c r="BR30" s="469"/>
      <c r="BS30" s="469"/>
      <c r="BT30" s="469"/>
      <c r="BU30" s="470"/>
      <c r="BV30" s="468">
        <v>14512467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7</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IF('各会計、関係団体の財政状況及び健全化判断比率'!B35="","",'各会計、関係団体の財政状況及び健全化判断比率'!B35)</f>
        <v>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20</v>
      </c>
      <c r="BX34" s="424"/>
      <c r="BY34" s="423" t="str">
        <f>IF('各会計、関係団体の財政状況及び健全化判断比率'!B68="","",'各会計、関係団体の財政状況及び健全化判断比率'!B68)</f>
        <v>長崎県後期高齢者医療広域連合（普通会計）</v>
      </c>
      <c r="BZ34" s="423"/>
      <c r="CA34" s="423"/>
      <c r="CB34" s="423"/>
      <c r="CC34" s="423"/>
      <c r="CD34" s="423"/>
      <c r="CE34" s="423"/>
      <c r="CF34" s="423"/>
      <c r="CG34" s="423"/>
      <c r="CH34" s="423"/>
      <c r="CI34" s="423"/>
      <c r="CJ34" s="423"/>
      <c r="CK34" s="423"/>
      <c r="CL34" s="423"/>
      <c r="CM34" s="423"/>
      <c r="CN34" s="213"/>
      <c r="CO34" s="424">
        <f>IF(CQ34="","",MAX(C34:D43,U34:V43,AM34:AN43,BE34:BF43,BW34:BX43)+1)</f>
        <v>28</v>
      </c>
      <c r="CP34" s="424"/>
      <c r="CQ34" s="423" t="str">
        <f>IF('各会計、関係団体の財政状況及び健全化判断比率'!BS7="","",'各会計、関係団体の財政状況及び健全化判断比率'!BS7)</f>
        <v>公益社団法人佐世保地域文化事業財団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住宅事業特別会計</v>
      </c>
      <c r="F35" s="423"/>
      <c r="G35" s="423"/>
      <c r="H35" s="423"/>
      <c r="I35" s="423"/>
      <c r="J35" s="423"/>
      <c r="K35" s="423"/>
      <c r="L35" s="423"/>
      <c r="M35" s="423"/>
      <c r="N35" s="423"/>
      <c r="O35" s="423"/>
      <c r="P35" s="423"/>
      <c r="Q35" s="423"/>
      <c r="R35" s="423"/>
      <c r="S35" s="423"/>
      <c r="T35" s="213"/>
      <c r="U35" s="424">
        <f>IF(W35="","",U34+1)</f>
        <v>8</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12</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IF('各会計、関係団体の財政状況及び健全化判断比率'!B36="","",'各会計、関係団体の財政状況及び健全化判断比率'!B36)</f>
        <v>交通船事業特別会計</v>
      </c>
      <c r="BH35" s="423"/>
      <c r="BI35" s="423"/>
      <c r="BJ35" s="423"/>
      <c r="BK35" s="423"/>
      <c r="BL35" s="423"/>
      <c r="BM35" s="423"/>
      <c r="BN35" s="423"/>
      <c r="BO35" s="423"/>
      <c r="BP35" s="423"/>
      <c r="BQ35" s="423"/>
      <c r="BR35" s="423"/>
      <c r="BS35" s="423"/>
      <c r="BT35" s="423"/>
      <c r="BU35" s="423"/>
      <c r="BV35" s="213"/>
      <c r="BW35" s="424">
        <f t="shared" ref="BW35:BW43" si="2">IF(BY35="","",BW34+1)</f>
        <v>21</v>
      </c>
      <c r="BX35" s="424"/>
      <c r="BY35" s="423" t="str">
        <f>IF('各会計、関係団体の財政状況及び健全化判断比率'!B69="","",'各会計、関係団体の財政状況及び健全化判断比率'!B69)</f>
        <v>長崎県後期高齢者医療広域連合（事業会計）</v>
      </c>
      <c r="BZ35" s="423"/>
      <c r="CA35" s="423"/>
      <c r="CB35" s="423"/>
      <c r="CC35" s="423"/>
      <c r="CD35" s="423"/>
      <c r="CE35" s="423"/>
      <c r="CF35" s="423"/>
      <c r="CG35" s="423"/>
      <c r="CH35" s="423"/>
      <c r="CI35" s="423"/>
      <c r="CJ35" s="423"/>
      <c r="CK35" s="423"/>
      <c r="CL35" s="423"/>
      <c r="CM35" s="423"/>
      <c r="CN35" s="213"/>
      <c r="CO35" s="424">
        <f t="shared" ref="CO35:CO43" si="3">IF(CQ35="","",CO34+1)</f>
        <v>29</v>
      </c>
      <c r="CP35" s="424"/>
      <c r="CQ35" s="423" t="str">
        <f>IF('各会計、関係団体の財政状況及び健全化判断比率'!BS8="","",'各会計、関係団体の財政状況及び健全化判断比率'!BS8)</f>
        <v>財団法人佐世保市中小企業勤労者福祉サービスセンター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佐世保市等地域交通体系整備事業特別会計</v>
      </c>
      <c r="F36" s="423"/>
      <c r="G36" s="423"/>
      <c r="H36" s="423"/>
      <c r="I36" s="423"/>
      <c r="J36" s="423"/>
      <c r="K36" s="423"/>
      <c r="L36" s="423"/>
      <c r="M36" s="423"/>
      <c r="N36" s="423"/>
      <c r="O36" s="423"/>
      <c r="P36" s="423"/>
      <c r="Q36" s="423"/>
      <c r="R36" s="423"/>
      <c r="S36" s="423"/>
      <c r="T36" s="213"/>
      <c r="U36" s="424">
        <f t="shared" ref="U36:U43" si="4">IF(W36="","",U35+1)</f>
        <v>9</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13</v>
      </c>
      <c r="AN36" s="424"/>
      <c r="AO36" s="423" t="str">
        <f>IF('各会計、関係団体の財政状況及び健全化判断比率'!B34="","",'各会計、関係団体の財政状況及び健全化判断比率'!B34)</f>
        <v>交通事業会計</v>
      </c>
      <c r="AP36" s="423"/>
      <c r="AQ36" s="423"/>
      <c r="AR36" s="423"/>
      <c r="AS36" s="423"/>
      <c r="AT36" s="423"/>
      <c r="AU36" s="423"/>
      <c r="AV36" s="423"/>
      <c r="AW36" s="423"/>
      <c r="AX36" s="423"/>
      <c r="AY36" s="423"/>
      <c r="AZ36" s="423"/>
      <c r="BA36" s="423"/>
      <c r="BB36" s="423"/>
      <c r="BC36" s="423"/>
      <c r="BD36" s="213"/>
      <c r="BE36" s="424">
        <f t="shared" si="1"/>
        <v>16</v>
      </c>
      <c r="BF36" s="424"/>
      <c r="BG36" s="423" t="str">
        <f>IF('各会計、関係団体の財政状況及び健全化判断比率'!B37="","",'各会計、関係団体の財政状況及び健全化判断比率'!B37)</f>
        <v>工業団地整備事業特別会計</v>
      </c>
      <c r="BH36" s="423"/>
      <c r="BI36" s="423"/>
      <c r="BJ36" s="423"/>
      <c r="BK36" s="423"/>
      <c r="BL36" s="423"/>
      <c r="BM36" s="423"/>
      <c r="BN36" s="423"/>
      <c r="BO36" s="423"/>
      <c r="BP36" s="423"/>
      <c r="BQ36" s="423"/>
      <c r="BR36" s="423"/>
      <c r="BS36" s="423"/>
      <c r="BT36" s="423"/>
      <c r="BU36" s="423"/>
      <c r="BV36" s="213"/>
      <c r="BW36" s="424">
        <f t="shared" si="2"/>
        <v>22</v>
      </c>
      <c r="BX36" s="424"/>
      <c r="BY36" s="423" t="str">
        <f>IF('各会計、関係団体の財政状況及び健全化判断比率'!B70="","",'各会計、関係団体の財政状況及び健全化判断比率'!B70)</f>
        <v>長崎県市町村総合事務組合（一般会計）</v>
      </c>
      <c r="BZ36" s="423"/>
      <c r="CA36" s="423"/>
      <c r="CB36" s="423"/>
      <c r="CC36" s="423"/>
      <c r="CD36" s="423"/>
      <c r="CE36" s="423"/>
      <c r="CF36" s="423"/>
      <c r="CG36" s="423"/>
      <c r="CH36" s="423"/>
      <c r="CI36" s="423"/>
      <c r="CJ36" s="423"/>
      <c r="CK36" s="423"/>
      <c r="CL36" s="423"/>
      <c r="CM36" s="423"/>
      <c r="CN36" s="213"/>
      <c r="CO36" s="424">
        <f t="shared" si="3"/>
        <v>30</v>
      </c>
      <c r="CP36" s="424"/>
      <c r="CQ36" s="423" t="str">
        <f>IF('各会計、関係団体の財政状況及び健全化判断比率'!BS9="","",'各会計、関係団体の財政状況及び健全化判断比率'!BS9)</f>
        <v>財団法人佐世保観光コンベンション協会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土地取得事業特別会計</v>
      </c>
      <c r="F37" s="423"/>
      <c r="G37" s="423"/>
      <c r="H37" s="423"/>
      <c r="I37" s="423"/>
      <c r="J37" s="423"/>
      <c r="K37" s="423"/>
      <c r="L37" s="423"/>
      <c r="M37" s="423"/>
      <c r="N37" s="423"/>
      <c r="O37" s="423"/>
      <c r="P37" s="423"/>
      <c r="Q37" s="423"/>
      <c r="R37" s="423"/>
      <c r="S37" s="423"/>
      <c r="T37" s="213"/>
      <c r="U37" s="424">
        <f t="shared" si="4"/>
        <v>10</v>
      </c>
      <c r="V37" s="424"/>
      <c r="W37" s="423" t="str">
        <f>IF('各会計、関係団体の財政状況及び健全化判断比率'!B31="","",'各会計、関係団体の財政状況及び健全化判断比率'!B31)</f>
        <v>競輪事業特別会計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17</v>
      </c>
      <c r="BF37" s="424"/>
      <c r="BG37" s="423" t="str">
        <f>IF('各会計、関係団体の財政状況及び健全化判断比率'!B38="","",'各会計、関係団体の財政状況及び健全化判断比率'!B38)</f>
        <v>港湾整備事業特別会計</v>
      </c>
      <c r="BH37" s="423"/>
      <c r="BI37" s="423"/>
      <c r="BJ37" s="423"/>
      <c r="BK37" s="423"/>
      <c r="BL37" s="423"/>
      <c r="BM37" s="423"/>
      <c r="BN37" s="423"/>
      <c r="BO37" s="423"/>
      <c r="BP37" s="423"/>
      <c r="BQ37" s="423"/>
      <c r="BR37" s="423"/>
      <c r="BS37" s="423"/>
      <c r="BT37" s="423"/>
      <c r="BU37" s="423"/>
      <c r="BV37" s="213"/>
      <c r="BW37" s="424">
        <f t="shared" si="2"/>
        <v>23</v>
      </c>
      <c r="BX37" s="424"/>
      <c r="BY37" s="423" t="str">
        <f>IF('各会計、関係団体の財政状況及び健全化判断比率'!B71="","",'各会計、関係団体の財政状況及び健全化判断比率'!B71)</f>
        <v>長崎県市町村総合事務組合（市町村会館管理事業特別会計）</v>
      </c>
      <c r="BZ37" s="423"/>
      <c r="CA37" s="423"/>
      <c r="CB37" s="423"/>
      <c r="CC37" s="423"/>
      <c r="CD37" s="423"/>
      <c r="CE37" s="423"/>
      <c r="CF37" s="423"/>
      <c r="CG37" s="423"/>
      <c r="CH37" s="423"/>
      <c r="CI37" s="423"/>
      <c r="CJ37" s="423"/>
      <c r="CK37" s="423"/>
      <c r="CL37" s="423"/>
      <c r="CM37" s="423"/>
      <c r="CN37" s="213"/>
      <c r="CO37" s="424">
        <f t="shared" si="3"/>
        <v>31</v>
      </c>
      <c r="CP37" s="424"/>
      <c r="CQ37" s="423" t="str">
        <f>IF('各会計、関係団体の財政状況及び健全化判断比率'!BS10="","",'各会計、関係団体の財政状況及び健全化判断比率'!BS10)</f>
        <v>させぼパール・シー株式会社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母子父子寡婦福祉資金貸付事業特別会計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18</v>
      </c>
      <c r="BF38" s="424"/>
      <c r="BG38" s="423" t="str">
        <f>IF('各会計、関係団体の財政状況及び健全化判断比率'!B39="","",'各会計、関係団体の財政状況及び健全化判断比率'!B39)</f>
        <v>卸売市場事業特別会計</v>
      </c>
      <c r="BH38" s="423"/>
      <c r="BI38" s="423"/>
      <c r="BJ38" s="423"/>
      <c r="BK38" s="423"/>
      <c r="BL38" s="423"/>
      <c r="BM38" s="423"/>
      <c r="BN38" s="423"/>
      <c r="BO38" s="423"/>
      <c r="BP38" s="423"/>
      <c r="BQ38" s="423"/>
      <c r="BR38" s="423"/>
      <c r="BS38" s="423"/>
      <c r="BT38" s="423"/>
      <c r="BU38" s="423"/>
      <c r="BV38" s="213"/>
      <c r="BW38" s="424">
        <f t="shared" si="2"/>
        <v>24</v>
      </c>
      <c r="BX38" s="424"/>
      <c r="BY38" s="423" t="str">
        <f>IF('各会計、関係団体の財政状況及び健全化判断比率'!B72="","",'各会計、関係団体の財政状況及び健全化判断比率'!B72)</f>
        <v>長崎県市町村総合事務組合（市町村会館馬町別館管理事業特別会計）</v>
      </c>
      <c r="BZ38" s="423"/>
      <c r="CA38" s="423"/>
      <c r="CB38" s="423"/>
      <c r="CC38" s="423"/>
      <c r="CD38" s="423"/>
      <c r="CE38" s="423"/>
      <c r="CF38" s="423"/>
      <c r="CG38" s="423"/>
      <c r="CH38" s="423"/>
      <c r="CI38" s="423"/>
      <c r="CJ38" s="423"/>
      <c r="CK38" s="423"/>
      <c r="CL38" s="423"/>
      <c r="CM38" s="423"/>
      <c r="CN38" s="213"/>
      <c r="CO38" s="424">
        <f t="shared" si="3"/>
        <v>32</v>
      </c>
      <c r="CP38" s="424"/>
      <c r="CQ38" s="423" t="str">
        <f>IF('各会計、関係団体の財政状況及び健全化判断比率'!BS11="","",'各会計、関係団体の財政状況及び健全化判断比率'!BS11)</f>
        <v>公益財団法人佐世保市体育協会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f t="shared" si="5"/>
        <v>6</v>
      </c>
      <c r="D39" s="424"/>
      <c r="E39" s="423" t="str">
        <f>IF('各会計、関係団体の財政状況及び健全化判断比率'!B12="","",'各会計、関係団体の財政状況及び健全化判断比率'!B12)</f>
        <v>病院資金貸付事業特別会計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19</v>
      </c>
      <c r="BF39" s="424"/>
      <c r="BG39" s="423" t="str">
        <f>IF('各会計、関係団体の財政状況及び健全化判断比率'!B40="","",'各会計、関係団体の財政状況及び健全化判断比率'!B40)</f>
        <v>臨海土地造成事業特別会計</v>
      </c>
      <c r="BH39" s="423"/>
      <c r="BI39" s="423"/>
      <c r="BJ39" s="423"/>
      <c r="BK39" s="423"/>
      <c r="BL39" s="423"/>
      <c r="BM39" s="423"/>
      <c r="BN39" s="423"/>
      <c r="BO39" s="423"/>
      <c r="BP39" s="423"/>
      <c r="BQ39" s="423"/>
      <c r="BR39" s="423"/>
      <c r="BS39" s="423"/>
      <c r="BT39" s="423"/>
      <c r="BU39" s="423"/>
      <c r="BV39" s="213"/>
      <c r="BW39" s="424">
        <f t="shared" si="2"/>
        <v>25</v>
      </c>
      <c r="BX39" s="424"/>
      <c r="BY39" s="423" t="str">
        <f>IF('各会計、関係団体の財政状況及び健全化判断比率'!B73="","",'各会計、関係団体の財政状況及び健全化判断比率'!B73)</f>
        <v>長崎県市町村総合事務組合（公平委員会特別会計）</v>
      </c>
      <c r="BZ39" s="423"/>
      <c r="CA39" s="423"/>
      <c r="CB39" s="423"/>
      <c r="CC39" s="423"/>
      <c r="CD39" s="423"/>
      <c r="CE39" s="423"/>
      <c r="CF39" s="423"/>
      <c r="CG39" s="423"/>
      <c r="CH39" s="423"/>
      <c r="CI39" s="423"/>
      <c r="CJ39" s="423"/>
      <c r="CK39" s="423"/>
      <c r="CL39" s="423"/>
      <c r="CM39" s="423"/>
      <c r="CN39" s="213"/>
      <c r="CO39" s="424">
        <f t="shared" si="3"/>
        <v>33</v>
      </c>
      <c r="CP39" s="424"/>
      <c r="CQ39" s="423" t="str">
        <f>IF('各会計、関係団体の財政状況及び健全化判断比率'!BS12="","",'各会計、関係団体の財政状況及び健全化判断比率'!BS12)</f>
        <v>世知原温泉株式会社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26</v>
      </c>
      <c r="BX40" s="424"/>
      <c r="BY40" s="423" t="str">
        <f>IF('各会計、関係団体の財政状況及び健全化判断比率'!B74="","",'各会計、関係団体の財政状況及び健全化判断比率'!B74)</f>
        <v>長崎県市町村総合事務組合（行政不服審査会事業特別会計）</v>
      </c>
      <c r="BZ40" s="423"/>
      <c r="CA40" s="423"/>
      <c r="CB40" s="423"/>
      <c r="CC40" s="423"/>
      <c r="CD40" s="423"/>
      <c r="CE40" s="423"/>
      <c r="CF40" s="423"/>
      <c r="CG40" s="423"/>
      <c r="CH40" s="423"/>
      <c r="CI40" s="423"/>
      <c r="CJ40" s="423"/>
      <c r="CK40" s="423"/>
      <c r="CL40" s="423"/>
      <c r="CM40" s="423"/>
      <c r="CN40" s="213"/>
      <c r="CO40" s="424">
        <f t="shared" si="3"/>
        <v>34</v>
      </c>
      <c r="CP40" s="424"/>
      <c r="CQ40" s="423" t="str">
        <f>IF('各会計、関係団体の財政状況及び健全化判断比率'!BS13="","",'各会計、関係団体の財政状況及び健全化判断比率'!BS13)</f>
        <v>宇久観光バス株式会社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27</v>
      </c>
      <c r="BX41" s="424"/>
      <c r="BY41" s="423" t="str">
        <f>IF('各会計、関係団体の財政状況及び健全化判断比率'!B75="","",'各会計、関係団体の財政状況及び健全化判断比率'!B75)</f>
        <v>長崎県市町村総合事務組合（交通災害共済事業特別会計）</v>
      </c>
      <c r="BZ41" s="423"/>
      <c r="CA41" s="423"/>
      <c r="CB41" s="423"/>
      <c r="CC41" s="423"/>
      <c r="CD41" s="423"/>
      <c r="CE41" s="423"/>
      <c r="CF41" s="423"/>
      <c r="CG41" s="423"/>
      <c r="CH41" s="423"/>
      <c r="CI41" s="423"/>
      <c r="CJ41" s="423"/>
      <c r="CK41" s="423"/>
      <c r="CL41" s="423"/>
      <c r="CM41" s="423"/>
      <c r="CN41" s="213"/>
      <c r="CO41" s="424">
        <f t="shared" si="3"/>
        <v>35</v>
      </c>
      <c r="CP41" s="424"/>
      <c r="CQ41" s="423" t="str">
        <f>IF('各会計、関係団体の財政状況及び健全化判断比率'!BS14="","",'各会計、関係団体の財政状況及び健全化判断比率'!BS14)</f>
        <v>させぼバス株式会社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36</v>
      </c>
      <c r="CP42" s="424"/>
      <c r="CQ42" s="423" t="str">
        <f>IF('各会計、関係団体の財政状況及び健全化判断比率'!BS15="","",'各会計、関係団体の財政状況及び健全化判断比率'!BS15)</f>
        <v>地方独立行政法人　北松中央病院</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37</v>
      </c>
      <c r="CP43" s="424"/>
      <c r="CQ43" s="423" t="str">
        <f>IF('各会計、関係団体の財政状況及び健全化判断比率'!BS16="","",'各会計、関係団体の財政状況及び健全化判断比率'!BS16)</f>
        <v>財団法人佐世保市学校給食会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xjfzNrHtoiilpZqR3uilMGK2e8/fjq+ZHFP5g1XqSDE2EccgWBJnafxsCwdSuQuNN1JpTBHI8s0sG6spQJUZw==" saltValue="30eZrl7nuzuNE88ZSm3C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30337272</v>
      </c>
      <c r="S5" s="727"/>
      <c r="T5" s="727"/>
      <c r="U5" s="727"/>
      <c r="V5" s="727"/>
      <c r="W5" s="727"/>
      <c r="X5" s="727"/>
      <c r="Y5" s="773"/>
      <c r="Z5" s="791">
        <v>24.6</v>
      </c>
      <c r="AA5" s="791"/>
      <c r="AB5" s="791"/>
      <c r="AC5" s="791"/>
      <c r="AD5" s="792">
        <v>28446704</v>
      </c>
      <c r="AE5" s="792"/>
      <c r="AF5" s="792"/>
      <c r="AG5" s="792"/>
      <c r="AH5" s="792"/>
      <c r="AI5" s="792"/>
      <c r="AJ5" s="792"/>
      <c r="AK5" s="792"/>
      <c r="AL5" s="774">
        <v>48.4</v>
      </c>
      <c r="AM5" s="743"/>
      <c r="AN5" s="743"/>
      <c r="AO5" s="775"/>
      <c r="AP5" s="760" t="s">
        <v>227</v>
      </c>
      <c r="AQ5" s="761"/>
      <c r="AR5" s="761"/>
      <c r="AS5" s="761"/>
      <c r="AT5" s="761"/>
      <c r="AU5" s="761"/>
      <c r="AV5" s="761"/>
      <c r="AW5" s="761"/>
      <c r="AX5" s="761"/>
      <c r="AY5" s="761"/>
      <c r="AZ5" s="761"/>
      <c r="BA5" s="761"/>
      <c r="BB5" s="761"/>
      <c r="BC5" s="761"/>
      <c r="BD5" s="761"/>
      <c r="BE5" s="761"/>
      <c r="BF5" s="762"/>
      <c r="BG5" s="661">
        <v>28387984</v>
      </c>
      <c r="BH5" s="664"/>
      <c r="BI5" s="664"/>
      <c r="BJ5" s="664"/>
      <c r="BK5" s="664"/>
      <c r="BL5" s="664"/>
      <c r="BM5" s="664"/>
      <c r="BN5" s="665"/>
      <c r="BO5" s="723">
        <v>93.6</v>
      </c>
      <c r="BP5" s="723"/>
      <c r="BQ5" s="723"/>
      <c r="BR5" s="723"/>
      <c r="BS5" s="724">
        <v>378638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717658</v>
      </c>
      <c r="S6" s="664"/>
      <c r="T6" s="664"/>
      <c r="U6" s="664"/>
      <c r="V6" s="664"/>
      <c r="W6" s="664"/>
      <c r="X6" s="664"/>
      <c r="Y6" s="665"/>
      <c r="Z6" s="723">
        <v>0.6</v>
      </c>
      <c r="AA6" s="723"/>
      <c r="AB6" s="723"/>
      <c r="AC6" s="723"/>
      <c r="AD6" s="724">
        <v>717658</v>
      </c>
      <c r="AE6" s="724"/>
      <c r="AF6" s="724"/>
      <c r="AG6" s="724"/>
      <c r="AH6" s="724"/>
      <c r="AI6" s="724"/>
      <c r="AJ6" s="724"/>
      <c r="AK6" s="724"/>
      <c r="AL6" s="666">
        <v>1.2</v>
      </c>
      <c r="AM6" s="667"/>
      <c r="AN6" s="667"/>
      <c r="AO6" s="725"/>
      <c r="AP6" s="658" t="s">
        <v>232</v>
      </c>
      <c r="AQ6" s="659"/>
      <c r="AR6" s="659"/>
      <c r="AS6" s="659"/>
      <c r="AT6" s="659"/>
      <c r="AU6" s="659"/>
      <c r="AV6" s="659"/>
      <c r="AW6" s="659"/>
      <c r="AX6" s="659"/>
      <c r="AY6" s="659"/>
      <c r="AZ6" s="659"/>
      <c r="BA6" s="659"/>
      <c r="BB6" s="659"/>
      <c r="BC6" s="659"/>
      <c r="BD6" s="659"/>
      <c r="BE6" s="659"/>
      <c r="BF6" s="660"/>
      <c r="BG6" s="661">
        <v>28387984</v>
      </c>
      <c r="BH6" s="664"/>
      <c r="BI6" s="664"/>
      <c r="BJ6" s="664"/>
      <c r="BK6" s="664"/>
      <c r="BL6" s="664"/>
      <c r="BM6" s="664"/>
      <c r="BN6" s="665"/>
      <c r="BO6" s="723">
        <v>93.6</v>
      </c>
      <c r="BP6" s="723"/>
      <c r="BQ6" s="723"/>
      <c r="BR6" s="723"/>
      <c r="BS6" s="724">
        <v>378638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561331</v>
      </c>
      <c r="CS6" s="664"/>
      <c r="CT6" s="664"/>
      <c r="CU6" s="664"/>
      <c r="CV6" s="664"/>
      <c r="CW6" s="664"/>
      <c r="CX6" s="664"/>
      <c r="CY6" s="665"/>
      <c r="CZ6" s="774">
        <v>0.5</v>
      </c>
      <c r="DA6" s="743"/>
      <c r="DB6" s="743"/>
      <c r="DC6" s="777"/>
      <c r="DD6" s="669" t="s">
        <v>184</v>
      </c>
      <c r="DE6" s="664"/>
      <c r="DF6" s="664"/>
      <c r="DG6" s="664"/>
      <c r="DH6" s="664"/>
      <c r="DI6" s="664"/>
      <c r="DJ6" s="664"/>
      <c r="DK6" s="664"/>
      <c r="DL6" s="664"/>
      <c r="DM6" s="664"/>
      <c r="DN6" s="664"/>
      <c r="DO6" s="664"/>
      <c r="DP6" s="665"/>
      <c r="DQ6" s="669">
        <v>560724</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45074</v>
      </c>
      <c r="S7" s="664"/>
      <c r="T7" s="664"/>
      <c r="U7" s="664"/>
      <c r="V7" s="664"/>
      <c r="W7" s="664"/>
      <c r="X7" s="664"/>
      <c r="Y7" s="665"/>
      <c r="Z7" s="723">
        <v>0</v>
      </c>
      <c r="AA7" s="723"/>
      <c r="AB7" s="723"/>
      <c r="AC7" s="723"/>
      <c r="AD7" s="724">
        <v>45074</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14037317</v>
      </c>
      <c r="BH7" s="664"/>
      <c r="BI7" s="664"/>
      <c r="BJ7" s="664"/>
      <c r="BK7" s="664"/>
      <c r="BL7" s="664"/>
      <c r="BM7" s="664"/>
      <c r="BN7" s="665"/>
      <c r="BO7" s="723">
        <v>46.3</v>
      </c>
      <c r="BP7" s="723"/>
      <c r="BQ7" s="723"/>
      <c r="BR7" s="723"/>
      <c r="BS7" s="724">
        <v>378638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12986462</v>
      </c>
      <c r="CS7" s="664"/>
      <c r="CT7" s="664"/>
      <c r="CU7" s="664"/>
      <c r="CV7" s="664"/>
      <c r="CW7" s="664"/>
      <c r="CX7" s="664"/>
      <c r="CY7" s="665"/>
      <c r="CZ7" s="723">
        <v>10.9</v>
      </c>
      <c r="DA7" s="723"/>
      <c r="DB7" s="723"/>
      <c r="DC7" s="723"/>
      <c r="DD7" s="669">
        <v>593271</v>
      </c>
      <c r="DE7" s="664"/>
      <c r="DF7" s="664"/>
      <c r="DG7" s="664"/>
      <c r="DH7" s="664"/>
      <c r="DI7" s="664"/>
      <c r="DJ7" s="664"/>
      <c r="DK7" s="664"/>
      <c r="DL7" s="664"/>
      <c r="DM7" s="664"/>
      <c r="DN7" s="664"/>
      <c r="DO7" s="664"/>
      <c r="DP7" s="665"/>
      <c r="DQ7" s="669">
        <v>10283476</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61714</v>
      </c>
      <c r="S8" s="664"/>
      <c r="T8" s="664"/>
      <c r="U8" s="664"/>
      <c r="V8" s="664"/>
      <c r="W8" s="664"/>
      <c r="X8" s="664"/>
      <c r="Y8" s="665"/>
      <c r="Z8" s="723">
        <v>0.1</v>
      </c>
      <c r="AA8" s="723"/>
      <c r="AB8" s="723"/>
      <c r="AC8" s="723"/>
      <c r="AD8" s="724">
        <v>61714</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407860</v>
      </c>
      <c r="BH8" s="664"/>
      <c r="BI8" s="664"/>
      <c r="BJ8" s="664"/>
      <c r="BK8" s="664"/>
      <c r="BL8" s="664"/>
      <c r="BM8" s="664"/>
      <c r="BN8" s="665"/>
      <c r="BO8" s="723">
        <v>1.3</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45515480</v>
      </c>
      <c r="CS8" s="664"/>
      <c r="CT8" s="664"/>
      <c r="CU8" s="664"/>
      <c r="CV8" s="664"/>
      <c r="CW8" s="664"/>
      <c r="CX8" s="664"/>
      <c r="CY8" s="665"/>
      <c r="CZ8" s="723">
        <v>38.299999999999997</v>
      </c>
      <c r="DA8" s="723"/>
      <c r="DB8" s="723"/>
      <c r="DC8" s="723"/>
      <c r="DD8" s="669">
        <v>123672</v>
      </c>
      <c r="DE8" s="664"/>
      <c r="DF8" s="664"/>
      <c r="DG8" s="664"/>
      <c r="DH8" s="664"/>
      <c r="DI8" s="664"/>
      <c r="DJ8" s="664"/>
      <c r="DK8" s="664"/>
      <c r="DL8" s="664"/>
      <c r="DM8" s="664"/>
      <c r="DN8" s="664"/>
      <c r="DO8" s="664"/>
      <c r="DP8" s="665"/>
      <c r="DQ8" s="669">
        <v>20818362</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63059</v>
      </c>
      <c r="S9" s="664"/>
      <c r="T9" s="664"/>
      <c r="U9" s="664"/>
      <c r="V9" s="664"/>
      <c r="W9" s="664"/>
      <c r="X9" s="664"/>
      <c r="Y9" s="665"/>
      <c r="Z9" s="723">
        <v>0.1</v>
      </c>
      <c r="AA9" s="723"/>
      <c r="AB9" s="723"/>
      <c r="AC9" s="723"/>
      <c r="AD9" s="724">
        <v>63059</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11182312</v>
      </c>
      <c r="BH9" s="664"/>
      <c r="BI9" s="664"/>
      <c r="BJ9" s="664"/>
      <c r="BK9" s="664"/>
      <c r="BL9" s="664"/>
      <c r="BM9" s="664"/>
      <c r="BN9" s="665"/>
      <c r="BO9" s="723">
        <v>36.9</v>
      </c>
      <c r="BP9" s="723"/>
      <c r="BQ9" s="723"/>
      <c r="BR9" s="723"/>
      <c r="BS9" s="669" t="s">
        <v>184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12726260</v>
      </c>
      <c r="CS9" s="664"/>
      <c r="CT9" s="664"/>
      <c r="CU9" s="664"/>
      <c r="CV9" s="664"/>
      <c r="CW9" s="664"/>
      <c r="CX9" s="664"/>
      <c r="CY9" s="665"/>
      <c r="CZ9" s="723">
        <v>10.7</v>
      </c>
      <c r="DA9" s="723"/>
      <c r="DB9" s="723"/>
      <c r="DC9" s="723"/>
      <c r="DD9" s="669">
        <v>3810816</v>
      </c>
      <c r="DE9" s="664"/>
      <c r="DF9" s="664"/>
      <c r="DG9" s="664"/>
      <c r="DH9" s="664"/>
      <c r="DI9" s="664"/>
      <c r="DJ9" s="664"/>
      <c r="DK9" s="664"/>
      <c r="DL9" s="664"/>
      <c r="DM9" s="664"/>
      <c r="DN9" s="664"/>
      <c r="DO9" s="664"/>
      <c r="DP9" s="665"/>
      <c r="DQ9" s="669">
        <v>7795299</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239</v>
      </c>
      <c r="S10" s="664"/>
      <c r="T10" s="664"/>
      <c r="U10" s="664"/>
      <c r="V10" s="664"/>
      <c r="W10" s="664"/>
      <c r="X10" s="664"/>
      <c r="Y10" s="665"/>
      <c r="Z10" s="723" t="s">
        <v>184</v>
      </c>
      <c r="AA10" s="723"/>
      <c r="AB10" s="723"/>
      <c r="AC10" s="723"/>
      <c r="AD10" s="724" t="s">
        <v>239</v>
      </c>
      <c r="AE10" s="724"/>
      <c r="AF10" s="724"/>
      <c r="AG10" s="724"/>
      <c r="AH10" s="724"/>
      <c r="AI10" s="724"/>
      <c r="AJ10" s="724"/>
      <c r="AK10" s="724"/>
      <c r="AL10" s="666" t="s">
        <v>184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583598</v>
      </c>
      <c r="BH10" s="664"/>
      <c r="BI10" s="664"/>
      <c r="BJ10" s="664"/>
      <c r="BK10" s="664"/>
      <c r="BL10" s="664"/>
      <c r="BM10" s="664"/>
      <c r="BN10" s="665"/>
      <c r="BO10" s="723">
        <v>1.9</v>
      </c>
      <c r="BP10" s="723"/>
      <c r="BQ10" s="723"/>
      <c r="BR10" s="723"/>
      <c r="BS10" s="669" t="s">
        <v>184</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76520</v>
      </c>
      <c r="CS10" s="664"/>
      <c r="CT10" s="664"/>
      <c r="CU10" s="664"/>
      <c r="CV10" s="664"/>
      <c r="CW10" s="664"/>
      <c r="CX10" s="664"/>
      <c r="CY10" s="665"/>
      <c r="CZ10" s="723">
        <v>0.1</v>
      </c>
      <c r="DA10" s="723"/>
      <c r="DB10" s="723"/>
      <c r="DC10" s="723"/>
      <c r="DD10" s="669" t="s">
        <v>184</v>
      </c>
      <c r="DE10" s="664"/>
      <c r="DF10" s="664"/>
      <c r="DG10" s="664"/>
      <c r="DH10" s="664"/>
      <c r="DI10" s="664"/>
      <c r="DJ10" s="664"/>
      <c r="DK10" s="664"/>
      <c r="DL10" s="664"/>
      <c r="DM10" s="664"/>
      <c r="DN10" s="664"/>
      <c r="DO10" s="664"/>
      <c r="DP10" s="665"/>
      <c r="DQ10" s="669">
        <v>63569</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184</v>
      </c>
      <c r="AA11" s="723"/>
      <c r="AB11" s="723"/>
      <c r="AC11" s="723"/>
      <c r="AD11" s="724" t="s">
        <v>239</v>
      </c>
      <c r="AE11" s="724"/>
      <c r="AF11" s="724"/>
      <c r="AG11" s="724"/>
      <c r="AH11" s="724"/>
      <c r="AI11" s="724"/>
      <c r="AJ11" s="724"/>
      <c r="AK11" s="724"/>
      <c r="AL11" s="666" t="s">
        <v>184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1863547</v>
      </c>
      <c r="BH11" s="664"/>
      <c r="BI11" s="664"/>
      <c r="BJ11" s="664"/>
      <c r="BK11" s="664"/>
      <c r="BL11" s="664"/>
      <c r="BM11" s="664"/>
      <c r="BN11" s="665"/>
      <c r="BO11" s="723">
        <v>6.1</v>
      </c>
      <c r="BP11" s="723"/>
      <c r="BQ11" s="723"/>
      <c r="BR11" s="723"/>
      <c r="BS11" s="669">
        <v>378638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2272443</v>
      </c>
      <c r="CS11" s="664"/>
      <c r="CT11" s="664"/>
      <c r="CU11" s="664"/>
      <c r="CV11" s="664"/>
      <c r="CW11" s="664"/>
      <c r="CX11" s="664"/>
      <c r="CY11" s="665"/>
      <c r="CZ11" s="723">
        <v>1.9</v>
      </c>
      <c r="DA11" s="723"/>
      <c r="DB11" s="723"/>
      <c r="DC11" s="723"/>
      <c r="DD11" s="669">
        <v>738729</v>
      </c>
      <c r="DE11" s="664"/>
      <c r="DF11" s="664"/>
      <c r="DG11" s="664"/>
      <c r="DH11" s="664"/>
      <c r="DI11" s="664"/>
      <c r="DJ11" s="664"/>
      <c r="DK11" s="664"/>
      <c r="DL11" s="664"/>
      <c r="DM11" s="664"/>
      <c r="DN11" s="664"/>
      <c r="DO11" s="664"/>
      <c r="DP11" s="665"/>
      <c r="DQ11" s="669">
        <v>1399348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4674018</v>
      </c>
      <c r="S12" s="664"/>
      <c r="T12" s="664"/>
      <c r="U12" s="664"/>
      <c r="V12" s="664"/>
      <c r="W12" s="664"/>
      <c r="X12" s="664"/>
      <c r="Y12" s="665"/>
      <c r="Z12" s="723">
        <v>3.8</v>
      </c>
      <c r="AA12" s="723"/>
      <c r="AB12" s="723"/>
      <c r="AC12" s="723"/>
      <c r="AD12" s="724">
        <v>4674018</v>
      </c>
      <c r="AE12" s="724"/>
      <c r="AF12" s="724"/>
      <c r="AG12" s="724"/>
      <c r="AH12" s="724"/>
      <c r="AI12" s="724"/>
      <c r="AJ12" s="724"/>
      <c r="AK12" s="724"/>
      <c r="AL12" s="666">
        <v>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11809562</v>
      </c>
      <c r="BH12" s="664"/>
      <c r="BI12" s="664"/>
      <c r="BJ12" s="664"/>
      <c r="BK12" s="664"/>
      <c r="BL12" s="664"/>
      <c r="BM12" s="664"/>
      <c r="BN12" s="665"/>
      <c r="BO12" s="723">
        <v>38.9</v>
      </c>
      <c r="BP12" s="723"/>
      <c r="BQ12" s="723"/>
      <c r="BR12" s="723"/>
      <c r="BS12" s="669" t="s">
        <v>184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7325847</v>
      </c>
      <c r="CS12" s="664"/>
      <c r="CT12" s="664"/>
      <c r="CU12" s="664"/>
      <c r="CV12" s="664"/>
      <c r="CW12" s="664"/>
      <c r="CX12" s="664"/>
      <c r="CY12" s="665"/>
      <c r="CZ12" s="723">
        <v>6.2</v>
      </c>
      <c r="DA12" s="723"/>
      <c r="DB12" s="723"/>
      <c r="DC12" s="723"/>
      <c r="DD12" s="669">
        <v>127098</v>
      </c>
      <c r="DE12" s="664"/>
      <c r="DF12" s="664"/>
      <c r="DG12" s="664"/>
      <c r="DH12" s="664"/>
      <c r="DI12" s="664"/>
      <c r="DJ12" s="664"/>
      <c r="DK12" s="664"/>
      <c r="DL12" s="664"/>
      <c r="DM12" s="664"/>
      <c r="DN12" s="664"/>
      <c r="DO12" s="664"/>
      <c r="DP12" s="665"/>
      <c r="DQ12" s="669">
        <v>2382110</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35756</v>
      </c>
      <c r="S13" s="664"/>
      <c r="T13" s="664"/>
      <c r="U13" s="664"/>
      <c r="V13" s="664"/>
      <c r="W13" s="664"/>
      <c r="X13" s="664"/>
      <c r="Y13" s="665"/>
      <c r="Z13" s="723">
        <v>0</v>
      </c>
      <c r="AA13" s="723"/>
      <c r="AB13" s="723"/>
      <c r="AC13" s="723"/>
      <c r="AD13" s="724">
        <v>35756</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11652452</v>
      </c>
      <c r="BH13" s="664"/>
      <c r="BI13" s="664"/>
      <c r="BJ13" s="664"/>
      <c r="BK13" s="664"/>
      <c r="BL13" s="664"/>
      <c r="BM13" s="664"/>
      <c r="BN13" s="665"/>
      <c r="BO13" s="723">
        <v>38.4</v>
      </c>
      <c r="BP13" s="723"/>
      <c r="BQ13" s="723"/>
      <c r="BR13" s="723"/>
      <c r="BS13" s="669" t="s">
        <v>184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12444079</v>
      </c>
      <c r="CS13" s="664"/>
      <c r="CT13" s="664"/>
      <c r="CU13" s="664"/>
      <c r="CV13" s="664"/>
      <c r="CW13" s="664"/>
      <c r="CX13" s="664"/>
      <c r="CY13" s="665"/>
      <c r="CZ13" s="723">
        <v>10.5</v>
      </c>
      <c r="DA13" s="723"/>
      <c r="DB13" s="723"/>
      <c r="DC13" s="723"/>
      <c r="DD13" s="669">
        <v>6822499</v>
      </c>
      <c r="DE13" s="664"/>
      <c r="DF13" s="664"/>
      <c r="DG13" s="664"/>
      <c r="DH13" s="664"/>
      <c r="DI13" s="664"/>
      <c r="DJ13" s="664"/>
      <c r="DK13" s="664"/>
      <c r="DL13" s="664"/>
      <c r="DM13" s="664"/>
      <c r="DN13" s="664"/>
      <c r="DO13" s="664"/>
      <c r="DP13" s="665"/>
      <c r="DQ13" s="669">
        <v>6881397</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184</v>
      </c>
      <c r="S14" s="664"/>
      <c r="T14" s="664"/>
      <c r="U14" s="664"/>
      <c r="V14" s="664"/>
      <c r="W14" s="664"/>
      <c r="X14" s="664"/>
      <c r="Y14" s="665"/>
      <c r="Z14" s="723" t="s">
        <v>239</v>
      </c>
      <c r="AA14" s="723"/>
      <c r="AB14" s="723"/>
      <c r="AC14" s="723"/>
      <c r="AD14" s="724" t="s">
        <v>184</v>
      </c>
      <c r="AE14" s="724"/>
      <c r="AF14" s="724"/>
      <c r="AG14" s="724"/>
      <c r="AH14" s="724"/>
      <c r="AI14" s="724"/>
      <c r="AJ14" s="724"/>
      <c r="AK14" s="724"/>
      <c r="AL14" s="666" t="s">
        <v>184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701793</v>
      </c>
      <c r="BH14" s="664"/>
      <c r="BI14" s="664"/>
      <c r="BJ14" s="664"/>
      <c r="BK14" s="664"/>
      <c r="BL14" s="664"/>
      <c r="BM14" s="664"/>
      <c r="BN14" s="665"/>
      <c r="BO14" s="723">
        <v>2.2999999999999998</v>
      </c>
      <c r="BP14" s="723"/>
      <c r="BQ14" s="723"/>
      <c r="BR14" s="723"/>
      <c r="BS14" s="669" t="s">
        <v>184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3565369</v>
      </c>
      <c r="CS14" s="664"/>
      <c r="CT14" s="664"/>
      <c r="CU14" s="664"/>
      <c r="CV14" s="664"/>
      <c r="CW14" s="664"/>
      <c r="CX14" s="664"/>
      <c r="CY14" s="665"/>
      <c r="CZ14" s="723">
        <v>3</v>
      </c>
      <c r="DA14" s="723"/>
      <c r="DB14" s="723"/>
      <c r="DC14" s="723"/>
      <c r="DD14" s="669">
        <v>201251</v>
      </c>
      <c r="DE14" s="664"/>
      <c r="DF14" s="664"/>
      <c r="DG14" s="664"/>
      <c r="DH14" s="664"/>
      <c r="DI14" s="664"/>
      <c r="DJ14" s="664"/>
      <c r="DK14" s="664"/>
      <c r="DL14" s="664"/>
      <c r="DM14" s="664"/>
      <c r="DN14" s="664"/>
      <c r="DO14" s="664"/>
      <c r="DP14" s="665"/>
      <c r="DQ14" s="669">
        <v>2498450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145519</v>
      </c>
      <c r="S15" s="664"/>
      <c r="T15" s="664"/>
      <c r="U15" s="664"/>
      <c r="V15" s="664"/>
      <c r="W15" s="664"/>
      <c r="X15" s="664"/>
      <c r="Y15" s="665"/>
      <c r="Z15" s="723">
        <v>0.1</v>
      </c>
      <c r="AA15" s="723"/>
      <c r="AB15" s="723"/>
      <c r="AC15" s="723"/>
      <c r="AD15" s="724">
        <v>145519</v>
      </c>
      <c r="AE15" s="724"/>
      <c r="AF15" s="724"/>
      <c r="AG15" s="724"/>
      <c r="AH15" s="724"/>
      <c r="AI15" s="724"/>
      <c r="AJ15" s="724"/>
      <c r="AK15" s="724"/>
      <c r="AL15" s="666">
        <v>0.2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1839312</v>
      </c>
      <c r="BH15" s="664"/>
      <c r="BI15" s="664"/>
      <c r="BJ15" s="664"/>
      <c r="BK15" s="664"/>
      <c r="BL15" s="664"/>
      <c r="BM15" s="664"/>
      <c r="BN15" s="665"/>
      <c r="BO15" s="723">
        <v>6.1</v>
      </c>
      <c r="BP15" s="723"/>
      <c r="BQ15" s="723"/>
      <c r="BR15" s="723"/>
      <c r="BS15" s="669" t="s">
        <v>239</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9924572</v>
      </c>
      <c r="CS15" s="664"/>
      <c r="CT15" s="664"/>
      <c r="CU15" s="664"/>
      <c r="CV15" s="664"/>
      <c r="CW15" s="664"/>
      <c r="CX15" s="664"/>
      <c r="CY15" s="665"/>
      <c r="CZ15" s="723">
        <v>8.3000000000000007</v>
      </c>
      <c r="DA15" s="723"/>
      <c r="DB15" s="723"/>
      <c r="DC15" s="723"/>
      <c r="DD15" s="669">
        <v>1565459</v>
      </c>
      <c r="DE15" s="664"/>
      <c r="DF15" s="664"/>
      <c r="DG15" s="664"/>
      <c r="DH15" s="664"/>
      <c r="DI15" s="664"/>
      <c r="DJ15" s="664"/>
      <c r="DK15" s="664"/>
      <c r="DL15" s="664"/>
      <c r="DM15" s="664"/>
      <c r="DN15" s="664"/>
      <c r="DO15" s="664"/>
      <c r="DP15" s="665"/>
      <c r="DQ15" s="669">
        <v>7947659</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184</v>
      </c>
      <c r="S16" s="664"/>
      <c r="T16" s="664"/>
      <c r="U16" s="664"/>
      <c r="V16" s="664"/>
      <c r="W16" s="664"/>
      <c r="X16" s="664"/>
      <c r="Y16" s="665"/>
      <c r="Z16" s="723" t="s">
        <v>239</v>
      </c>
      <c r="AA16" s="723"/>
      <c r="AB16" s="723"/>
      <c r="AC16" s="723"/>
      <c r="AD16" s="724" t="s">
        <v>239</v>
      </c>
      <c r="AE16" s="724"/>
      <c r="AF16" s="724"/>
      <c r="AG16" s="724"/>
      <c r="AH16" s="724"/>
      <c r="AI16" s="724"/>
      <c r="AJ16" s="724"/>
      <c r="AK16" s="724"/>
      <c r="AL16" s="666" t="s">
        <v>239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184</v>
      </c>
      <c r="BP16" s="723"/>
      <c r="BQ16" s="723"/>
      <c r="BR16" s="723"/>
      <c r="BS16" s="669" t="s">
        <v>239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302570</v>
      </c>
      <c r="CS16" s="664"/>
      <c r="CT16" s="664"/>
      <c r="CU16" s="664"/>
      <c r="CV16" s="664"/>
      <c r="CW16" s="664"/>
      <c r="CX16" s="664"/>
      <c r="CY16" s="665"/>
      <c r="CZ16" s="723">
        <v>0.3</v>
      </c>
      <c r="DA16" s="723"/>
      <c r="DB16" s="723"/>
      <c r="DC16" s="723"/>
      <c r="DD16" s="669" t="s">
        <v>239</v>
      </c>
      <c r="DE16" s="664"/>
      <c r="DF16" s="664"/>
      <c r="DG16" s="664"/>
      <c r="DH16" s="664"/>
      <c r="DI16" s="664"/>
      <c r="DJ16" s="664"/>
      <c r="DK16" s="664"/>
      <c r="DL16" s="664"/>
      <c r="DM16" s="664"/>
      <c r="DN16" s="664"/>
      <c r="DO16" s="664"/>
      <c r="DP16" s="665"/>
      <c r="DQ16" s="669">
        <v>200898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150463</v>
      </c>
      <c r="S17" s="664"/>
      <c r="T17" s="664"/>
      <c r="U17" s="664"/>
      <c r="V17" s="664"/>
      <c r="W17" s="664"/>
      <c r="X17" s="664"/>
      <c r="Y17" s="665"/>
      <c r="Z17" s="723">
        <v>0.1</v>
      </c>
      <c r="AA17" s="723"/>
      <c r="AB17" s="723"/>
      <c r="AC17" s="723"/>
      <c r="AD17" s="724">
        <v>150463</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184</v>
      </c>
      <c r="BH17" s="664"/>
      <c r="BI17" s="664"/>
      <c r="BJ17" s="664"/>
      <c r="BK17" s="664"/>
      <c r="BL17" s="664"/>
      <c r="BM17" s="664"/>
      <c r="BN17" s="665"/>
      <c r="BO17" s="723" t="s">
        <v>184</v>
      </c>
      <c r="BP17" s="723"/>
      <c r="BQ17" s="723"/>
      <c r="BR17" s="723"/>
      <c r="BS17" s="669" t="s">
        <v>184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11229280</v>
      </c>
      <c r="CS17" s="664"/>
      <c r="CT17" s="664"/>
      <c r="CU17" s="664"/>
      <c r="CV17" s="664"/>
      <c r="CW17" s="664"/>
      <c r="CX17" s="664"/>
      <c r="CY17" s="665"/>
      <c r="CZ17" s="723">
        <v>9.4</v>
      </c>
      <c r="DA17" s="723"/>
      <c r="DB17" s="723"/>
      <c r="DC17" s="723"/>
      <c r="DD17" s="669" t="s">
        <v>239</v>
      </c>
      <c r="DE17" s="664"/>
      <c r="DF17" s="664"/>
      <c r="DG17" s="664"/>
      <c r="DH17" s="664"/>
      <c r="DI17" s="664"/>
      <c r="DJ17" s="664"/>
      <c r="DK17" s="664"/>
      <c r="DL17" s="664"/>
      <c r="DM17" s="664"/>
      <c r="DN17" s="664"/>
      <c r="DO17" s="664"/>
      <c r="DP17" s="665"/>
      <c r="DQ17" s="669">
        <v>10376629</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25106906</v>
      </c>
      <c r="S18" s="664"/>
      <c r="T18" s="664"/>
      <c r="U18" s="664"/>
      <c r="V18" s="664"/>
      <c r="W18" s="664"/>
      <c r="X18" s="664"/>
      <c r="Y18" s="665"/>
      <c r="Z18" s="723">
        <v>20.3</v>
      </c>
      <c r="AA18" s="723"/>
      <c r="AB18" s="723"/>
      <c r="AC18" s="723"/>
      <c r="AD18" s="724">
        <v>23177688</v>
      </c>
      <c r="AE18" s="724"/>
      <c r="AF18" s="724"/>
      <c r="AG18" s="724"/>
      <c r="AH18" s="724"/>
      <c r="AI18" s="724"/>
      <c r="AJ18" s="724"/>
      <c r="AK18" s="724"/>
      <c r="AL18" s="666">
        <v>39.5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239</v>
      </c>
      <c r="BP18" s="723"/>
      <c r="BQ18" s="723"/>
      <c r="BR18" s="723"/>
      <c r="BS18" s="669" t="s">
        <v>184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5710</v>
      </c>
      <c r="CS18" s="664"/>
      <c r="CT18" s="664"/>
      <c r="CU18" s="664"/>
      <c r="CV18" s="664"/>
      <c r="CW18" s="664"/>
      <c r="CX18" s="664"/>
      <c r="CY18" s="665"/>
      <c r="CZ18" s="723">
        <v>0</v>
      </c>
      <c r="DA18" s="723"/>
      <c r="DB18" s="723"/>
      <c r="DC18" s="723"/>
      <c r="DD18" s="669" t="s">
        <v>239</v>
      </c>
      <c r="DE18" s="664"/>
      <c r="DF18" s="664"/>
      <c r="DG18" s="664"/>
      <c r="DH18" s="664"/>
      <c r="DI18" s="664"/>
      <c r="DJ18" s="664"/>
      <c r="DK18" s="664"/>
      <c r="DL18" s="664"/>
      <c r="DM18" s="664"/>
      <c r="DN18" s="664"/>
      <c r="DO18" s="664"/>
      <c r="DP18" s="665"/>
      <c r="DQ18" s="669">
        <v>5710</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23177688</v>
      </c>
      <c r="S19" s="664"/>
      <c r="T19" s="664"/>
      <c r="U19" s="664"/>
      <c r="V19" s="664"/>
      <c r="W19" s="664"/>
      <c r="X19" s="664"/>
      <c r="Y19" s="665"/>
      <c r="Z19" s="723">
        <v>18.8</v>
      </c>
      <c r="AA19" s="723"/>
      <c r="AB19" s="723"/>
      <c r="AC19" s="723"/>
      <c r="AD19" s="724">
        <v>23177688</v>
      </c>
      <c r="AE19" s="724"/>
      <c r="AF19" s="724"/>
      <c r="AG19" s="724"/>
      <c r="AH19" s="724"/>
      <c r="AI19" s="724"/>
      <c r="AJ19" s="724"/>
      <c r="AK19" s="724"/>
      <c r="AL19" s="666">
        <v>39.5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1949288</v>
      </c>
      <c r="BH19" s="664"/>
      <c r="BI19" s="664"/>
      <c r="BJ19" s="664"/>
      <c r="BK19" s="664"/>
      <c r="BL19" s="664"/>
      <c r="BM19" s="664"/>
      <c r="BN19" s="665"/>
      <c r="BO19" s="723">
        <v>6.4</v>
      </c>
      <c r="BP19" s="723"/>
      <c r="BQ19" s="723"/>
      <c r="BR19" s="723"/>
      <c r="BS19" s="669" t="s">
        <v>184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239</v>
      </c>
      <c r="CS19" s="664"/>
      <c r="CT19" s="664"/>
      <c r="CU19" s="664"/>
      <c r="CV19" s="664"/>
      <c r="CW19" s="664"/>
      <c r="CX19" s="664"/>
      <c r="CY19" s="665"/>
      <c r="CZ19" s="723" t="s">
        <v>184</v>
      </c>
      <c r="DA19" s="723"/>
      <c r="DB19" s="723"/>
      <c r="DC19" s="723"/>
      <c r="DD19" s="669" t="s">
        <v>239</v>
      </c>
      <c r="DE19" s="664"/>
      <c r="DF19" s="664"/>
      <c r="DG19" s="664"/>
      <c r="DH19" s="664"/>
      <c r="DI19" s="664"/>
      <c r="DJ19" s="664"/>
      <c r="DK19" s="664"/>
      <c r="DL19" s="664"/>
      <c r="DM19" s="664"/>
      <c r="DN19" s="664"/>
      <c r="DO19" s="664"/>
      <c r="DP19" s="665"/>
      <c r="DQ19" s="669" t="s">
        <v>239</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1929151</v>
      </c>
      <c r="S20" s="664"/>
      <c r="T20" s="664"/>
      <c r="U20" s="664"/>
      <c r="V20" s="664"/>
      <c r="W20" s="664"/>
      <c r="X20" s="664"/>
      <c r="Y20" s="665"/>
      <c r="Z20" s="723">
        <v>1.6</v>
      </c>
      <c r="AA20" s="723"/>
      <c r="AB20" s="723"/>
      <c r="AC20" s="723"/>
      <c r="AD20" s="724" t="s">
        <v>184</v>
      </c>
      <c r="AE20" s="724"/>
      <c r="AF20" s="724"/>
      <c r="AG20" s="724"/>
      <c r="AH20" s="724"/>
      <c r="AI20" s="724"/>
      <c r="AJ20" s="724"/>
      <c r="AK20" s="724"/>
      <c r="AL20" s="666" t="s">
        <v>184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1949288</v>
      </c>
      <c r="BH20" s="664"/>
      <c r="BI20" s="664"/>
      <c r="BJ20" s="664"/>
      <c r="BK20" s="664"/>
      <c r="BL20" s="664"/>
      <c r="BM20" s="664"/>
      <c r="BN20" s="665"/>
      <c r="BO20" s="723">
        <v>6.4</v>
      </c>
      <c r="BP20" s="723"/>
      <c r="BQ20" s="723"/>
      <c r="BR20" s="723"/>
      <c r="BS20" s="669" t="s">
        <v>184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118935923</v>
      </c>
      <c r="CS20" s="664"/>
      <c r="CT20" s="664"/>
      <c r="CU20" s="664"/>
      <c r="CV20" s="664"/>
      <c r="CW20" s="664"/>
      <c r="CX20" s="664"/>
      <c r="CY20" s="665"/>
      <c r="CZ20" s="723">
        <v>100</v>
      </c>
      <c r="DA20" s="723"/>
      <c r="DB20" s="723"/>
      <c r="DC20" s="723"/>
      <c r="DD20" s="669">
        <v>13982795</v>
      </c>
      <c r="DE20" s="664"/>
      <c r="DF20" s="664"/>
      <c r="DG20" s="664"/>
      <c r="DH20" s="664"/>
      <c r="DI20" s="664"/>
      <c r="DJ20" s="664"/>
      <c r="DK20" s="664"/>
      <c r="DL20" s="664"/>
      <c r="DM20" s="664"/>
      <c r="DN20" s="664"/>
      <c r="DO20" s="664"/>
      <c r="DP20" s="665"/>
      <c r="DQ20" s="669">
        <v>71213631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67</v>
      </c>
      <c r="S21" s="664"/>
      <c r="T21" s="664"/>
      <c r="U21" s="664"/>
      <c r="V21" s="664"/>
      <c r="W21" s="664"/>
      <c r="X21" s="664"/>
      <c r="Y21" s="665"/>
      <c r="Z21" s="723">
        <v>0</v>
      </c>
      <c r="AA21" s="723"/>
      <c r="AB21" s="723"/>
      <c r="AC21" s="723"/>
      <c r="AD21" s="724" t="s">
        <v>239</v>
      </c>
      <c r="AE21" s="724"/>
      <c r="AF21" s="724"/>
      <c r="AG21" s="724"/>
      <c r="AH21" s="724"/>
      <c r="AI21" s="724"/>
      <c r="AJ21" s="724"/>
      <c r="AK21" s="724"/>
      <c r="AL21" s="666" t="s">
        <v>184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58720</v>
      </c>
      <c r="BH21" s="664"/>
      <c r="BI21" s="664"/>
      <c r="BJ21" s="664"/>
      <c r="BK21" s="664"/>
      <c r="BL21" s="664"/>
      <c r="BM21" s="664"/>
      <c r="BN21" s="665"/>
      <c r="BO21" s="723">
        <v>0.2</v>
      </c>
      <c r="BP21" s="723"/>
      <c r="BQ21" s="723"/>
      <c r="BR21" s="723"/>
      <c r="BS21" s="669" t="s">
        <v>184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61337439</v>
      </c>
      <c r="S22" s="664"/>
      <c r="T22" s="664"/>
      <c r="U22" s="664"/>
      <c r="V22" s="664"/>
      <c r="W22" s="664"/>
      <c r="X22" s="664"/>
      <c r="Y22" s="665"/>
      <c r="Z22" s="723">
        <v>49.7</v>
      </c>
      <c r="AA22" s="723"/>
      <c r="AB22" s="723"/>
      <c r="AC22" s="723"/>
      <c r="AD22" s="724">
        <v>57517653</v>
      </c>
      <c r="AE22" s="724"/>
      <c r="AF22" s="724"/>
      <c r="AG22" s="724"/>
      <c r="AH22" s="724"/>
      <c r="AI22" s="724"/>
      <c r="AJ22" s="724"/>
      <c r="AK22" s="724"/>
      <c r="AL22" s="666">
        <v>97.9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239</v>
      </c>
      <c r="BH22" s="664"/>
      <c r="BI22" s="664"/>
      <c r="BJ22" s="664"/>
      <c r="BK22" s="664"/>
      <c r="BL22" s="664"/>
      <c r="BM22" s="664"/>
      <c r="BN22" s="665"/>
      <c r="BO22" s="723" t="s">
        <v>184</v>
      </c>
      <c r="BP22" s="723"/>
      <c r="BQ22" s="723"/>
      <c r="BR22" s="723"/>
      <c r="BS22" s="669" t="s">
        <v>184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34518</v>
      </c>
      <c r="S23" s="664"/>
      <c r="T23" s="664"/>
      <c r="U23" s="664"/>
      <c r="V23" s="664"/>
      <c r="W23" s="664"/>
      <c r="X23" s="664"/>
      <c r="Y23" s="665"/>
      <c r="Z23" s="723">
        <v>0</v>
      </c>
      <c r="AA23" s="723"/>
      <c r="AB23" s="723"/>
      <c r="AC23" s="723"/>
      <c r="AD23" s="724">
        <v>34518</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1890568</v>
      </c>
      <c r="BH23" s="664"/>
      <c r="BI23" s="664"/>
      <c r="BJ23" s="664"/>
      <c r="BK23" s="664"/>
      <c r="BL23" s="664"/>
      <c r="BM23" s="664"/>
      <c r="BN23" s="665"/>
      <c r="BO23" s="723">
        <v>6.2</v>
      </c>
      <c r="BP23" s="723"/>
      <c r="BQ23" s="723"/>
      <c r="BR23" s="723"/>
      <c r="BS23" s="669" t="s">
        <v>184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2252919</v>
      </c>
      <c r="S24" s="664"/>
      <c r="T24" s="664"/>
      <c r="U24" s="664"/>
      <c r="V24" s="664"/>
      <c r="W24" s="664"/>
      <c r="X24" s="664"/>
      <c r="Y24" s="665"/>
      <c r="Z24" s="723">
        <v>1.8</v>
      </c>
      <c r="AA24" s="723"/>
      <c r="AB24" s="723"/>
      <c r="AC24" s="723"/>
      <c r="AD24" s="724" t="s">
        <v>239</v>
      </c>
      <c r="AE24" s="724"/>
      <c r="AF24" s="724"/>
      <c r="AG24" s="724"/>
      <c r="AH24" s="724"/>
      <c r="AI24" s="724"/>
      <c r="AJ24" s="724"/>
      <c r="AK24" s="724"/>
      <c r="AL24" s="666" t="s">
        <v>184</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239</v>
      </c>
      <c r="BH24" s="664"/>
      <c r="BI24" s="664"/>
      <c r="BJ24" s="664"/>
      <c r="BK24" s="664"/>
      <c r="BL24" s="664"/>
      <c r="BM24" s="664"/>
      <c r="BN24" s="665"/>
      <c r="BO24" s="723" t="s">
        <v>239</v>
      </c>
      <c r="BP24" s="723"/>
      <c r="BQ24" s="723"/>
      <c r="BR24" s="723"/>
      <c r="BS24" s="669" t="s">
        <v>239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61724708</v>
      </c>
      <c r="CS24" s="727"/>
      <c r="CT24" s="727"/>
      <c r="CU24" s="727"/>
      <c r="CV24" s="727"/>
      <c r="CW24" s="727"/>
      <c r="CX24" s="727"/>
      <c r="CY24" s="773"/>
      <c r="CZ24" s="774">
        <v>51.9</v>
      </c>
      <c r="DA24" s="743"/>
      <c r="DB24" s="743"/>
      <c r="DC24" s="777"/>
      <c r="DD24" s="772">
        <v>36438266</v>
      </c>
      <c r="DE24" s="727"/>
      <c r="DF24" s="727"/>
      <c r="DG24" s="727"/>
      <c r="DH24" s="727"/>
      <c r="DI24" s="727"/>
      <c r="DJ24" s="727"/>
      <c r="DK24" s="773"/>
      <c r="DL24" s="772">
        <v>35593702</v>
      </c>
      <c r="DM24" s="727"/>
      <c r="DN24" s="727"/>
      <c r="DO24" s="727"/>
      <c r="DP24" s="727"/>
      <c r="DQ24" s="727"/>
      <c r="DR24" s="727"/>
      <c r="DS24" s="727"/>
      <c r="DT24" s="727"/>
      <c r="DU24" s="727"/>
      <c r="DV24" s="773"/>
      <c r="DW24" s="774">
        <v>56.9</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2173263</v>
      </c>
      <c r="S25" s="664"/>
      <c r="T25" s="664"/>
      <c r="U25" s="664"/>
      <c r="V25" s="664"/>
      <c r="W25" s="664"/>
      <c r="X25" s="664"/>
      <c r="Y25" s="665"/>
      <c r="Z25" s="723">
        <v>1.8</v>
      </c>
      <c r="AA25" s="723"/>
      <c r="AB25" s="723"/>
      <c r="AC25" s="723"/>
      <c r="AD25" s="724">
        <v>118783</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184</v>
      </c>
      <c r="BH25" s="664"/>
      <c r="BI25" s="664"/>
      <c r="BJ25" s="664"/>
      <c r="BK25" s="664"/>
      <c r="BL25" s="664"/>
      <c r="BM25" s="664"/>
      <c r="BN25" s="665"/>
      <c r="BO25" s="723" t="s">
        <v>184</v>
      </c>
      <c r="BP25" s="723"/>
      <c r="BQ25" s="723"/>
      <c r="BR25" s="723"/>
      <c r="BS25" s="669" t="s">
        <v>239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18110742</v>
      </c>
      <c r="CS25" s="662"/>
      <c r="CT25" s="662"/>
      <c r="CU25" s="662"/>
      <c r="CV25" s="662"/>
      <c r="CW25" s="662"/>
      <c r="CX25" s="662"/>
      <c r="CY25" s="663"/>
      <c r="CZ25" s="666">
        <v>15.2</v>
      </c>
      <c r="DA25" s="695"/>
      <c r="DB25" s="695"/>
      <c r="DC25" s="696"/>
      <c r="DD25" s="669">
        <v>16191079</v>
      </c>
      <c r="DE25" s="662"/>
      <c r="DF25" s="662"/>
      <c r="DG25" s="662"/>
      <c r="DH25" s="662"/>
      <c r="DI25" s="662"/>
      <c r="DJ25" s="662"/>
      <c r="DK25" s="663"/>
      <c r="DL25" s="669">
        <v>15508778</v>
      </c>
      <c r="DM25" s="662"/>
      <c r="DN25" s="662"/>
      <c r="DO25" s="662"/>
      <c r="DP25" s="662"/>
      <c r="DQ25" s="662"/>
      <c r="DR25" s="662"/>
      <c r="DS25" s="662"/>
      <c r="DT25" s="662"/>
      <c r="DU25" s="662"/>
      <c r="DV25" s="663"/>
      <c r="DW25" s="666">
        <v>24.8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739640</v>
      </c>
      <c r="S26" s="664"/>
      <c r="T26" s="664"/>
      <c r="U26" s="664"/>
      <c r="V26" s="664"/>
      <c r="W26" s="664"/>
      <c r="X26" s="664"/>
      <c r="Y26" s="665"/>
      <c r="Z26" s="723">
        <v>0.6</v>
      </c>
      <c r="AA26" s="723"/>
      <c r="AB26" s="723"/>
      <c r="AC26" s="723"/>
      <c r="AD26" s="724" t="s">
        <v>184</v>
      </c>
      <c r="AE26" s="724"/>
      <c r="AF26" s="724"/>
      <c r="AG26" s="724"/>
      <c r="AH26" s="724"/>
      <c r="AI26" s="724"/>
      <c r="AJ26" s="724"/>
      <c r="AK26" s="724"/>
      <c r="AL26" s="666" t="s">
        <v>184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184</v>
      </c>
      <c r="BP26" s="723"/>
      <c r="BQ26" s="723"/>
      <c r="BR26" s="723"/>
      <c r="BS26" s="669" t="s">
        <v>239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12071359</v>
      </c>
      <c r="CS26" s="664"/>
      <c r="CT26" s="664"/>
      <c r="CU26" s="664"/>
      <c r="CV26" s="664"/>
      <c r="CW26" s="664"/>
      <c r="CX26" s="664"/>
      <c r="CY26" s="665"/>
      <c r="CZ26" s="666">
        <v>10.1</v>
      </c>
      <c r="DA26" s="695"/>
      <c r="DB26" s="695"/>
      <c r="DC26" s="696"/>
      <c r="DD26" s="669">
        <v>10440508</v>
      </c>
      <c r="DE26" s="664"/>
      <c r="DF26" s="664"/>
      <c r="DG26" s="664"/>
      <c r="DH26" s="664"/>
      <c r="DI26" s="664"/>
      <c r="DJ26" s="664"/>
      <c r="DK26" s="665"/>
      <c r="DL26" s="669" t="s">
        <v>239</v>
      </c>
      <c r="DM26" s="664"/>
      <c r="DN26" s="664"/>
      <c r="DO26" s="664"/>
      <c r="DP26" s="664"/>
      <c r="DQ26" s="664"/>
      <c r="DR26" s="664"/>
      <c r="DS26" s="664"/>
      <c r="DT26" s="664"/>
      <c r="DU26" s="664"/>
      <c r="DV26" s="665"/>
      <c r="DW26" s="666" t="s">
        <v>239</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20964502</v>
      </c>
      <c r="S27" s="664"/>
      <c r="T27" s="664"/>
      <c r="U27" s="664"/>
      <c r="V27" s="664"/>
      <c r="W27" s="664"/>
      <c r="X27" s="664"/>
      <c r="Y27" s="665"/>
      <c r="Z27" s="723">
        <v>17</v>
      </c>
      <c r="AA27" s="723"/>
      <c r="AB27" s="723"/>
      <c r="AC27" s="723"/>
      <c r="AD27" s="724" t="s">
        <v>184</v>
      </c>
      <c r="AE27" s="724"/>
      <c r="AF27" s="724"/>
      <c r="AG27" s="724"/>
      <c r="AH27" s="724"/>
      <c r="AI27" s="724"/>
      <c r="AJ27" s="724"/>
      <c r="AK27" s="724"/>
      <c r="AL27" s="666" t="s">
        <v>184</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30337272</v>
      </c>
      <c r="BH27" s="664"/>
      <c r="BI27" s="664"/>
      <c r="BJ27" s="664"/>
      <c r="BK27" s="664"/>
      <c r="BL27" s="664"/>
      <c r="BM27" s="664"/>
      <c r="BN27" s="665"/>
      <c r="BO27" s="723">
        <v>100</v>
      </c>
      <c r="BP27" s="723"/>
      <c r="BQ27" s="723"/>
      <c r="BR27" s="723"/>
      <c r="BS27" s="669">
        <v>378638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32385364</v>
      </c>
      <c r="CS27" s="662"/>
      <c r="CT27" s="662"/>
      <c r="CU27" s="662"/>
      <c r="CV27" s="662"/>
      <c r="CW27" s="662"/>
      <c r="CX27" s="662"/>
      <c r="CY27" s="663"/>
      <c r="CZ27" s="666">
        <v>27.2</v>
      </c>
      <c r="DA27" s="695"/>
      <c r="DB27" s="695"/>
      <c r="DC27" s="696"/>
      <c r="DD27" s="669">
        <v>9871236</v>
      </c>
      <c r="DE27" s="662"/>
      <c r="DF27" s="662"/>
      <c r="DG27" s="662"/>
      <c r="DH27" s="662"/>
      <c r="DI27" s="662"/>
      <c r="DJ27" s="662"/>
      <c r="DK27" s="663"/>
      <c r="DL27" s="669">
        <v>9708973</v>
      </c>
      <c r="DM27" s="662"/>
      <c r="DN27" s="662"/>
      <c r="DO27" s="662"/>
      <c r="DP27" s="662"/>
      <c r="DQ27" s="662"/>
      <c r="DR27" s="662"/>
      <c r="DS27" s="662"/>
      <c r="DT27" s="662"/>
      <c r="DU27" s="662"/>
      <c r="DV27" s="663"/>
      <c r="DW27" s="666">
        <v>15.5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759641</v>
      </c>
      <c r="S28" s="664"/>
      <c r="T28" s="664"/>
      <c r="U28" s="664"/>
      <c r="V28" s="664"/>
      <c r="W28" s="664"/>
      <c r="X28" s="664"/>
      <c r="Y28" s="665"/>
      <c r="Z28" s="723">
        <v>0.6</v>
      </c>
      <c r="AA28" s="723"/>
      <c r="AB28" s="723"/>
      <c r="AC28" s="723"/>
      <c r="AD28" s="724">
        <v>759641</v>
      </c>
      <c r="AE28" s="724"/>
      <c r="AF28" s="724"/>
      <c r="AG28" s="724"/>
      <c r="AH28" s="724"/>
      <c r="AI28" s="724"/>
      <c r="AJ28" s="724"/>
      <c r="AK28" s="724"/>
      <c r="AL28" s="666">
        <v>1.3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11228602</v>
      </c>
      <c r="CS28" s="664"/>
      <c r="CT28" s="664"/>
      <c r="CU28" s="664"/>
      <c r="CV28" s="664"/>
      <c r="CW28" s="664"/>
      <c r="CX28" s="664"/>
      <c r="CY28" s="665"/>
      <c r="CZ28" s="666">
        <v>9.4</v>
      </c>
      <c r="DA28" s="695"/>
      <c r="DB28" s="695"/>
      <c r="DC28" s="696"/>
      <c r="DD28" s="669">
        <v>10375951</v>
      </c>
      <c r="DE28" s="664"/>
      <c r="DF28" s="664"/>
      <c r="DG28" s="664"/>
      <c r="DH28" s="664"/>
      <c r="DI28" s="664"/>
      <c r="DJ28" s="664"/>
      <c r="DK28" s="665"/>
      <c r="DL28" s="669">
        <v>10375951</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8124670</v>
      </c>
      <c r="S29" s="664"/>
      <c r="T29" s="664"/>
      <c r="U29" s="664"/>
      <c r="V29" s="664"/>
      <c r="W29" s="664"/>
      <c r="X29" s="664"/>
      <c r="Y29" s="665"/>
      <c r="Z29" s="723">
        <v>6.6</v>
      </c>
      <c r="AA29" s="723"/>
      <c r="AB29" s="723"/>
      <c r="AC29" s="723"/>
      <c r="AD29" s="724" t="s">
        <v>184</v>
      </c>
      <c r="AE29" s="724"/>
      <c r="AF29" s="724"/>
      <c r="AG29" s="724"/>
      <c r="AH29" s="724"/>
      <c r="AI29" s="724"/>
      <c r="AJ29" s="724"/>
      <c r="AK29" s="724"/>
      <c r="AL29" s="666" t="s">
        <v>184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11228579</v>
      </c>
      <c r="CS29" s="662"/>
      <c r="CT29" s="662"/>
      <c r="CU29" s="662"/>
      <c r="CV29" s="662"/>
      <c r="CW29" s="662"/>
      <c r="CX29" s="662"/>
      <c r="CY29" s="663"/>
      <c r="CZ29" s="666">
        <v>9.4</v>
      </c>
      <c r="DA29" s="695"/>
      <c r="DB29" s="695"/>
      <c r="DC29" s="696"/>
      <c r="DD29" s="669">
        <v>10375928</v>
      </c>
      <c r="DE29" s="662"/>
      <c r="DF29" s="662"/>
      <c r="DG29" s="662"/>
      <c r="DH29" s="662"/>
      <c r="DI29" s="662"/>
      <c r="DJ29" s="662"/>
      <c r="DK29" s="663"/>
      <c r="DL29" s="669">
        <v>10375928</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613024</v>
      </c>
      <c r="S30" s="664"/>
      <c r="T30" s="664"/>
      <c r="U30" s="664"/>
      <c r="V30" s="664"/>
      <c r="W30" s="664"/>
      <c r="X30" s="664"/>
      <c r="Y30" s="665"/>
      <c r="Z30" s="723">
        <v>0.5</v>
      </c>
      <c r="AA30" s="723"/>
      <c r="AB30" s="723"/>
      <c r="AC30" s="723"/>
      <c r="AD30" s="724">
        <v>296048</v>
      </c>
      <c r="AE30" s="724"/>
      <c r="AF30" s="724"/>
      <c r="AG30" s="724"/>
      <c r="AH30" s="724"/>
      <c r="AI30" s="724"/>
      <c r="AJ30" s="724"/>
      <c r="AK30" s="724"/>
      <c r="AL30" s="666">
        <v>0.5</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99.2</v>
      </c>
      <c r="BH30" s="742"/>
      <c r="BI30" s="742"/>
      <c r="BJ30" s="742"/>
      <c r="BK30" s="742"/>
      <c r="BL30" s="742"/>
      <c r="BM30" s="743">
        <v>97.2</v>
      </c>
      <c r="BN30" s="742"/>
      <c r="BO30" s="742"/>
      <c r="BP30" s="742"/>
      <c r="BQ30" s="744"/>
      <c r="BR30" s="741">
        <v>99</v>
      </c>
      <c r="BS30" s="742"/>
      <c r="BT30" s="742"/>
      <c r="BU30" s="742"/>
      <c r="BV30" s="742"/>
      <c r="BW30" s="742"/>
      <c r="BX30" s="743">
        <v>96.8</v>
      </c>
      <c r="BY30" s="742"/>
      <c r="BZ30" s="742"/>
      <c r="CA30" s="742"/>
      <c r="CB30" s="744"/>
      <c r="CD30" s="747"/>
      <c r="CE30" s="748"/>
      <c r="CF30" s="705" t="s">
        <v>310</v>
      </c>
      <c r="CG30" s="702"/>
      <c r="CH30" s="702"/>
      <c r="CI30" s="702"/>
      <c r="CJ30" s="702"/>
      <c r="CK30" s="702"/>
      <c r="CL30" s="702"/>
      <c r="CM30" s="702"/>
      <c r="CN30" s="702"/>
      <c r="CO30" s="702"/>
      <c r="CP30" s="702"/>
      <c r="CQ30" s="703"/>
      <c r="CR30" s="661">
        <v>10399027</v>
      </c>
      <c r="CS30" s="664"/>
      <c r="CT30" s="664"/>
      <c r="CU30" s="664"/>
      <c r="CV30" s="664"/>
      <c r="CW30" s="664"/>
      <c r="CX30" s="664"/>
      <c r="CY30" s="665"/>
      <c r="CZ30" s="666">
        <v>8.6999999999999993</v>
      </c>
      <c r="DA30" s="695"/>
      <c r="DB30" s="695"/>
      <c r="DC30" s="696"/>
      <c r="DD30" s="669">
        <v>9663511</v>
      </c>
      <c r="DE30" s="664"/>
      <c r="DF30" s="664"/>
      <c r="DG30" s="664"/>
      <c r="DH30" s="664"/>
      <c r="DI30" s="664"/>
      <c r="DJ30" s="664"/>
      <c r="DK30" s="665"/>
      <c r="DL30" s="669">
        <v>9663511</v>
      </c>
      <c r="DM30" s="664"/>
      <c r="DN30" s="664"/>
      <c r="DO30" s="664"/>
      <c r="DP30" s="664"/>
      <c r="DQ30" s="664"/>
      <c r="DR30" s="664"/>
      <c r="DS30" s="664"/>
      <c r="DT30" s="664"/>
      <c r="DU30" s="664"/>
      <c r="DV30" s="665"/>
      <c r="DW30" s="666">
        <v>15.5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1869787</v>
      </c>
      <c r="S31" s="664"/>
      <c r="T31" s="664"/>
      <c r="U31" s="664"/>
      <c r="V31" s="664"/>
      <c r="W31" s="664"/>
      <c r="X31" s="664"/>
      <c r="Y31" s="665"/>
      <c r="Z31" s="723">
        <v>1.5</v>
      </c>
      <c r="AA31" s="723"/>
      <c r="AB31" s="723"/>
      <c r="AC31" s="723"/>
      <c r="AD31" s="724" t="s">
        <v>184</v>
      </c>
      <c r="AE31" s="724"/>
      <c r="AF31" s="724"/>
      <c r="AG31" s="724"/>
      <c r="AH31" s="724"/>
      <c r="AI31" s="724"/>
      <c r="AJ31" s="724"/>
      <c r="AK31" s="724"/>
      <c r="AL31" s="666" t="s">
        <v>184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v>
      </c>
      <c r="BS31" s="662"/>
      <c r="BT31" s="662"/>
      <c r="BU31" s="662"/>
      <c r="BV31" s="662"/>
      <c r="BW31" s="662"/>
      <c r="BX31" s="667">
        <v>97.1</v>
      </c>
      <c r="BY31" s="740"/>
      <c r="BZ31" s="740"/>
      <c r="CA31" s="740"/>
      <c r="CB31" s="701"/>
      <c r="CD31" s="747"/>
      <c r="CE31" s="748"/>
      <c r="CF31" s="705" t="s">
        <v>314</v>
      </c>
      <c r="CG31" s="702"/>
      <c r="CH31" s="702"/>
      <c r="CI31" s="702"/>
      <c r="CJ31" s="702"/>
      <c r="CK31" s="702"/>
      <c r="CL31" s="702"/>
      <c r="CM31" s="702"/>
      <c r="CN31" s="702"/>
      <c r="CO31" s="702"/>
      <c r="CP31" s="702"/>
      <c r="CQ31" s="703"/>
      <c r="CR31" s="661">
        <v>829552</v>
      </c>
      <c r="CS31" s="662"/>
      <c r="CT31" s="662"/>
      <c r="CU31" s="662"/>
      <c r="CV31" s="662"/>
      <c r="CW31" s="662"/>
      <c r="CX31" s="662"/>
      <c r="CY31" s="663"/>
      <c r="CZ31" s="666">
        <v>0.7</v>
      </c>
      <c r="DA31" s="695"/>
      <c r="DB31" s="695"/>
      <c r="DC31" s="696"/>
      <c r="DD31" s="669">
        <v>712417</v>
      </c>
      <c r="DE31" s="662"/>
      <c r="DF31" s="662"/>
      <c r="DG31" s="662"/>
      <c r="DH31" s="662"/>
      <c r="DI31" s="662"/>
      <c r="DJ31" s="662"/>
      <c r="DK31" s="663"/>
      <c r="DL31" s="669">
        <v>712417</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5339366</v>
      </c>
      <c r="S32" s="664"/>
      <c r="T32" s="664"/>
      <c r="U32" s="664"/>
      <c r="V32" s="664"/>
      <c r="W32" s="664"/>
      <c r="X32" s="664"/>
      <c r="Y32" s="665"/>
      <c r="Z32" s="723">
        <v>4.3</v>
      </c>
      <c r="AA32" s="723"/>
      <c r="AB32" s="723"/>
      <c r="AC32" s="723"/>
      <c r="AD32" s="724" t="s">
        <v>184</v>
      </c>
      <c r="AE32" s="724"/>
      <c r="AF32" s="724"/>
      <c r="AG32" s="724"/>
      <c r="AH32" s="724"/>
      <c r="AI32" s="724"/>
      <c r="AJ32" s="724"/>
      <c r="AK32" s="724"/>
      <c r="AL32" s="666" t="s">
        <v>239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99.2</v>
      </c>
      <c r="BH32" s="677"/>
      <c r="BI32" s="677"/>
      <c r="BJ32" s="677"/>
      <c r="BK32" s="677"/>
      <c r="BL32" s="677"/>
      <c r="BM32" s="721">
        <v>96.7</v>
      </c>
      <c r="BN32" s="677"/>
      <c r="BO32" s="677"/>
      <c r="BP32" s="677"/>
      <c r="BQ32" s="714"/>
      <c r="BR32" s="738">
        <v>99</v>
      </c>
      <c r="BS32" s="677"/>
      <c r="BT32" s="677"/>
      <c r="BU32" s="677"/>
      <c r="BV32" s="677"/>
      <c r="BW32" s="677"/>
      <c r="BX32" s="721">
        <v>96.3</v>
      </c>
      <c r="BY32" s="677"/>
      <c r="BZ32" s="677"/>
      <c r="CA32" s="677"/>
      <c r="CB32" s="714"/>
      <c r="CD32" s="749"/>
      <c r="CE32" s="750"/>
      <c r="CF32" s="705" t="s">
        <v>317</v>
      </c>
      <c r="CG32" s="702"/>
      <c r="CH32" s="702"/>
      <c r="CI32" s="702"/>
      <c r="CJ32" s="702"/>
      <c r="CK32" s="702"/>
      <c r="CL32" s="702"/>
      <c r="CM32" s="702"/>
      <c r="CN32" s="702"/>
      <c r="CO32" s="702"/>
      <c r="CP32" s="702"/>
      <c r="CQ32" s="703"/>
      <c r="CR32" s="661">
        <v>23</v>
      </c>
      <c r="CS32" s="664"/>
      <c r="CT32" s="664"/>
      <c r="CU32" s="664"/>
      <c r="CV32" s="664"/>
      <c r="CW32" s="664"/>
      <c r="CX32" s="664"/>
      <c r="CY32" s="665"/>
      <c r="CZ32" s="666">
        <v>0</v>
      </c>
      <c r="DA32" s="695"/>
      <c r="DB32" s="695"/>
      <c r="DC32" s="696"/>
      <c r="DD32" s="669">
        <v>23</v>
      </c>
      <c r="DE32" s="664"/>
      <c r="DF32" s="664"/>
      <c r="DG32" s="664"/>
      <c r="DH32" s="664"/>
      <c r="DI32" s="664"/>
      <c r="DJ32" s="664"/>
      <c r="DK32" s="665"/>
      <c r="DL32" s="669">
        <v>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4069376</v>
      </c>
      <c r="S33" s="664"/>
      <c r="T33" s="664"/>
      <c r="U33" s="664"/>
      <c r="V33" s="664"/>
      <c r="W33" s="664"/>
      <c r="X33" s="664"/>
      <c r="Y33" s="665"/>
      <c r="Z33" s="723">
        <v>3.3</v>
      </c>
      <c r="AA33" s="723"/>
      <c r="AB33" s="723"/>
      <c r="AC33" s="723"/>
      <c r="AD33" s="724" t="s">
        <v>184</v>
      </c>
      <c r="AE33" s="724"/>
      <c r="AF33" s="724"/>
      <c r="AG33" s="724"/>
      <c r="AH33" s="724"/>
      <c r="AI33" s="724"/>
      <c r="AJ33" s="724"/>
      <c r="AK33" s="724"/>
      <c r="AL33" s="666" t="s">
        <v>184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42925850</v>
      </c>
      <c r="CS33" s="662"/>
      <c r="CT33" s="662"/>
      <c r="CU33" s="662"/>
      <c r="CV33" s="662"/>
      <c r="CW33" s="662"/>
      <c r="CX33" s="662"/>
      <c r="CY33" s="663"/>
      <c r="CZ33" s="666">
        <v>36.1</v>
      </c>
      <c r="DA33" s="695"/>
      <c r="DB33" s="695"/>
      <c r="DC33" s="696"/>
      <c r="DD33" s="669">
        <v>30524058</v>
      </c>
      <c r="DE33" s="662"/>
      <c r="DF33" s="662"/>
      <c r="DG33" s="662"/>
      <c r="DH33" s="662"/>
      <c r="DI33" s="662"/>
      <c r="DJ33" s="662"/>
      <c r="DK33" s="663"/>
      <c r="DL33" s="669">
        <v>22220297</v>
      </c>
      <c r="DM33" s="662"/>
      <c r="DN33" s="662"/>
      <c r="DO33" s="662"/>
      <c r="DP33" s="662"/>
      <c r="DQ33" s="662"/>
      <c r="DR33" s="662"/>
      <c r="DS33" s="662"/>
      <c r="DT33" s="662"/>
      <c r="DU33" s="662"/>
      <c r="DV33" s="663"/>
      <c r="DW33" s="666">
        <v>35.6</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5256275</v>
      </c>
      <c r="S34" s="664"/>
      <c r="T34" s="664"/>
      <c r="U34" s="664"/>
      <c r="V34" s="664"/>
      <c r="W34" s="664"/>
      <c r="X34" s="664"/>
      <c r="Y34" s="665"/>
      <c r="Z34" s="723">
        <v>4.3</v>
      </c>
      <c r="AA34" s="723"/>
      <c r="AB34" s="723"/>
      <c r="AC34" s="723"/>
      <c r="AD34" s="724">
        <v>183</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15990016</v>
      </c>
      <c r="CS34" s="664"/>
      <c r="CT34" s="664"/>
      <c r="CU34" s="664"/>
      <c r="CV34" s="664"/>
      <c r="CW34" s="664"/>
      <c r="CX34" s="664"/>
      <c r="CY34" s="665"/>
      <c r="CZ34" s="666">
        <v>13.4</v>
      </c>
      <c r="DA34" s="695"/>
      <c r="DB34" s="695"/>
      <c r="DC34" s="696"/>
      <c r="DD34" s="669">
        <v>11866536</v>
      </c>
      <c r="DE34" s="664"/>
      <c r="DF34" s="664"/>
      <c r="DG34" s="664"/>
      <c r="DH34" s="664"/>
      <c r="DI34" s="664"/>
      <c r="DJ34" s="664"/>
      <c r="DK34" s="665"/>
      <c r="DL34" s="669">
        <v>9981500</v>
      </c>
      <c r="DM34" s="664"/>
      <c r="DN34" s="664"/>
      <c r="DO34" s="664"/>
      <c r="DP34" s="664"/>
      <c r="DQ34" s="664"/>
      <c r="DR34" s="664"/>
      <c r="DS34" s="664"/>
      <c r="DT34" s="664"/>
      <c r="DU34" s="664"/>
      <c r="DV34" s="665"/>
      <c r="DW34" s="666">
        <v>16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9855100</v>
      </c>
      <c r="S35" s="664"/>
      <c r="T35" s="664"/>
      <c r="U35" s="664"/>
      <c r="V35" s="664"/>
      <c r="W35" s="664"/>
      <c r="X35" s="664"/>
      <c r="Y35" s="665"/>
      <c r="Z35" s="723">
        <v>8</v>
      </c>
      <c r="AA35" s="723"/>
      <c r="AB35" s="723"/>
      <c r="AC35" s="723"/>
      <c r="AD35" s="724" t="s">
        <v>239</v>
      </c>
      <c r="AE35" s="724"/>
      <c r="AF35" s="724"/>
      <c r="AG35" s="724"/>
      <c r="AH35" s="724"/>
      <c r="AI35" s="724"/>
      <c r="AJ35" s="724"/>
      <c r="AK35" s="724"/>
      <c r="AL35" s="666" t="s">
        <v>239</v>
      </c>
      <c r="AM35" s="667"/>
      <c r="AN35" s="667"/>
      <c r="AO35" s="725"/>
      <c r="AP35" s="234"/>
      <c r="AQ35" s="729" t="s">
        <v>325</v>
      </c>
      <c r="AR35" s="730"/>
      <c r="AS35" s="730"/>
      <c r="AT35" s="730"/>
      <c r="AU35" s="730"/>
      <c r="AV35" s="730"/>
      <c r="AW35" s="730"/>
      <c r="AX35" s="730"/>
      <c r="AY35" s="731"/>
      <c r="AZ35" s="726">
        <v>13921062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409279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976297</v>
      </c>
      <c r="CS35" s="662"/>
      <c r="CT35" s="662"/>
      <c r="CU35" s="662"/>
      <c r="CV35" s="662"/>
      <c r="CW35" s="662"/>
      <c r="CX35" s="662"/>
      <c r="CY35" s="663"/>
      <c r="CZ35" s="666">
        <v>0.8</v>
      </c>
      <c r="DA35" s="695"/>
      <c r="DB35" s="695"/>
      <c r="DC35" s="696"/>
      <c r="DD35" s="669">
        <v>880609</v>
      </c>
      <c r="DE35" s="662"/>
      <c r="DF35" s="662"/>
      <c r="DG35" s="662"/>
      <c r="DH35" s="662"/>
      <c r="DI35" s="662"/>
      <c r="DJ35" s="662"/>
      <c r="DK35" s="663"/>
      <c r="DL35" s="669">
        <v>879385</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184</v>
      </c>
      <c r="S36" s="664"/>
      <c r="T36" s="664"/>
      <c r="U36" s="664"/>
      <c r="V36" s="664"/>
      <c r="W36" s="664"/>
      <c r="X36" s="664"/>
      <c r="Y36" s="665"/>
      <c r="Z36" s="723" t="s">
        <v>184</v>
      </c>
      <c r="AA36" s="723"/>
      <c r="AB36" s="723"/>
      <c r="AC36" s="723"/>
      <c r="AD36" s="724" t="s">
        <v>239</v>
      </c>
      <c r="AE36" s="724"/>
      <c r="AF36" s="724"/>
      <c r="AG36" s="724"/>
      <c r="AH36" s="724"/>
      <c r="AI36" s="724"/>
      <c r="AJ36" s="724"/>
      <c r="AK36" s="724"/>
      <c r="AL36" s="666" t="s">
        <v>184</v>
      </c>
      <c r="AM36" s="667"/>
      <c r="AN36" s="667"/>
      <c r="AO36" s="725"/>
      <c r="AQ36" s="698" t="s">
        <v>329</v>
      </c>
      <c r="AR36" s="699"/>
      <c r="AS36" s="699"/>
      <c r="AT36" s="699"/>
      <c r="AU36" s="699"/>
      <c r="AV36" s="699"/>
      <c r="AW36" s="699"/>
      <c r="AX36" s="699"/>
      <c r="AY36" s="700"/>
      <c r="AZ36" s="661">
        <v>1771092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14676</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6097161</v>
      </c>
      <c r="CS36" s="664"/>
      <c r="CT36" s="664"/>
      <c r="CU36" s="664"/>
      <c r="CV36" s="664"/>
      <c r="CW36" s="664"/>
      <c r="CX36" s="664"/>
      <c r="CY36" s="665"/>
      <c r="CZ36" s="666">
        <v>5.0999999999999996</v>
      </c>
      <c r="DA36" s="695"/>
      <c r="DB36" s="695"/>
      <c r="DC36" s="696"/>
      <c r="DD36" s="669">
        <v>4888374</v>
      </c>
      <c r="DE36" s="664"/>
      <c r="DF36" s="664"/>
      <c r="DG36" s="664"/>
      <c r="DH36" s="664"/>
      <c r="DI36" s="664"/>
      <c r="DJ36" s="664"/>
      <c r="DK36" s="665"/>
      <c r="DL36" s="669">
        <v>3598378</v>
      </c>
      <c r="DM36" s="664"/>
      <c r="DN36" s="664"/>
      <c r="DO36" s="664"/>
      <c r="DP36" s="664"/>
      <c r="DQ36" s="664"/>
      <c r="DR36" s="664"/>
      <c r="DS36" s="664"/>
      <c r="DT36" s="664"/>
      <c r="DU36" s="664"/>
      <c r="DV36" s="665"/>
      <c r="DW36" s="666">
        <v>5.8</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3776400</v>
      </c>
      <c r="S37" s="664"/>
      <c r="T37" s="664"/>
      <c r="U37" s="664"/>
      <c r="V37" s="664"/>
      <c r="W37" s="664"/>
      <c r="X37" s="664"/>
      <c r="Y37" s="665"/>
      <c r="Z37" s="723">
        <v>3.1</v>
      </c>
      <c r="AA37" s="723"/>
      <c r="AB37" s="723"/>
      <c r="AC37" s="723"/>
      <c r="AD37" s="724" t="s">
        <v>239</v>
      </c>
      <c r="AE37" s="724"/>
      <c r="AF37" s="724"/>
      <c r="AG37" s="724"/>
      <c r="AH37" s="724"/>
      <c r="AI37" s="724"/>
      <c r="AJ37" s="724"/>
      <c r="AK37" s="724"/>
      <c r="AL37" s="666" t="s">
        <v>239</v>
      </c>
      <c r="AM37" s="667"/>
      <c r="AN37" s="667"/>
      <c r="AO37" s="725"/>
      <c r="AQ37" s="698" t="s">
        <v>333</v>
      </c>
      <c r="AR37" s="699"/>
      <c r="AS37" s="699"/>
      <c r="AT37" s="699"/>
      <c r="AU37" s="699"/>
      <c r="AV37" s="699"/>
      <c r="AW37" s="699"/>
      <c r="AX37" s="699"/>
      <c r="AY37" s="700"/>
      <c r="AZ37" s="661">
        <v>683073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35085</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20521</v>
      </c>
      <c r="CS37" s="662"/>
      <c r="CT37" s="662"/>
      <c r="CU37" s="662"/>
      <c r="CV37" s="662"/>
      <c r="CW37" s="662"/>
      <c r="CX37" s="662"/>
      <c r="CY37" s="663"/>
      <c r="CZ37" s="666">
        <v>0</v>
      </c>
      <c r="DA37" s="695"/>
      <c r="DB37" s="695"/>
      <c r="DC37" s="696"/>
      <c r="DD37" s="669">
        <v>20521</v>
      </c>
      <c r="DE37" s="662"/>
      <c r="DF37" s="662"/>
      <c r="DG37" s="662"/>
      <c r="DH37" s="662"/>
      <c r="DI37" s="662"/>
      <c r="DJ37" s="662"/>
      <c r="DK37" s="663"/>
      <c r="DL37" s="669">
        <v>20521</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123389520</v>
      </c>
      <c r="S38" s="713"/>
      <c r="T38" s="713"/>
      <c r="U38" s="713"/>
      <c r="V38" s="713"/>
      <c r="W38" s="713"/>
      <c r="X38" s="713"/>
      <c r="Y38" s="718"/>
      <c r="Z38" s="719">
        <v>100</v>
      </c>
      <c r="AA38" s="719"/>
      <c r="AB38" s="719"/>
      <c r="AC38" s="719"/>
      <c r="AD38" s="720">
        <v>58726826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499321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54286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11694910</v>
      </c>
      <c r="CS38" s="664"/>
      <c r="CT38" s="664"/>
      <c r="CU38" s="664"/>
      <c r="CV38" s="664"/>
      <c r="CW38" s="664"/>
      <c r="CX38" s="664"/>
      <c r="CY38" s="665"/>
      <c r="CZ38" s="666">
        <v>9.8000000000000007</v>
      </c>
      <c r="DA38" s="695"/>
      <c r="DB38" s="695"/>
      <c r="DC38" s="696"/>
      <c r="DD38" s="669">
        <v>9784057</v>
      </c>
      <c r="DE38" s="664"/>
      <c r="DF38" s="664"/>
      <c r="DG38" s="664"/>
      <c r="DH38" s="664"/>
      <c r="DI38" s="664"/>
      <c r="DJ38" s="664"/>
      <c r="DK38" s="665"/>
      <c r="DL38" s="669">
        <v>7761034</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477008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88</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3872574</v>
      </c>
      <c r="CS39" s="662"/>
      <c r="CT39" s="662"/>
      <c r="CU39" s="662"/>
      <c r="CV39" s="662"/>
      <c r="CW39" s="662"/>
      <c r="CX39" s="662"/>
      <c r="CY39" s="663"/>
      <c r="CZ39" s="666">
        <v>3.3</v>
      </c>
      <c r="DA39" s="695"/>
      <c r="DB39" s="695"/>
      <c r="DC39" s="696"/>
      <c r="DD39" s="669">
        <v>2745304</v>
      </c>
      <c r="DE39" s="662"/>
      <c r="DF39" s="662"/>
      <c r="DG39" s="662"/>
      <c r="DH39" s="662"/>
      <c r="DI39" s="662"/>
      <c r="DJ39" s="662"/>
      <c r="DK39" s="663"/>
      <c r="DL39" s="669" t="s">
        <v>239</v>
      </c>
      <c r="DM39" s="662"/>
      <c r="DN39" s="662"/>
      <c r="DO39" s="662"/>
      <c r="DP39" s="662"/>
      <c r="DQ39" s="662"/>
      <c r="DR39" s="662"/>
      <c r="DS39" s="662"/>
      <c r="DT39" s="662"/>
      <c r="DU39" s="662"/>
      <c r="DV39" s="663"/>
      <c r="DW39" s="666" t="s">
        <v>239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2700793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184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4294892</v>
      </c>
      <c r="CS40" s="664"/>
      <c r="CT40" s="664"/>
      <c r="CU40" s="664"/>
      <c r="CV40" s="664"/>
      <c r="CW40" s="664"/>
      <c r="CX40" s="664"/>
      <c r="CY40" s="665"/>
      <c r="CZ40" s="666">
        <v>3.6</v>
      </c>
      <c r="DA40" s="695"/>
      <c r="DB40" s="695"/>
      <c r="DC40" s="696"/>
      <c r="DD40" s="669">
        <v>359178</v>
      </c>
      <c r="DE40" s="664"/>
      <c r="DF40" s="664"/>
      <c r="DG40" s="664"/>
      <c r="DH40" s="664"/>
      <c r="DI40" s="664"/>
      <c r="DJ40" s="664"/>
      <c r="DK40" s="665"/>
      <c r="DL40" s="669" t="s">
        <v>184</v>
      </c>
      <c r="DM40" s="664"/>
      <c r="DN40" s="664"/>
      <c r="DO40" s="664"/>
      <c r="DP40" s="664"/>
      <c r="DQ40" s="664"/>
      <c r="DR40" s="664"/>
      <c r="DS40" s="664"/>
      <c r="DT40" s="664"/>
      <c r="DU40" s="664"/>
      <c r="DV40" s="665"/>
      <c r="DW40" s="666" t="s">
        <v>239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7789775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363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184</v>
      </c>
      <c r="CS41" s="662"/>
      <c r="CT41" s="662"/>
      <c r="CU41" s="662"/>
      <c r="CV41" s="662"/>
      <c r="CW41" s="662"/>
      <c r="CX41" s="662"/>
      <c r="CY41" s="663"/>
      <c r="CZ41" s="666" t="s">
        <v>184</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14285365</v>
      </c>
      <c r="CS42" s="664"/>
      <c r="CT42" s="664"/>
      <c r="CU42" s="664"/>
      <c r="CV42" s="664"/>
      <c r="CW42" s="664"/>
      <c r="CX42" s="664"/>
      <c r="CY42" s="665"/>
      <c r="CZ42" s="666">
        <v>12</v>
      </c>
      <c r="DA42" s="667"/>
      <c r="DB42" s="667"/>
      <c r="DC42" s="668"/>
      <c r="DD42" s="669">
        <v>4251307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452512</v>
      </c>
      <c r="CS43" s="662"/>
      <c r="CT43" s="662"/>
      <c r="CU43" s="662"/>
      <c r="CV43" s="662"/>
      <c r="CW43" s="662"/>
      <c r="CX43" s="662"/>
      <c r="CY43" s="663"/>
      <c r="CZ43" s="666">
        <v>0.4</v>
      </c>
      <c r="DA43" s="695"/>
      <c r="DB43" s="695"/>
      <c r="DC43" s="696"/>
      <c r="DD43" s="669">
        <v>436198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13982795</v>
      </c>
      <c r="CS44" s="664"/>
      <c r="CT44" s="664"/>
      <c r="CU44" s="664"/>
      <c r="CV44" s="664"/>
      <c r="CW44" s="664"/>
      <c r="CX44" s="664"/>
      <c r="CY44" s="665"/>
      <c r="CZ44" s="666">
        <v>11.8</v>
      </c>
      <c r="DA44" s="667"/>
      <c r="DB44" s="667"/>
      <c r="DC44" s="668"/>
      <c r="DD44" s="669">
        <v>4050409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6263578</v>
      </c>
      <c r="CS45" s="662"/>
      <c r="CT45" s="662"/>
      <c r="CU45" s="662"/>
      <c r="CV45" s="662"/>
      <c r="CW45" s="662"/>
      <c r="CX45" s="662"/>
      <c r="CY45" s="663"/>
      <c r="CZ45" s="666">
        <v>5.3</v>
      </c>
      <c r="DA45" s="695"/>
      <c r="DB45" s="695"/>
      <c r="DC45" s="696"/>
      <c r="DD45" s="669">
        <v>404030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6048101</v>
      </c>
      <c r="CS46" s="664"/>
      <c r="CT46" s="664"/>
      <c r="CU46" s="664"/>
      <c r="CV46" s="664"/>
      <c r="CW46" s="664"/>
      <c r="CX46" s="664"/>
      <c r="CY46" s="665"/>
      <c r="CZ46" s="666">
        <v>5.0999999999999996</v>
      </c>
      <c r="DA46" s="667"/>
      <c r="DB46" s="667"/>
      <c r="DC46" s="668"/>
      <c r="DD46" s="669">
        <v>3609430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302570</v>
      </c>
      <c r="CS47" s="662"/>
      <c r="CT47" s="662"/>
      <c r="CU47" s="662"/>
      <c r="CV47" s="662"/>
      <c r="CW47" s="662"/>
      <c r="CX47" s="662"/>
      <c r="CY47" s="663"/>
      <c r="CZ47" s="666">
        <v>0.3</v>
      </c>
      <c r="DA47" s="695"/>
      <c r="DB47" s="695"/>
      <c r="DC47" s="696"/>
      <c r="DD47" s="669">
        <v>200898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239</v>
      </c>
      <c r="CS48" s="664"/>
      <c r="CT48" s="664"/>
      <c r="CU48" s="664"/>
      <c r="CV48" s="664"/>
      <c r="CW48" s="664"/>
      <c r="CX48" s="664"/>
      <c r="CY48" s="665"/>
      <c r="CZ48" s="666" t="s">
        <v>239</v>
      </c>
      <c r="DA48" s="667"/>
      <c r="DB48" s="667"/>
      <c r="DC48" s="668"/>
      <c r="DD48" s="669" t="s">
        <v>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118935923</v>
      </c>
      <c r="CS49" s="677"/>
      <c r="CT49" s="677"/>
      <c r="CU49" s="677"/>
      <c r="CV49" s="677"/>
      <c r="CW49" s="677"/>
      <c r="CX49" s="677"/>
      <c r="CY49" s="678"/>
      <c r="CZ49" s="679">
        <v>100</v>
      </c>
      <c r="DA49" s="680"/>
      <c r="DB49" s="680"/>
      <c r="DC49" s="681"/>
      <c r="DD49" s="682">
        <v>71213631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XeKmaCR9zuHFl+/X4VMOQqyIGMcmbGTg5/0CRpnnz1RMrrhtzckvTrOllIcnAgTvGmbDGVdl4FTrh89pE062g==" saltValue="PvuENtkOp4PLyK2dSiXf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362</v>
      </c>
      <c r="DK2" s="1199"/>
      <c r="DL2" s="1199"/>
      <c r="DM2" s="1199"/>
      <c r="DN2" s="1199"/>
      <c r="DO2" s="1200"/>
      <c r="DP2" s="249"/>
      <c r="DQ2" s="1198" t="s">
        <v>363</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364</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1"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6" t="s">
        <v>380</v>
      </c>
      <c r="DH5" s="1187"/>
      <c r="DI5" s="1187"/>
      <c r="DJ5" s="1187"/>
      <c r="DK5" s="1188"/>
      <c r="DL5" s="1186" t="s">
        <v>381</v>
      </c>
      <c r="DM5" s="1187"/>
      <c r="DN5" s="1187"/>
      <c r="DO5" s="1187"/>
      <c r="DP5" s="1188"/>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383</v>
      </c>
      <c r="C7" s="1139"/>
      <c r="D7" s="1139"/>
      <c r="E7" s="1139"/>
      <c r="F7" s="1139"/>
      <c r="G7" s="1139"/>
      <c r="H7" s="1139"/>
      <c r="I7" s="1139"/>
      <c r="J7" s="1139"/>
      <c r="K7" s="1139"/>
      <c r="L7" s="1139"/>
      <c r="M7" s="1139"/>
      <c r="N7" s="1139"/>
      <c r="O7" s="1139"/>
      <c r="P7" s="1140"/>
      <c r="Q7" s="1192">
        <v>121242</v>
      </c>
      <c r="R7" s="1193"/>
      <c r="S7" s="1193"/>
      <c r="T7" s="1193"/>
      <c r="U7" s="1193"/>
      <c r="V7" s="1193">
        <v>117252</v>
      </c>
      <c r="W7" s="1193"/>
      <c r="X7" s="1193"/>
      <c r="Y7" s="1193"/>
      <c r="Z7" s="1193"/>
      <c r="AA7" s="1193">
        <f>+Q7-V7</f>
        <v>3990</v>
      </c>
      <c r="AB7" s="1193"/>
      <c r="AC7" s="1193"/>
      <c r="AD7" s="1193"/>
      <c r="AE7" s="1194"/>
      <c r="AF7" s="1195">
        <v>3256</v>
      </c>
      <c r="AG7" s="1196"/>
      <c r="AH7" s="1196"/>
      <c r="AI7" s="1196"/>
      <c r="AJ7" s="1197"/>
      <c r="AK7" s="1179">
        <v>5857</v>
      </c>
      <c r="AL7" s="1180"/>
      <c r="AM7" s="1180"/>
      <c r="AN7" s="1180"/>
      <c r="AO7" s="1180"/>
      <c r="AP7" s="1180">
        <v>96452</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587</v>
      </c>
      <c r="BT7" s="1184"/>
      <c r="BU7" s="1184"/>
      <c r="BV7" s="1184"/>
      <c r="BW7" s="1184"/>
      <c r="BX7" s="1184"/>
      <c r="BY7" s="1184"/>
      <c r="BZ7" s="1184"/>
      <c r="CA7" s="1184"/>
      <c r="CB7" s="1184"/>
      <c r="CC7" s="1184"/>
      <c r="CD7" s="1184"/>
      <c r="CE7" s="1184"/>
      <c r="CF7" s="1184"/>
      <c r="CG7" s="1185"/>
      <c r="CH7" s="1176">
        <v>6</v>
      </c>
      <c r="CI7" s="1177"/>
      <c r="CJ7" s="1177"/>
      <c r="CK7" s="1177"/>
      <c r="CL7" s="1178"/>
      <c r="CM7" s="1176">
        <v>192</v>
      </c>
      <c r="CN7" s="1177"/>
      <c r="CO7" s="1177"/>
      <c r="CP7" s="1177"/>
      <c r="CQ7" s="1178"/>
      <c r="CR7" s="1176">
        <v>30</v>
      </c>
      <c r="CS7" s="1177"/>
      <c r="CT7" s="1177"/>
      <c r="CU7" s="1177"/>
      <c r="CV7" s="1178"/>
      <c r="CW7" s="1176">
        <v>1</v>
      </c>
      <c r="CX7" s="1177"/>
      <c r="CY7" s="1177"/>
      <c r="CZ7" s="1177"/>
      <c r="DA7" s="1178"/>
      <c r="DB7" s="1176" t="s">
        <v>127</v>
      </c>
      <c r="DC7" s="1177"/>
      <c r="DD7" s="1177"/>
      <c r="DE7" s="1177"/>
      <c r="DF7" s="1178"/>
      <c r="DG7" s="1176" t="s">
        <v>127</v>
      </c>
      <c r="DH7" s="1177"/>
      <c r="DI7" s="1177"/>
      <c r="DJ7" s="1177"/>
      <c r="DK7" s="1178"/>
      <c r="DL7" s="1176" t="s">
        <v>127</v>
      </c>
      <c r="DM7" s="1177"/>
      <c r="DN7" s="1177"/>
      <c r="DO7" s="1177"/>
      <c r="DP7" s="1178"/>
      <c r="DQ7" s="1176" t="s">
        <v>127</v>
      </c>
      <c r="DR7" s="1177"/>
      <c r="DS7" s="1177"/>
      <c r="DT7" s="1177"/>
      <c r="DU7" s="1178"/>
      <c r="DV7" s="1203"/>
      <c r="DW7" s="1204"/>
      <c r="DX7" s="1204"/>
      <c r="DY7" s="1204"/>
      <c r="DZ7" s="1205"/>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2963</v>
      </c>
      <c r="R8" s="1133"/>
      <c r="S8" s="1133"/>
      <c r="T8" s="1133"/>
      <c r="U8" s="1133"/>
      <c r="V8" s="1133">
        <v>2517</v>
      </c>
      <c r="W8" s="1133"/>
      <c r="X8" s="1133"/>
      <c r="Y8" s="1133"/>
      <c r="Z8" s="1133"/>
      <c r="AA8" s="1134">
        <f t="shared" ref="AA8:AA11" si="0">+Q8-V8</f>
        <v>446</v>
      </c>
      <c r="AB8" s="1109"/>
      <c r="AC8" s="1109"/>
      <c r="AD8" s="1109"/>
      <c r="AE8" s="1110"/>
      <c r="AF8" s="1108">
        <v>300</v>
      </c>
      <c r="AG8" s="1109"/>
      <c r="AH8" s="1109"/>
      <c r="AI8" s="1109"/>
      <c r="AJ8" s="1110"/>
      <c r="AK8" s="1174">
        <v>150</v>
      </c>
      <c r="AL8" s="1175"/>
      <c r="AM8" s="1175"/>
      <c r="AN8" s="1175"/>
      <c r="AO8" s="1175"/>
      <c r="AP8" s="1175">
        <v>8218</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t="s">
        <v>601</v>
      </c>
      <c r="CI8" s="1079"/>
      <c r="CJ8" s="1079"/>
      <c r="CK8" s="1079"/>
      <c r="CL8" s="1080"/>
      <c r="CM8" s="1078">
        <v>85</v>
      </c>
      <c r="CN8" s="1079"/>
      <c r="CO8" s="1079"/>
      <c r="CP8" s="1079"/>
      <c r="CQ8" s="1080"/>
      <c r="CR8" s="1078">
        <v>30</v>
      </c>
      <c r="CS8" s="1079"/>
      <c r="CT8" s="1079"/>
      <c r="CU8" s="1079"/>
      <c r="CV8" s="1080"/>
      <c r="CW8" s="1078">
        <v>12</v>
      </c>
      <c r="CX8" s="1079"/>
      <c r="CY8" s="1079"/>
      <c r="CZ8" s="1079"/>
      <c r="DA8" s="1080"/>
      <c r="DB8" s="1078" t="s">
        <v>127</v>
      </c>
      <c r="DC8" s="1079"/>
      <c r="DD8" s="1079"/>
      <c r="DE8" s="1079"/>
      <c r="DF8" s="1080"/>
      <c r="DG8" s="1078" t="s">
        <v>127</v>
      </c>
      <c r="DH8" s="1079"/>
      <c r="DI8" s="1079"/>
      <c r="DJ8" s="1079"/>
      <c r="DK8" s="1080"/>
      <c r="DL8" s="1078" t="s">
        <v>127</v>
      </c>
      <c r="DM8" s="1079"/>
      <c r="DN8" s="1079"/>
      <c r="DO8" s="1079"/>
      <c r="DP8" s="1080"/>
      <c r="DQ8" s="1078" t="s">
        <v>127</v>
      </c>
      <c r="DR8" s="1079"/>
      <c r="DS8" s="1079"/>
      <c r="DT8" s="1079"/>
      <c r="DU8" s="1080"/>
      <c r="DV8" s="1081"/>
      <c r="DW8" s="1082"/>
      <c r="DX8" s="1082"/>
      <c r="DY8" s="1082"/>
      <c r="DZ8" s="1083"/>
      <c r="EA8" s="254"/>
    </row>
    <row r="9" spans="1:131" s="255" customFormat="1" ht="26.25" customHeight="1" x14ac:dyDescent="0.15">
      <c r="A9" s="261">
        <v>3</v>
      </c>
      <c r="B9" s="1126" t="s">
        <v>385</v>
      </c>
      <c r="C9" s="1127"/>
      <c r="D9" s="1127"/>
      <c r="E9" s="1127"/>
      <c r="F9" s="1127"/>
      <c r="G9" s="1127"/>
      <c r="H9" s="1127"/>
      <c r="I9" s="1127"/>
      <c r="J9" s="1127"/>
      <c r="K9" s="1127"/>
      <c r="L9" s="1127"/>
      <c r="M9" s="1127"/>
      <c r="N9" s="1127"/>
      <c r="O9" s="1127"/>
      <c r="P9" s="1128"/>
      <c r="Q9" s="1132">
        <v>16</v>
      </c>
      <c r="R9" s="1133"/>
      <c r="S9" s="1133"/>
      <c r="T9" s="1133"/>
      <c r="U9" s="1133"/>
      <c r="V9" s="1133">
        <v>16</v>
      </c>
      <c r="W9" s="1133"/>
      <c r="X9" s="1133"/>
      <c r="Y9" s="1133"/>
      <c r="Z9" s="1133"/>
      <c r="AA9" s="1134" t="s">
        <v>601</v>
      </c>
      <c r="AB9" s="1109"/>
      <c r="AC9" s="1109"/>
      <c r="AD9" s="1109"/>
      <c r="AE9" s="1110"/>
      <c r="AF9" s="1108" t="s">
        <v>184</v>
      </c>
      <c r="AG9" s="1109"/>
      <c r="AH9" s="1109"/>
      <c r="AI9" s="1109"/>
      <c r="AJ9" s="1110"/>
      <c r="AK9" s="1174">
        <v>16</v>
      </c>
      <c r="AL9" s="1175"/>
      <c r="AM9" s="1175"/>
      <c r="AN9" s="1175"/>
      <c r="AO9" s="1175"/>
      <c r="AP9" s="1175" t="s">
        <v>601</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589</v>
      </c>
      <c r="BT9" s="1104"/>
      <c r="BU9" s="1104"/>
      <c r="BV9" s="1104"/>
      <c r="BW9" s="1104"/>
      <c r="BX9" s="1104"/>
      <c r="BY9" s="1104"/>
      <c r="BZ9" s="1104"/>
      <c r="CA9" s="1104"/>
      <c r="CB9" s="1104"/>
      <c r="CC9" s="1104"/>
      <c r="CD9" s="1104"/>
      <c r="CE9" s="1104"/>
      <c r="CF9" s="1104"/>
      <c r="CG9" s="1105"/>
      <c r="CH9" s="1078">
        <v>3</v>
      </c>
      <c r="CI9" s="1079"/>
      <c r="CJ9" s="1079"/>
      <c r="CK9" s="1079"/>
      <c r="CL9" s="1080"/>
      <c r="CM9" s="1078">
        <v>287</v>
      </c>
      <c r="CN9" s="1079"/>
      <c r="CO9" s="1079"/>
      <c r="CP9" s="1079"/>
      <c r="CQ9" s="1080"/>
      <c r="CR9" s="1078">
        <v>55</v>
      </c>
      <c r="CS9" s="1079"/>
      <c r="CT9" s="1079"/>
      <c r="CU9" s="1079"/>
      <c r="CV9" s="1080"/>
      <c r="CW9" s="1078">
        <v>137</v>
      </c>
      <c r="CX9" s="1079"/>
      <c r="CY9" s="1079"/>
      <c r="CZ9" s="1079"/>
      <c r="DA9" s="1080"/>
      <c r="DB9" s="1078" t="s">
        <v>127</v>
      </c>
      <c r="DC9" s="1079"/>
      <c r="DD9" s="1079"/>
      <c r="DE9" s="1079"/>
      <c r="DF9" s="1080"/>
      <c r="DG9" s="1078" t="s">
        <v>127</v>
      </c>
      <c r="DH9" s="1079"/>
      <c r="DI9" s="1079"/>
      <c r="DJ9" s="1079"/>
      <c r="DK9" s="1080"/>
      <c r="DL9" s="1078" t="s">
        <v>127</v>
      </c>
      <c r="DM9" s="1079"/>
      <c r="DN9" s="1079"/>
      <c r="DO9" s="1079"/>
      <c r="DP9" s="1080"/>
      <c r="DQ9" s="1078" t="s">
        <v>127</v>
      </c>
      <c r="DR9" s="1079"/>
      <c r="DS9" s="1079"/>
      <c r="DT9" s="1079"/>
      <c r="DU9" s="1080"/>
      <c r="DV9" s="1081"/>
      <c r="DW9" s="1082"/>
      <c r="DX9" s="1082"/>
      <c r="DY9" s="1082"/>
      <c r="DZ9" s="1083"/>
      <c r="EA9" s="254"/>
    </row>
    <row r="10" spans="1:131" s="255" customFormat="1" ht="26.25" customHeight="1" x14ac:dyDescent="0.15">
      <c r="A10" s="261">
        <v>4</v>
      </c>
      <c r="B10" s="1126" t="s">
        <v>386</v>
      </c>
      <c r="C10" s="1127"/>
      <c r="D10" s="1127"/>
      <c r="E10" s="1127"/>
      <c r="F10" s="1127"/>
      <c r="G10" s="1127"/>
      <c r="H10" s="1127"/>
      <c r="I10" s="1127"/>
      <c r="J10" s="1127"/>
      <c r="K10" s="1127"/>
      <c r="L10" s="1127"/>
      <c r="M10" s="1127"/>
      <c r="N10" s="1127"/>
      <c r="O10" s="1127"/>
      <c r="P10" s="1128"/>
      <c r="Q10" s="1132">
        <v>270</v>
      </c>
      <c r="R10" s="1133"/>
      <c r="S10" s="1133"/>
      <c r="T10" s="1133"/>
      <c r="U10" s="1133"/>
      <c r="V10" s="1133">
        <v>270</v>
      </c>
      <c r="W10" s="1133"/>
      <c r="X10" s="1133"/>
      <c r="Y10" s="1133"/>
      <c r="Z10" s="1133"/>
      <c r="AA10" s="1134" t="s">
        <v>601</v>
      </c>
      <c r="AB10" s="1109"/>
      <c r="AC10" s="1109"/>
      <c r="AD10" s="1109"/>
      <c r="AE10" s="1110"/>
      <c r="AF10" s="1108" t="s">
        <v>387</v>
      </c>
      <c r="AG10" s="1109"/>
      <c r="AH10" s="1109"/>
      <c r="AI10" s="1109"/>
      <c r="AJ10" s="1110"/>
      <c r="AK10" s="1174">
        <v>79</v>
      </c>
      <c r="AL10" s="1175"/>
      <c r="AM10" s="1175"/>
      <c r="AN10" s="1175"/>
      <c r="AO10" s="1175"/>
      <c r="AP10" s="1175" t="s">
        <v>601</v>
      </c>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t="s">
        <v>590</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577</v>
      </c>
      <c r="CN10" s="1079"/>
      <c r="CO10" s="1079"/>
      <c r="CP10" s="1079"/>
      <c r="CQ10" s="1080"/>
      <c r="CR10" s="1078">
        <v>148</v>
      </c>
      <c r="CS10" s="1079"/>
      <c r="CT10" s="1079"/>
      <c r="CU10" s="1079"/>
      <c r="CV10" s="1080"/>
      <c r="CW10" s="1078" t="s">
        <v>601</v>
      </c>
      <c r="CX10" s="1079"/>
      <c r="CY10" s="1079"/>
      <c r="CZ10" s="1079"/>
      <c r="DA10" s="1080"/>
      <c r="DB10" s="1078" t="s">
        <v>127</v>
      </c>
      <c r="DC10" s="1079"/>
      <c r="DD10" s="1079"/>
      <c r="DE10" s="1079"/>
      <c r="DF10" s="1080"/>
      <c r="DG10" s="1078" t="s">
        <v>127</v>
      </c>
      <c r="DH10" s="1079"/>
      <c r="DI10" s="1079"/>
      <c r="DJ10" s="1079"/>
      <c r="DK10" s="1080"/>
      <c r="DL10" s="1078" t="s">
        <v>127</v>
      </c>
      <c r="DM10" s="1079"/>
      <c r="DN10" s="1079"/>
      <c r="DO10" s="1079"/>
      <c r="DP10" s="1080"/>
      <c r="DQ10" s="1078" t="s">
        <v>127</v>
      </c>
      <c r="DR10" s="1079"/>
      <c r="DS10" s="1079"/>
      <c r="DT10" s="1079"/>
      <c r="DU10" s="1080"/>
      <c r="DV10" s="1081"/>
      <c r="DW10" s="1082"/>
      <c r="DX10" s="1082"/>
      <c r="DY10" s="1082"/>
      <c r="DZ10" s="1083"/>
      <c r="EA10" s="254"/>
    </row>
    <row r="11" spans="1:131" s="255" customFormat="1" ht="26.25" customHeight="1" x14ac:dyDescent="0.15">
      <c r="A11" s="261">
        <v>5</v>
      </c>
      <c r="B11" s="1126" t="s">
        <v>388</v>
      </c>
      <c r="C11" s="1127"/>
      <c r="D11" s="1127"/>
      <c r="E11" s="1127"/>
      <c r="F11" s="1127"/>
      <c r="G11" s="1127"/>
      <c r="H11" s="1127"/>
      <c r="I11" s="1127"/>
      <c r="J11" s="1127"/>
      <c r="K11" s="1127"/>
      <c r="L11" s="1127"/>
      <c r="M11" s="1127"/>
      <c r="N11" s="1127"/>
      <c r="O11" s="1127"/>
      <c r="P11" s="1128"/>
      <c r="Q11" s="1132">
        <v>43</v>
      </c>
      <c r="R11" s="1133"/>
      <c r="S11" s="1133"/>
      <c r="T11" s="1133"/>
      <c r="U11" s="1133"/>
      <c r="V11" s="1133">
        <v>26</v>
      </c>
      <c r="W11" s="1133"/>
      <c r="X11" s="1133"/>
      <c r="Y11" s="1133"/>
      <c r="Z11" s="1133"/>
      <c r="AA11" s="1134">
        <f t="shared" si="0"/>
        <v>17</v>
      </c>
      <c r="AB11" s="1109"/>
      <c r="AC11" s="1109"/>
      <c r="AD11" s="1109"/>
      <c r="AE11" s="1110"/>
      <c r="AF11" s="1108">
        <v>17</v>
      </c>
      <c r="AG11" s="1109"/>
      <c r="AH11" s="1109"/>
      <c r="AI11" s="1109"/>
      <c r="AJ11" s="1110"/>
      <c r="AK11" s="1174">
        <v>6</v>
      </c>
      <c r="AL11" s="1175"/>
      <c r="AM11" s="1175"/>
      <c r="AN11" s="1175"/>
      <c r="AO11" s="1175"/>
      <c r="AP11" s="1175">
        <v>139</v>
      </c>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t="s">
        <v>591</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111</v>
      </c>
      <c r="CN11" s="1079"/>
      <c r="CO11" s="1079"/>
      <c r="CP11" s="1079"/>
      <c r="CQ11" s="1080"/>
      <c r="CR11" s="1078">
        <v>2</v>
      </c>
      <c r="CS11" s="1079"/>
      <c r="CT11" s="1079"/>
      <c r="CU11" s="1079"/>
      <c r="CV11" s="1080"/>
      <c r="CW11" s="1078">
        <v>31</v>
      </c>
      <c r="CX11" s="1079"/>
      <c r="CY11" s="1079"/>
      <c r="CZ11" s="1079"/>
      <c r="DA11" s="1080"/>
      <c r="DB11" s="1078" t="s">
        <v>127</v>
      </c>
      <c r="DC11" s="1079"/>
      <c r="DD11" s="1079"/>
      <c r="DE11" s="1079"/>
      <c r="DF11" s="1080"/>
      <c r="DG11" s="1078" t="s">
        <v>127</v>
      </c>
      <c r="DH11" s="1079"/>
      <c r="DI11" s="1079"/>
      <c r="DJ11" s="1079"/>
      <c r="DK11" s="1080"/>
      <c r="DL11" s="1078" t="s">
        <v>127</v>
      </c>
      <c r="DM11" s="1079"/>
      <c r="DN11" s="1079"/>
      <c r="DO11" s="1079"/>
      <c r="DP11" s="1080"/>
      <c r="DQ11" s="1078" t="s">
        <v>127</v>
      </c>
      <c r="DR11" s="1079"/>
      <c r="DS11" s="1079"/>
      <c r="DT11" s="1079"/>
      <c r="DU11" s="1080"/>
      <c r="DV11" s="1081"/>
      <c r="DW11" s="1082"/>
      <c r="DX11" s="1082"/>
      <c r="DY11" s="1082"/>
      <c r="DZ11" s="1083"/>
      <c r="EA11" s="254"/>
    </row>
    <row r="12" spans="1:131" s="255" customFormat="1" ht="26.25" customHeight="1" x14ac:dyDescent="0.15">
      <c r="A12" s="261">
        <v>6</v>
      </c>
      <c r="B12" s="1126" t="s">
        <v>389</v>
      </c>
      <c r="C12" s="1127"/>
      <c r="D12" s="1127"/>
      <c r="E12" s="1127"/>
      <c r="F12" s="1127"/>
      <c r="G12" s="1127"/>
      <c r="H12" s="1127"/>
      <c r="I12" s="1127"/>
      <c r="J12" s="1127"/>
      <c r="K12" s="1127"/>
      <c r="L12" s="1127"/>
      <c r="M12" s="1127"/>
      <c r="N12" s="1127"/>
      <c r="O12" s="1127"/>
      <c r="P12" s="1128"/>
      <c r="Q12" s="1132">
        <v>1991</v>
      </c>
      <c r="R12" s="1133"/>
      <c r="S12" s="1133"/>
      <c r="T12" s="1133"/>
      <c r="U12" s="1133"/>
      <c r="V12" s="1133">
        <v>1991</v>
      </c>
      <c r="W12" s="1133"/>
      <c r="X12" s="1133"/>
      <c r="Y12" s="1133"/>
      <c r="Z12" s="1133"/>
      <c r="AA12" s="1134" t="s">
        <v>601</v>
      </c>
      <c r="AB12" s="1109"/>
      <c r="AC12" s="1109"/>
      <c r="AD12" s="1109"/>
      <c r="AE12" s="1110"/>
      <c r="AF12" s="1108" t="s">
        <v>387</v>
      </c>
      <c r="AG12" s="1109"/>
      <c r="AH12" s="1109"/>
      <c r="AI12" s="1109"/>
      <c r="AJ12" s="1110"/>
      <c r="AK12" s="1174" t="s">
        <v>601</v>
      </c>
      <c r="AL12" s="1175"/>
      <c r="AM12" s="1175"/>
      <c r="AN12" s="1175"/>
      <c r="AO12" s="1175"/>
      <c r="AP12" s="1175">
        <v>6659</v>
      </c>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t="s">
        <v>592</v>
      </c>
      <c r="BT12" s="1104"/>
      <c r="BU12" s="1104"/>
      <c r="BV12" s="1104"/>
      <c r="BW12" s="1104"/>
      <c r="BX12" s="1104"/>
      <c r="BY12" s="1104"/>
      <c r="BZ12" s="1104"/>
      <c r="CA12" s="1104"/>
      <c r="CB12" s="1104"/>
      <c r="CC12" s="1104"/>
      <c r="CD12" s="1104"/>
      <c r="CE12" s="1104"/>
      <c r="CF12" s="1104"/>
      <c r="CG12" s="1105"/>
      <c r="CH12" s="1078">
        <v>3</v>
      </c>
      <c r="CI12" s="1079"/>
      <c r="CJ12" s="1079"/>
      <c r="CK12" s="1079"/>
      <c r="CL12" s="1080"/>
      <c r="CM12" s="1078">
        <v>144</v>
      </c>
      <c r="CN12" s="1079"/>
      <c r="CO12" s="1079"/>
      <c r="CP12" s="1079"/>
      <c r="CQ12" s="1080"/>
      <c r="CR12" s="1078">
        <v>39</v>
      </c>
      <c r="CS12" s="1079"/>
      <c r="CT12" s="1079"/>
      <c r="CU12" s="1079"/>
      <c r="CV12" s="1080"/>
      <c r="CW12" s="1078" t="s">
        <v>601</v>
      </c>
      <c r="CX12" s="1079"/>
      <c r="CY12" s="1079"/>
      <c r="CZ12" s="1079"/>
      <c r="DA12" s="1080"/>
      <c r="DB12" s="1078" t="s">
        <v>127</v>
      </c>
      <c r="DC12" s="1079"/>
      <c r="DD12" s="1079"/>
      <c r="DE12" s="1079"/>
      <c r="DF12" s="1080"/>
      <c r="DG12" s="1078" t="s">
        <v>127</v>
      </c>
      <c r="DH12" s="1079"/>
      <c r="DI12" s="1079"/>
      <c r="DJ12" s="1079"/>
      <c r="DK12" s="1080"/>
      <c r="DL12" s="1078" t="s">
        <v>127</v>
      </c>
      <c r="DM12" s="1079"/>
      <c r="DN12" s="1079"/>
      <c r="DO12" s="1079"/>
      <c r="DP12" s="1080"/>
      <c r="DQ12" s="1078" t="s">
        <v>127</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t="s">
        <v>593</v>
      </c>
      <c r="BT13" s="1104"/>
      <c r="BU13" s="1104"/>
      <c r="BV13" s="1104"/>
      <c r="BW13" s="1104"/>
      <c r="BX13" s="1104"/>
      <c r="BY13" s="1104"/>
      <c r="BZ13" s="1104"/>
      <c r="CA13" s="1104"/>
      <c r="CB13" s="1104"/>
      <c r="CC13" s="1104"/>
      <c r="CD13" s="1104"/>
      <c r="CE13" s="1104"/>
      <c r="CF13" s="1104"/>
      <c r="CG13" s="1105"/>
      <c r="CH13" s="1078" t="s">
        <v>601</v>
      </c>
      <c r="CI13" s="1079"/>
      <c r="CJ13" s="1079"/>
      <c r="CK13" s="1079"/>
      <c r="CL13" s="1080"/>
      <c r="CM13" s="1078">
        <v>6</v>
      </c>
      <c r="CN13" s="1079"/>
      <c r="CO13" s="1079"/>
      <c r="CP13" s="1079"/>
      <c r="CQ13" s="1080"/>
      <c r="CR13" s="1078">
        <v>8</v>
      </c>
      <c r="CS13" s="1079"/>
      <c r="CT13" s="1079"/>
      <c r="CU13" s="1079"/>
      <c r="CV13" s="1080"/>
      <c r="CW13" s="1078">
        <v>11</v>
      </c>
      <c r="CX13" s="1079"/>
      <c r="CY13" s="1079"/>
      <c r="CZ13" s="1079"/>
      <c r="DA13" s="1080"/>
      <c r="DB13" s="1078" t="s">
        <v>127</v>
      </c>
      <c r="DC13" s="1079"/>
      <c r="DD13" s="1079"/>
      <c r="DE13" s="1079"/>
      <c r="DF13" s="1080"/>
      <c r="DG13" s="1078" t="s">
        <v>127</v>
      </c>
      <c r="DH13" s="1079"/>
      <c r="DI13" s="1079"/>
      <c r="DJ13" s="1079"/>
      <c r="DK13" s="1080"/>
      <c r="DL13" s="1078" t="s">
        <v>127</v>
      </c>
      <c r="DM13" s="1079"/>
      <c r="DN13" s="1079"/>
      <c r="DO13" s="1079"/>
      <c r="DP13" s="1080"/>
      <c r="DQ13" s="1078" t="s">
        <v>127</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t="s">
        <v>594</v>
      </c>
      <c r="BT14" s="1104"/>
      <c r="BU14" s="1104"/>
      <c r="BV14" s="1104"/>
      <c r="BW14" s="1104"/>
      <c r="BX14" s="1104"/>
      <c r="BY14" s="1104"/>
      <c r="BZ14" s="1104"/>
      <c r="CA14" s="1104"/>
      <c r="CB14" s="1104"/>
      <c r="CC14" s="1104"/>
      <c r="CD14" s="1104"/>
      <c r="CE14" s="1104"/>
      <c r="CF14" s="1104"/>
      <c r="CG14" s="1105"/>
      <c r="CH14" s="1078">
        <v>33</v>
      </c>
      <c r="CI14" s="1079"/>
      <c r="CJ14" s="1079"/>
      <c r="CK14" s="1079"/>
      <c r="CL14" s="1080"/>
      <c r="CM14" s="1078">
        <v>205</v>
      </c>
      <c r="CN14" s="1079"/>
      <c r="CO14" s="1079"/>
      <c r="CP14" s="1079"/>
      <c r="CQ14" s="1080"/>
      <c r="CR14" s="1078">
        <v>80</v>
      </c>
      <c r="CS14" s="1079"/>
      <c r="CT14" s="1079"/>
      <c r="CU14" s="1079"/>
      <c r="CV14" s="1080"/>
      <c r="CW14" s="1078" t="s">
        <v>601</v>
      </c>
      <c r="CX14" s="1079"/>
      <c r="CY14" s="1079"/>
      <c r="CZ14" s="1079"/>
      <c r="DA14" s="1080"/>
      <c r="DB14" s="1078" t="s">
        <v>127</v>
      </c>
      <c r="DC14" s="1079"/>
      <c r="DD14" s="1079"/>
      <c r="DE14" s="1079"/>
      <c r="DF14" s="1080"/>
      <c r="DG14" s="1078" t="s">
        <v>127</v>
      </c>
      <c r="DH14" s="1079"/>
      <c r="DI14" s="1079"/>
      <c r="DJ14" s="1079"/>
      <c r="DK14" s="1080"/>
      <c r="DL14" s="1078" t="s">
        <v>127</v>
      </c>
      <c r="DM14" s="1079"/>
      <c r="DN14" s="1079"/>
      <c r="DO14" s="1079"/>
      <c r="DP14" s="1080"/>
      <c r="DQ14" s="1078" t="s">
        <v>127</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t="s">
        <v>595</v>
      </c>
      <c r="BT15" s="1104"/>
      <c r="BU15" s="1104"/>
      <c r="BV15" s="1104"/>
      <c r="BW15" s="1104"/>
      <c r="BX15" s="1104"/>
      <c r="BY15" s="1104"/>
      <c r="BZ15" s="1104"/>
      <c r="CA15" s="1104"/>
      <c r="CB15" s="1104"/>
      <c r="CC15" s="1104"/>
      <c r="CD15" s="1104"/>
      <c r="CE15" s="1104"/>
      <c r="CF15" s="1104"/>
      <c r="CG15" s="1105"/>
      <c r="CH15" s="1078">
        <v>20</v>
      </c>
      <c r="CI15" s="1079"/>
      <c r="CJ15" s="1079"/>
      <c r="CK15" s="1079"/>
      <c r="CL15" s="1080"/>
      <c r="CM15" s="1078">
        <v>2390</v>
      </c>
      <c r="CN15" s="1079"/>
      <c r="CO15" s="1079"/>
      <c r="CP15" s="1079"/>
      <c r="CQ15" s="1080"/>
      <c r="CR15" s="1078">
        <v>1388</v>
      </c>
      <c r="CS15" s="1079"/>
      <c r="CT15" s="1079"/>
      <c r="CU15" s="1079"/>
      <c r="CV15" s="1080"/>
      <c r="CW15" s="1078">
        <v>116</v>
      </c>
      <c r="CX15" s="1079"/>
      <c r="CY15" s="1079"/>
      <c r="CZ15" s="1079"/>
      <c r="DA15" s="1080"/>
      <c r="DB15" s="1078">
        <v>1138</v>
      </c>
      <c r="DC15" s="1079"/>
      <c r="DD15" s="1079"/>
      <c r="DE15" s="1079"/>
      <c r="DF15" s="1080"/>
      <c r="DG15" s="1078" t="s">
        <v>603</v>
      </c>
      <c r="DH15" s="1079"/>
      <c r="DI15" s="1079"/>
      <c r="DJ15" s="1079"/>
      <c r="DK15" s="1080"/>
      <c r="DL15" s="1078" t="s">
        <v>603</v>
      </c>
      <c r="DM15" s="1079"/>
      <c r="DN15" s="1079"/>
      <c r="DO15" s="1079"/>
      <c r="DP15" s="1080"/>
      <c r="DQ15" s="1078" t="s">
        <v>603</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t="s">
        <v>596</v>
      </c>
      <c r="BT16" s="1104"/>
      <c r="BU16" s="1104"/>
      <c r="BV16" s="1104"/>
      <c r="BW16" s="1104"/>
      <c r="BX16" s="1104"/>
      <c r="BY16" s="1104"/>
      <c r="BZ16" s="1104"/>
      <c r="CA16" s="1104"/>
      <c r="CB16" s="1104"/>
      <c r="CC16" s="1104"/>
      <c r="CD16" s="1104"/>
      <c r="CE16" s="1104"/>
      <c r="CF16" s="1104"/>
      <c r="CG16" s="1105"/>
      <c r="CH16" s="1078" t="s">
        <v>601</v>
      </c>
      <c r="CI16" s="1079"/>
      <c r="CJ16" s="1079"/>
      <c r="CK16" s="1079"/>
      <c r="CL16" s="1080"/>
      <c r="CM16" s="1078">
        <v>3</v>
      </c>
      <c r="CN16" s="1079"/>
      <c r="CO16" s="1079"/>
      <c r="CP16" s="1079"/>
      <c r="CQ16" s="1080"/>
      <c r="CR16" s="1078">
        <v>3</v>
      </c>
      <c r="CS16" s="1079"/>
      <c r="CT16" s="1079"/>
      <c r="CU16" s="1079"/>
      <c r="CV16" s="1080"/>
      <c r="CW16" s="1078">
        <v>22</v>
      </c>
      <c r="CX16" s="1079"/>
      <c r="CY16" s="1079"/>
      <c r="CZ16" s="1079"/>
      <c r="DA16" s="1080"/>
      <c r="DB16" s="1078" t="s">
        <v>601</v>
      </c>
      <c r="DC16" s="1079"/>
      <c r="DD16" s="1079"/>
      <c r="DE16" s="1079"/>
      <c r="DF16" s="1080"/>
      <c r="DG16" s="1078" t="s">
        <v>603</v>
      </c>
      <c r="DH16" s="1079"/>
      <c r="DI16" s="1079"/>
      <c r="DJ16" s="1079"/>
      <c r="DK16" s="1080"/>
      <c r="DL16" s="1078" t="s">
        <v>603</v>
      </c>
      <c r="DM16" s="1079"/>
      <c r="DN16" s="1079"/>
      <c r="DO16" s="1079"/>
      <c r="DP16" s="1080"/>
      <c r="DQ16" s="1078" t="s">
        <v>603</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t="s">
        <v>597</v>
      </c>
      <c r="BT17" s="1104"/>
      <c r="BU17" s="1104"/>
      <c r="BV17" s="1104"/>
      <c r="BW17" s="1104"/>
      <c r="BX17" s="1104"/>
      <c r="BY17" s="1104"/>
      <c r="BZ17" s="1104"/>
      <c r="CA17" s="1104"/>
      <c r="CB17" s="1104"/>
      <c r="CC17" s="1104"/>
      <c r="CD17" s="1104"/>
      <c r="CE17" s="1104"/>
      <c r="CF17" s="1104"/>
      <c r="CG17" s="1105"/>
      <c r="CH17" s="1078">
        <v>369</v>
      </c>
      <c r="CI17" s="1079"/>
      <c r="CJ17" s="1079"/>
      <c r="CK17" s="1079"/>
      <c r="CL17" s="1080"/>
      <c r="CM17" s="1078">
        <v>4894</v>
      </c>
      <c r="CN17" s="1079"/>
      <c r="CO17" s="1079"/>
      <c r="CP17" s="1079"/>
      <c r="CQ17" s="1080"/>
      <c r="CR17" s="1078">
        <v>3709</v>
      </c>
      <c r="CS17" s="1079"/>
      <c r="CT17" s="1079"/>
      <c r="CU17" s="1079"/>
      <c r="CV17" s="1080"/>
      <c r="CW17" s="1078">
        <v>774</v>
      </c>
      <c r="CX17" s="1079"/>
      <c r="CY17" s="1079"/>
      <c r="CZ17" s="1079"/>
      <c r="DA17" s="1080"/>
      <c r="DB17" s="1078">
        <v>5548</v>
      </c>
      <c r="DC17" s="1079"/>
      <c r="DD17" s="1079"/>
      <c r="DE17" s="1079"/>
      <c r="DF17" s="1080"/>
      <c r="DG17" s="1078" t="s">
        <v>603</v>
      </c>
      <c r="DH17" s="1079"/>
      <c r="DI17" s="1079"/>
      <c r="DJ17" s="1079"/>
      <c r="DK17" s="1080"/>
      <c r="DL17" s="1078" t="s">
        <v>603</v>
      </c>
      <c r="DM17" s="1079"/>
      <c r="DN17" s="1079"/>
      <c r="DO17" s="1079"/>
      <c r="DP17" s="1080"/>
      <c r="DQ17" s="1078" t="s">
        <v>603</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t="s">
        <v>598</v>
      </c>
      <c r="BT18" s="1104"/>
      <c r="BU18" s="1104"/>
      <c r="BV18" s="1104"/>
      <c r="BW18" s="1104"/>
      <c r="BX18" s="1104"/>
      <c r="BY18" s="1104"/>
      <c r="BZ18" s="1104"/>
      <c r="CA18" s="1104"/>
      <c r="CB18" s="1104"/>
      <c r="CC18" s="1104"/>
      <c r="CD18" s="1104"/>
      <c r="CE18" s="1104"/>
      <c r="CF18" s="1104"/>
      <c r="CG18" s="1105"/>
      <c r="CH18" s="1078">
        <v>83</v>
      </c>
      <c r="CI18" s="1079"/>
      <c r="CJ18" s="1079"/>
      <c r="CK18" s="1079"/>
      <c r="CL18" s="1080"/>
      <c r="CM18" s="1078">
        <v>38983</v>
      </c>
      <c r="CN18" s="1079"/>
      <c r="CO18" s="1079"/>
      <c r="CP18" s="1079"/>
      <c r="CQ18" s="1080"/>
      <c r="CR18" s="1078" t="s">
        <v>601</v>
      </c>
      <c r="CS18" s="1079"/>
      <c r="CT18" s="1079"/>
      <c r="CU18" s="1079"/>
      <c r="CV18" s="1080"/>
      <c r="CW18" s="1078" t="s">
        <v>601</v>
      </c>
      <c r="CX18" s="1079"/>
      <c r="CY18" s="1079"/>
      <c r="CZ18" s="1079"/>
      <c r="DA18" s="1080"/>
      <c r="DB18" s="1078">
        <v>269</v>
      </c>
      <c r="DC18" s="1079"/>
      <c r="DD18" s="1079"/>
      <c r="DE18" s="1079"/>
      <c r="DF18" s="1080"/>
      <c r="DG18" s="1078" t="s">
        <v>604</v>
      </c>
      <c r="DH18" s="1079"/>
      <c r="DI18" s="1079"/>
      <c r="DJ18" s="1079"/>
      <c r="DK18" s="1080"/>
      <c r="DL18" s="1078">
        <v>202</v>
      </c>
      <c r="DM18" s="1079"/>
      <c r="DN18" s="1079"/>
      <c r="DO18" s="1079"/>
      <c r="DP18" s="1080"/>
      <c r="DQ18" s="1078">
        <v>20</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t="s">
        <v>599</v>
      </c>
      <c r="BT19" s="1104"/>
      <c r="BU19" s="1104"/>
      <c r="BV19" s="1104"/>
      <c r="BW19" s="1104"/>
      <c r="BX19" s="1104"/>
      <c r="BY19" s="1104"/>
      <c r="BZ19" s="1104"/>
      <c r="CA19" s="1104"/>
      <c r="CB19" s="1104"/>
      <c r="CC19" s="1104"/>
      <c r="CD19" s="1104"/>
      <c r="CE19" s="1104"/>
      <c r="CF19" s="1104"/>
      <c r="CG19" s="1105"/>
      <c r="CH19" s="1078">
        <v>-115</v>
      </c>
      <c r="CI19" s="1079"/>
      <c r="CJ19" s="1079"/>
      <c r="CK19" s="1079"/>
      <c r="CL19" s="1080"/>
      <c r="CM19" s="1078">
        <v>351</v>
      </c>
      <c r="CN19" s="1079"/>
      <c r="CO19" s="1079"/>
      <c r="CP19" s="1079"/>
      <c r="CQ19" s="1080"/>
      <c r="CR19" s="1078">
        <v>26</v>
      </c>
      <c r="CS19" s="1079"/>
      <c r="CT19" s="1079"/>
      <c r="CU19" s="1079"/>
      <c r="CV19" s="1080"/>
      <c r="CW19" s="1078">
        <v>40</v>
      </c>
      <c r="CX19" s="1079"/>
      <c r="CY19" s="1079"/>
      <c r="CZ19" s="1079"/>
      <c r="DA19" s="1080"/>
      <c r="DB19" s="1078" t="s">
        <v>127</v>
      </c>
      <c r="DC19" s="1079"/>
      <c r="DD19" s="1079"/>
      <c r="DE19" s="1079"/>
      <c r="DF19" s="1080"/>
      <c r="DG19" s="1078" t="s">
        <v>127</v>
      </c>
      <c r="DH19" s="1079"/>
      <c r="DI19" s="1079"/>
      <c r="DJ19" s="1079"/>
      <c r="DK19" s="1080"/>
      <c r="DL19" s="1078" t="s">
        <v>127</v>
      </c>
      <c r="DM19" s="1079"/>
      <c r="DN19" s="1079"/>
      <c r="DO19" s="1079"/>
      <c r="DP19" s="1080"/>
      <c r="DQ19" s="1078" t="s">
        <v>127</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t="s">
        <v>600</v>
      </c>
      <c r="BT20" s="1104"/>
      <c r="BU20" s="1104"/>
      <c r="BV20" s="1104"/>
      <c r="BW20" s="1104"/>
      <c r="BX20" s="1104"/>
      <c r="BY20" s="1104"/>
      <c r="BZ20" s="1104"/>
      <c r="CA20" s="1104"/>
      <c r="CB20" s="1104"/>
      <c r="CC20" s="1104"/>
      <c r="CD20" s="1104"/>
      <c r="CE20" s="1104"/>
      <c r="CF20" s="1104"/>
      <c r="CG20" s="1105"/>
      <c r="CH20" s="1078">
        <v>824</v>
      </c>
      <c r="CI20" s="1079"/>
      <c r="CJ20" s="1079"/>
      <c r="CK20" s="1079"/>
      <c r="CL20" s="1080"/>
      <c r="CM20" s="1078">
        <v>4359</v>
      </c>
      <c r="CN20" s="1079"/>
      <c r="CO20" s="1079"/>
      <c r="CP20" s="1079"/>
      <c r="CQ20" s="1080"/>
      <c r="CR20" s="1078">
        <v>1</v>
      </c>
      <c r="CS20" s="1079"/>
      <c r="CT20" s="1079"/>
      <c r="CU20" s="1079"/>
      <c r="CV20" s="1080"/>
      <c r="CW20" s="1078" t="s">
        <v>601</v>
      </c>
      <c r="CX20" s="1079"/>
      <c r="CY20" s="1079"/>
      <c r="CZ20" s="1079"/>
      <c r="DA20" s="1080"/>
      <c r="DB20" s="1078" t="s">
        <v>127</v>
      </c>
      <c r="DC20" s="1079"/>
      <c r="DD20" s="1079"/>
      <c r="DE20" s="1079"/>
      <c r="DF20" s="1080"/>
      <c r="DG20" s="1078" t="s">
        <v>127</v>
      </c>
      <c r="DH20" s="1079"/>
      <c r="DI20" s="1079"/>
      <c r="DJ20" s="1079"/>
      <c r="DK20" s="1080"/>
      <c r="DL20" s="1078" t="s">
        <v>127</v>
      </c>
      <c r="DM20" s="1079"/>
      <c r="DN20" s="1079"/>
      <c r="DO20" s="1079"/>
      <c r="DP20" s="1080"/>
      <c r="DQ20" s="1078" t="s">
        <v>127</v>
      </c>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6">
        <v>124102</v>
      </c>
      <c r="R23" s="1157"/>
      <c r="S23" s="1157"/>
      <c r="T23" s="1157"/>
      <c r="U23" s="1157"/>
      <c r="V23" s="1157">
        <v>119649</v>
      </c>
      <c r="W23" s="1157"/>
      <c r="X23" s="1157"/>
      <c r="Y23" s="1157"/>
      <c r="Z23" s="1157"/>
      <c r="AA23" s="1157">
        <f>+Q23-V23</f>
        <v>4453</v>
      </c>
      <c r="AB23" s="1157"/>
      <c r="AC23" s="1157"/>
      <c r="AD23" s="1157"/>
      <c r="AE23" s="1158"/>
      <c r="AF23" s="1159">
        <v>3573</v>
      </c>
      <c r="AG23" s="1157"/>
      <c r="AH23" s="1157"/>
      <c r="AI23" s="1157"/>
      <c r="AJ23" s="1160"/>
      <c r="AK23" s="1161"/>
      <c r="AL23" s="1162"/>
      <c r="AM23" s="1162"/>
      <c r="AN23" s="1162"/>
      <c r="AO23" s="1162"/>
      <c r="AP23" s="1157">
        <v>111468</v>
      </c>
      <c r="AQ23" s="1157"/>
      <c r="AR23" s="1157"/>
      <c r="AS23" s="1157"/>
      <c r="AT23" s="1157"/>
      <c r="AU23" s="1163"/>
      <c r="AV23" s="1163"/>
      <c r="AW23" s="1163"/>
      <c r="AX23" s="1163"/>
      <c r="AY23" s="1164"/>
      <c r="AZ23" s="1153" t="s">
        <v>387</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393</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394</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7" t="s">
        <v>398</v>
      </c>
      <c r="AG26" s="1097"/>
      <c r="AH26" s="1097"/>
      <c r="AI26" s="1097"/>
      <c r="AJ26" s="1148"/>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403</v>
      </c>
      <c r="C28" s="1139"/>
      <c r="D28" s="1139"/>
      <c r="E28" s="1139"/>
      <c r="F28" s="1139"/>
      <c r="G28" s="1139"/>
      <c r="H28" s="1139"/>
      <c r="I28" s="1139"/>
      <c r="J28" s="1139"/>
      <c r="K28" s="1139"/>
      <c r="L28" s="1139"/>
      <c r="M28" s="1139"/>
      <c r="N28" s="1139"/>
      <c r="O28" s="1139"/>
      <c r="P28" s="1140"/>
      <c r="Q28" s="1141">
        <v>28978</v>
      </c>
      <c r="R28" s="1142"/>
      <c r="S28" s="1142"/>
      <c r="T28" s="1142"/>
      <c r="U28" s="1142"/>
      <c r="V28" s="1142">
        <v>28569</v>
      </c>
      <c r="W28" s="1142"/>
      <c r="X28" s="1142"/>
      <c r="Y28" s="1142"/>
      <c r="Z28" s="1142"/>
      <c r="AA28" s="1142">
        <f>+Q28-V28</f>
        <v>409</v>
      </c>
      <c r="AB28" s="1142"/>
      <c r="AC28" s="1142"/>
      <c r="AD28" s="1142"/>
      <c r="AE28" s="1143"/>
      <c r="AF28" s="1144">
        <v>409</v>
      </c>
      <c r="AG28" s="1142"/>
      <c r="AH28" s="1142"/>
      <c r="AI28" s="1142"/>
      <c r="AJ28" s="1145"/>
      <c r="AK28" s="1146">
        <v>1504</v>
      </c>
      <c r="AL28" s="1135"/>
      <c r="AM28" s="1135"/>
      <c r="AN28" s="1135"/>
      <c r="AO28" s="1135"/>
      <c r="AP28" s="1135" t="s">
        <v>601</v>
      </c>
      <c r="AQ28" s="1135"/>
      <c r="AR28" s="1135"/>
      <c r="AS28" s="1135"/>
      <c r="AT28" s="1135"/>
      <c r="AU28" s="1135" t="s">
        <v>601</v>
      </c>
      <c r="AV28" s="1135"/>
      <c r="AW28" s="1135"/>
      <c r="AX28" s="1135"/>
      <c r="AY28" s="1135"/>
      <c r="AZ28" s="1060" t="s">
        <v>127</v>
      </c>
      <c r="BA28" s="1060"/>
      <c r="BB28" s="1060"/>
      <c r="BC28" s="1060"/>
      <c r="BD28" s="1060"/>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24793</v>
      </c>
      <c r="R29" s="1133"/>
      <c r="S29" s="1133"/>
      <c r="T29" s="1133"/>
      <c r="U29" s="1133"/>
      <c r="V29" s="1133">
        <v>24506</v>
      </c>
      <c r="W29" s="1133"/>
      <c r="X29" s="1133"/>
      <c r="Y29" s="1133"/>
      <c r="Z29" s="1133"/>
      <c r="AA29" s="1134">
        <f t="shared" ref="AA29:AA36" si="1">+Q29-V29</f>
        <v>287</v>
      </c>
      <c r="AB29" s="1109"/>
      <c r="AC29" s="1109"/>
      <c r="AD29" s="1109"/>
      <c r="AE29" s="1110"/>
      <c r="AF29" s="1108">
        <v>287</v>
      </c>
      <c r="AG29" s="1109"/>
      <c r="AH29" s="1109"/>
      <c r="AI29" s="1109"/>
      <c r="AJ29" s="1110"/>
      <c r="AK29" s="1069">
        <v>3502</v>
      </c>
      <c r="AL29" s="1060"/>
      <c r="AM29" s="1060"/>
      <c r="AN29" s="1060"/>
      <c r="AO29" s="1060"/>
      <c r="AP29" s="1060" t="s">
        <v>515</v>
      </c>
      <c r="AQ29" s="1060"/>
      <c r="AR29" s="1060"/>
      <c r="AS29" s="1060"/>
      <c r="AT29" s="1060"/>
      <c r="AU29" s="1060" t="s">
        <v>515</v>
      </c>
      <c r="AV29" s="1060"/>
      <c r="AW29" s="1060"/>
      <c r="AX29" s="1060"/>
      <c r="AY29" s="1060"/>
      <c r="AZ29" s="1060" t="s">
        <v>127</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3232</v>
      </c>
      <c r="R30" s="1133"/>
      <c r="S30" s="1133"/>
      <c r="T30" s="1133"/>
      <c r="U30" s="1133"/>
      <c r="V30" s="1133">
        <v>3174</v>
      </c>
      <c r="W30" s="1133"/>
      <c r="X30" s="1133"/>
      <c r="Y30" s="1133"/>
      <c r="Z30" s="1133"/>
      <c r="AA30" s="1134">
        <f t="shared" si="1"/>
        <v>58</v>
      </c>
      <c r="AB30" s="1109"/>
      <c r="AC30" s="1109"/>
      <c r="AD30" s="1109"/>
      <c r="AE30" s="1110"/>
      <c r="AF30" s="1108">
        <v>58</v>
      </c>
      <c r="AG30" s="1109"/>
      <c r="AH30" s="1109"/>
      <c r="AI30" s="1109"/>
      <c r="AJ30" s="1110"/>
      <c r="AK30" s="1069">
        <v>949</v>
      </c>
      <c r="AL30" s="1060"/>
      <c r="AM30" s="1060"/>
      <c r="AN30" s="1060"/>
      <c r="AO30" s="1060"/>
      <c r="AP30" s="1060" t="s">
        <v>515</v>
      </c>
      <c r="AQ30" s="1060"/>
      <c r="AR30" s="1060"/>
      <c r="AS30" s="1060"/>
      <c r="AT30" s="1060"/>
      <c r="AU30" s="1060" t="s">
        <v>515</v>
      </c>
      <c r="AV30" s="1060"/>
      <c r="AW30" s="1060"/>
      <c r="AX30" s="1060"/>
      <c r="AY30" s="1060"/>
      <c r="AZ30" s="1060" t="s">
        <v>127</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16787</v>
      </c>
      <c r="R31" s="1133"/>
      <c r="S31" s="1133"/>
      <c r="T31" s="1133"/>
      <c r="U31" s="1133"/>
      <c r="V31" s="1133">
        <v>16439</v>
      </c>
      <c r="W31" s="1133"/>
      <c r="X31" s="1133"/>
      <c r="Y31" s="1133"/>
      <c r="Z31" s="1133"/>
      <c r="AA31" s="1134">
        <f t="shared" si="1"/>
        <v>348</v>
      </c>
      <c r="AB31" s="1109"/>
      <c r="AC31" s="1109"/>
      <c r="AD31" s="1109"/>
      <c r="AE31" s="1110"/>
      <c r="AF31" s="1108">
        <v>348</v>
      </c>
      <c r="AG31" s="1109"/>
      <c r="AH31" s="1109"/>
      <c r="AI31" s="1109"/>
      <c r="AJ31" s="1110"/>
      <c r="AK31" s="1069">
        <v>293</v>
      </c>
      <c r="AL31" s="1060"/>
      <c r="AM31" s="1060"/>
      <c r="AN31" s="1060"/>
      <c r="AO31" s="1060"/>
      <c r="AP31" s="1060" t="s">
        <v>515</v>
      </c>
      <c r="AQ31" s="1060"/>
      <c r="AR31" s="1060"/>
      <c r="AS31" s="1060"/>
      <c r="AT31" s="1060"/>
      <c r="AU31" s="1060" t="s">
        <v>515</v>
      </c>
      <c r="AV31" s="1060"/>
      <c r="AW31" s="1060"/>
      <c r="AX31" s="1060"/>
      <c r="AY31" s="1060"/>
      <c r="AZ31" s="1060" t="s">
        <v>127</v>
      </c>
      <c r="BA31" s="1060"/>
      <c r="BB31" s="1060"/>
      <c r="BC31" s="1060"/>
      <c r="BD31" s="1060"/>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6414</v>
      </c>
      <c r="R32" s="1133"/>
      <c r="S32" s="1133"/>
      <c r="T32" s="1133"/>
      <c r="U32" s="1133"/>
      <c r="V32" s="1133">
        <v>5766</v>
      </c>
      <c r="W32" s="1133"/>
      <c r="X32" s="1133"/>
      <c r="Y32" s="1133"/>
      <c r="Z32" s="1133"/>
      <c r="AA32" s="1134">
        <f t="shared" si="1"/>
        <v>648</v>
      </c>
      <c r="AB32" s="1109"/>
      <c r="AC32" s="1109"/>
      <c r="AD32" s="1109"/>
      <c r="AE32" s="1110"/>
      <c r="AF32" s="1108">
        <v>4141</v>
      </c>
      <c r="AG32" s="1109"/>
      <c r="AH32" s="1109"/>
      <c r="AI32" s="1109"/>
      <c r="AJ32" s="1110"/>
      <c r="AK32" s="1069">
        <v>426</v>
      </c>
      <c r="AL32" s="1060"/>
      <c r="AM32" s="1060"/>
      <c r="AN32" s="1060"/>
      <c r="AO32" s="1060"/>
      <c r="AP32" s="1060">
        <v>27372</v>
      </c>
      <c r="AQ32" s="1060"/>
      <c r="AR32" s="1060"/>
      <c r="AS32" s="1060"/>
      <c r="AT32" s="1060"/>
      <c r="AU32" s="1060">
        <v>2135</v>
      </c>
      <c r="AV32" s="1060"/>
      <c r="AW32" s="1060"/>
      <c r="AX32" s="1060"/>
      <c r="AY32" s="1060"/>
      <c r="AZ32" s="1060" t="s">
        <v>127</v>
      </c>
      <c r="BA32" s="1060"/>
      <c r="BB32" s="1060"/>
      <c r="BC32" s="1060"/>
      <c r="BD32" s="1060"/>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4683</v>
      </c>
      <c r="R33" s="1133"/>
      <c r="S33" s="1133"/>
      <c r="T33" s="1133"/>
      <c r="U33" s="1133"/>
      <c r="V33" s="1133">
        <v>4492</v>
      </c>
      <c r="W33" s="1133"/>
      <c r="X33" s="1133"/>
      <c r="Y33" s="1133"/>
      <c r="Z33" s="1133"/>
      <c r="AA33" s="1134">
        <f t="shared" si="1"/>
        <v>191</v>
      </c>
      <c r="AB33" s="1109"/>
      <c r="AC33" s="1109"/>
      <c r="AD33" s="1109"/>
      <c r="AE33" s="1110"/>
      <c r="AF33" s="1108">
        <v>2802</v>
      </c>
      <c r="AG33" s="1109"/>
      <c r="AH33" s="1109"/>
      <c r="AI33" s="1109"/>
      <c r="AJ33" s="1110"/>
      <c r="AK33" s="1069">
        <v>1743</v>
      </c>
      <c r="AL33" s="1060"/>
      <c r="AM33" s="1060"/>
      <c r="AN33" s="1060"/>
      <c r="AO33" s="1060"/>
      <c r="AP33" s="1060">
        <v>31070</v>
      </c>
      <c r="AQ33" s="1060"/>
      <c r="AR33" s="1060"/>
      <c r="AS33" s="1060"/>
      <c r="AT33" s="1060"/>
      <c r="AU33" s="1060">
        <v>20227</v>
      </c>
      <c r="AV33" s="1060"/>
      <c r="AW33" s="1060"/>
      <c r="AX33" s="1060"/>
      <c r="AY33" s="1060"/>
      <c r="AZ33" s="1060" t="s">
        <v>127</v>
      </c>
      <c r="BA33" s="1060"/>
      <c r="BB33" s="1060"/>
      <c r="BC33" s="1060"/>
      <c r="BD33" s="1060"/>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1301</v>
      </c>
      <c r="R34" s="1133"/>
      <c r="S34" s="1133"/>
      <c r="T34" s="1133"/>
      <c r="U34" s="1133"/>
      <c r="V34" s="1133">
        <v>1377</v>
      </c>
      <c r="W34" s="1133"/>
      <c r="X34" s="1133"/>
      <c r="Y34" s="1133"/>
      <c r="Z34" s="1133"/>
      <c r="AA34" s="1134">
        <f t="shared" si="1"/>
        <v>-76</v>
      </c>
      <c r="AB34" s="1109"/>
      <c r="AC34" s="1109"/>
      <c r="AD34" s="1109"/>
      <c r="AE34" s="1110"/>
      <c r="AF34" s="1108">
        <v>1040</v>
      </c>
      <c r="AG34" s="1109"/>
      <c r="AH34" s="1109"/>
      <c r="AI34" s="1109"/>
      <c r="AJ34" s="1110"/>
      <c r="AK34" s="1069">
        <v>6</v>
      </c>
      <c r="AL34" s="1060"/>
      <c r="AM34" s="1060"/>
      <c r="AN34" s="1060"/>
      <c r="AO34" s="1060"/>
      <c r="AP34" s="1060" t="s">
        <v>601</v>
      </c>
      <c r="AQ34" s="1060"/>
      <c r="AR34" s="1060"/>
      <c r="AS34" s="1060"/>
      <c r="AT34" s="1060"/>
      <c r="AU34" s="1060" t="s">
        <v>601</v>
      </c>
      <c r="AV34" s="1060"/>
      <c r="AW34" s="1060"/>
      <c r="AX34" s="1060"/>
      <c r="AY34" s="1060"/>
      <c r="AZ34" s="1060" t="s">
        <v>127</v>
      </c>
      <c r="BA34" s="1060"/>
      <c r="BB34" s="1060"/>
      <c r="BC34" s="1060"/>
      <c r="BD34" s="1060"/>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29</v>
      </c>
      <c r="R35" s="1133"/>
      <c r="S35" s="1133"/>
      <c r="T35" s="1133"/>
      <c r="U35" s="1133"/>
      <c r="V35" s="1133">
        <v>29</v>
      </c>
      <c r="W35" s="1133"/>
      <c r="X35" s="1133"/>
      <c r="Y35" s="1133"/>
      <c r="Z35" s="1133"/>
      <c r="AA35" s="1134" t="s">
        <v>601</v>
      </c>
      <c r="AB35" s="1109"/>
      <c r="AC35" s="1109"/>
      <c r="AD35" s="1109"/>
      <c r="AE35" s="1110"/>
      <c r="AF35" s="1108" t="s">
        <v>184</v>
      </c>
      <c r="AG35" s="1109"/>
      <c r="AH35" s="1109"/>
      <c r="AI35" s="1109"/>
      <c r="AJ35" s="1110"/>
      <c r="AK35" s="1069">
        <v>28</v>
      </c>
      <c r="AL35" s="1060"/>
      <c r="AM35" s="1060"/>
      <c r="AN35" s="1060"/>
      <c r="AO35" s="1060"/>
      <c r="AP35" s="1060">
        <v>214</v>
      </c>
      <c r="AQ35" s="1060"/>
      <c r="AR35" s="1060"/>
      <c r="AS35" s="1060"/>
      <c r="AT35" s="1060"/>
      <c r="AU35" s="1060">
        <v>197</v>
      </c>
      <c r="AV35" s="1060"/>
      <c r="AW35" s="1060"/>
      <c r="AX35" s="1060"/>
      <c r="AY35" s="1060"/>
      <c r="AZ35" s="1060" t="s">
        <v>127</v>
      </c>
      <c r="BA35" s="1060"/>
      <c r="BB35" s="1060"/>
      <c r="BC35" s="1060"/>
      <c r="BD35" s="1060"/>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79</v>
      </c>
      <c r="R36" s="1133"/>
      <c r="S36" s="1133"/>
      <c r="T36" s="1133"/>
      <c r="U36" s="1133"/>
      <c r="V36" s="1133">
        <v>65</v>
      </c>
      <c r="W36" s="1133"/>
      <c r="X36" s="1133"/>
      <c r="Y36" s="1133"/>
      <c r="Z36" s="1133"/>
      <c r="AA36" s="1134">
        <f t="shared" si="1"/>
        <v>14</v>
      </c>
      <c r="AB36" s="1109"/>
      <c r="AC36" s="1109"/>
      <c r="AD36" s="1109"/>
      <c r="AE36" s="1110"/>
      <c r="AF36" s="1108">
        <v>14</v>
      </c>
      <c r="AG36" s="1109"/>
      <c r="AH36" s="1109"/>
      <c r="AI36" s="1109"/>
      <c r="AJ36" s="1110"/>
      <c r="AK36" s="1069" t="s">
        <v>602</v>
      </c>
      <c r="AL36" s="1060"/>
      <c r="AM36" s="1060"/>
      <c r="AN36" s="1060"/>
      <c r="AO36" s="1060"/>
      <c r="AP36" s="1060" t="s">
        <v>601</v>
      </c>
      <c r="AQ36" s="1060"/>
      <c r="AR36" s="1060"/>
      <c r="AS36" s="1060"/>
      <c r="AT36" s="1060"/>
      <c r="AU36" s="1060" t="s">
        <v>601</v>
      </c>
      <c r="AV36" s="1060"/>
      <c r="AW36" s="1060"/>
      <c r="AX36" s="1060"/>
      <c r="AY36" s="1060"/>
      <c r="AZ36" s="1060" t="s">
        <v>127</v>
      </c>
      <c r="BA36" s="1060"/>
      <c r="BB36" s="1060"/>
      <c r="BC36" s="1060"/>
      <c r="BD36" s="1060"/>
      <c r="BE36" s="1121" t="s">
        <v>413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1126</v>
      </c>
      <c r="R37" s="1133"/>
      <c r="S37" s="1133"/>
      <c r="T37" s="1133"/>
      <c r="U37" s="1133"/>
      <c r="V37" s="1133">
        <v>1126</v>
      </c>
      <c r="W37" s="1133"/>
      <c r="X37" s="1133"/>
      <c r="Y37" s="1133"/>
      <c r="Z37" s="1133"/>
      <c r="AA37" s="1134" t="s">
        <v>601</v>
      </c>
      <c r="AB37" s="1109"/>
      <c r="AC37" s="1109"/>
      <c r="AD37" s="1109"/>
      <c r="AE37" s="1110"/>
      <c r="AF37" s="1108" t="s">
        <v>387</v>
      </c>
      <c r="AG37" s="1109"/>
      <c r="AH37" s="1109"/>
      <c r="AI37" s="1109"/>
      <c r="AJ37" s="1110"/>
      <c r="AK37" s="1069">
        <v>488</v>
      </c>
      <c r="AL37" s="1060"/>
      <c r="AM37" s="1060"/>
      <c r="AN37" s="1060"/>
      <c r="AO37" s="1060"/>
      <c r="AP37" s="1060">
        <v>951</v>
      </c>
      <c r="AQ37" s="1060"/>
      <c r="AR37" s="1060"/>
      <c r="AS37" s="1060"/>
      <c r="AT37" s="1060"/>
      <c r="AU37" s="1060" t="s">
        <v>601</v>
      </c>
      <c r="AV37" s="1060"/>
      <c r="AW37" s="1060"/>
      <c r="AX37" s="1060"/>
      <c r="AY37" s="1060"/>
      <c r="AZ37" s="1060" t="s">
        <v>127</v>
      </c>
      <c r="BA37" s="1060"/>
      <c r="BB37" s="1060"/>
      <c r="BC37" s="1060"/>
      <c r="BD37" s="1060"/>
      <c r="BE37" s="1121" t="s">
        <v>416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417</v>
      </c>
      <c r="C38" s="1127"/>
      <c r="D38" s="1127"/>
      <c r="E38" s="1127"/>
      <c r="F38" s="1127"/>
      <c r="G38" s="1127"/>
      <c r="H38" s="1127"/>
      <c r="I38" s="1127"/>
      <c r="J38" s="1127"/>
      <c r="K38" s="1127"/>
      <c r="L38" s="1127"/>
      <c r="M38" s="1127"/>
      <c r="N38" s="1127"/>
      <c r="O38" s="1127"/>
      <c r="P38" s="1128"/>
      <c r="Q38" s="1132">
        <v>448</v>
      </c>
      <c r="R38" s="1133"/>
      <c r="S38" s="1133"/>
      <c r="T38" s="1133"/>
      <c r="U38" s="1133"/>
      <c r="V38" s="1133">
        <v>448</v>
      </c>
      <c r="W38" s="1133"/>
      <c r="X38" s="1133"/>
      <c r="Y38" s="1133"/>
      <c r="Z38" s="1133"/>
      <c r="AA38" s="1134" t="s">
        <v>601</v>
      </c>
      <c r="AB38" s="1109"/>
      <c r="AC38" s="1109"/>
      <c r="AD38" s="1109"/>
      <c r="AE38" s="1110"/>
      <c r="AF38" s="1108" t="s">
        <v>387</v>
      </c>
      <c r="AG38" s="1109"/>
      <c r="AH38" s="1109"/>
      <c r="AI38" s="1109"/>
      <c r="AJ38" s="1110"/>
      <c r="AK38" s="1069">
        <v>151</v>
      </c>
      <c r="AL38" s="1060"/>
      <c r="AM38" s="1060"/>
      <c r="AN38" s="1060"/>
      <c r="AO38" s="1060"/>
      <c r="AP38" s="1060">
        <v>1065</v>
      </c>
      <c r="AQ38" s="1060"/>
      <c r="AR38" s="1060"/>
      <c r="AS38" s="1060"/>
      <c r="AT38" s="1060"/>
      <c r="AU38" s="1060">
        <v>311</v>
      </c>
      <c r="AV38" s="1060"/>
      <c r="AW38" s="1060"/>
      <c r="AX38" s="1060"/>
      <c r="AY38" s="1060"/>
      <c r="AZ38" s="1060" t="s">
        <v>127</v>
      </c>
      <c r="BA38" s="1060"/>
      <c r="BB38" s="1060"/>
      <c r="BC38" s="1060"/>
      <c r="BD38" s="1060"/>
      <c r="BE38" s="1121" t="s">
        <v>413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418</v>
      </c>
      <c r="C39" s="1127"/>
      <c r="D39" s="1127"/>
      <c r="E39" s="1127"/>
      <c r="F39" s="1127"/>
      <c r="G39" s="1127"/>
      <c r="H39" s="1127"/>
      <c r="I39" s="1127"/>
      <c r="J39" s="1127"/>
      <c r="K39" s="1127"/>
      <c r="L39" s="1127"/>
      <c r="M39" s="1127"/>
      <c r="N39" s="1127"/>
      <c r="O39" s="1127"/>
      <c r="P39" s="1128"/>
      <c r="Q39" s="1132">
        <v>1408</v>
      </c>
      <c r="R39" s="1133"/>
      <c r="S39" s="1133"/>
      <c r="T39" s="1133"/>
      <c r="U39" s="1133"/>
      <c r="V39" s="1133">
        <v>1408</v>
      </c>
      <c r="W39" s="1133"/>
      <c r="X39" s="1133"/>
      <c r="Y39" s="1133"/>
      <c r="Z39" s="1133"/>
      <c r="AA39" s="1134" t="s">
        <v>601</v>
      </c>
      <c r="AB39" s="1109"/>
      <c r="AC39" s="1109"/>
      <c r="AD39" s="1109"/>
      <c r="AE39" s="1110"/>
      <c r="AF39" s="1108">
        <v>468</v>
      </c>
      <c r="AG39" s="1109"/>
      <c r="AH39" s="1109"/>
      <c r="AI39" s="1109"/>
      <c r="AJ39" s="1110"/>
      <c r="AK39" s="1069">
        <v>981</v>
      </c>
      <c r="AL39" s="1060"/>
      <c r="AM39" s="1060"/>
      <c r="AN39" s="1060"/>
      <c r="AO39" s="1060"/>
      <c r="AP39" s="1060">
        <v>2402</v>
      </c>
      <c r="AQ39" s="1060"/>
      <c r="AR39" s="1060"/>
      <c r="AS39" s="1060"/>
      <c r="AT39" s="1060"/>
      <c r="AU39" s="1060">
        <v>1708</v>
      </c>
      <c r="AV39" s="1060"/>
      <c r="AW39" s="1060"/>
      <c r="AX39" s="1060"/>
      <c r="AY39" s="1060"/>
      <c r="AZ39" s="1060" t="s">
        <v>127</v>
      </c>
      <c r="BA39" s="1060"/>
      <c r="BB39" s="1060"/>
      <c r="BC39" s="1060"/>
      <c r="BD39" s="1060"/>
      <c r="BE39" s="1121" t="s">
        <v>413</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419</v>
      </c>
      <c r="C40" s="1127"/>
      <c r="D40" s="1127"/>
      <c r="E40" s="1127"/>
      <c r="F40" s="1127"/>
      <c r="G40" s="1127"/>
      <c r="H40" s="1127"/>
      <c r="I40" s="1127"/>
      <c r="J40" s="1127"/>
      <c r="K40" s="1127"/>
      <c r="L40" s="1127"/>
      <c r="M40" s="1127"/>
      <c r="N40" s="1127"/>
      <c r="O40" s="1127"/>
      <c r="P40" s="1128"/>
      <c r="Q40" s="1132">
        <v>137</v>
      </c>
      <c r="R40" s="1133"/>
      <c r="S40" s="1133"/>
      <c r="T40" s="1133"/>
      <c r="U40" s="1133"/>
      <c r="V40" s="1133">
        <v>137</v>
      </c>
      <c r="W40" s="1133"/>
      <c r="X40" s="1133"/>
      <c r="Y40" s="1133"/>
      <c r="Z40" s="1133"/>
      <c r="AA40" s="1134" t="s">
        <v>601</v>
      </c>
      <c r="AB40" s="1109"/>
      <c r="AC40" s="1109"/>
      <c r="AD40" s="1109"/>
      <c r="AE40" s="1110"/>
      <c r="AF40" s="1108" t="s">
        <v>387</v>
      </c>
      <c r="AG40" s="1109"/>
      <c r="AH40" s="1109"/>
      <c r="AI40" s="1109"/>
      <c r="AJ40" s="1110"/>
      <c r="AK40" s="1069">
        <v>25</v>
      </c>
      <c r="AL40" s="1060"/>
      <c r="AM40" s="1060"/>
      <c r="AN40" s="1060"/>
      <c r="AO40" s="1060"/>
      <c r="AP40" s="1060">
        <v>596</v>
      </c>
      <c r="AQ40" s="1060"/>
      <c r="AR40" s="1060"/>
      <c r="AS40" s="1060"/>
      <c r="AT40" s="1060"/>
      <c r="AU40" s="1060" t="s">
        <v>601</v>
      </c>
      <c r="AV40" s="1060"/>
      <c r="AW40" s="1060"/>
      <c r="AX40" s="1060"/>
      <c r="AY40" s="1060"/>
      <c r="AZ40" s="1060" t="s">
        <v>127</v>
      </c>
      <c r="BA40" s="1060"/>
      <c r="BB40" s="1060"/>
      <c r="BC40" s="1060"/>
      <c r="BD40" s="1060"/>
      <c r="BE40" s="1121" t="s">
        <v>413</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421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9568</v>
      </c>
      <c r="AG63" s="1048"/>
      <c r="AH63" s="1048"/>
      <c r="AI63" s="1048"/>
      <c r="AJ63" s="1119"/>
      <c r="AK63" s="1120"/>
      <c r="AL63" s="1052"/>
      <c r="AM63" s="1052"/>
      <c r="AN63" s="1052"/>
      <c r="AO63" s="1052"/>
      <c r="AP63" s="1048">
        <v>63670</v>
      </c>
      <c r="AQ63" s="1048"/>
      <c r="AR63" s="1048"/>
      <c r="AS63" s="1048"/>
      <c r="AT63" s="1048"/>
      <c r="AU63" s="1048">
        <v>24578</v>
      </c>
      <c r="AV63" s="1048"/>
      <c r="AW63" s="1048"/>
      <c r="AX63" s="1048"/>
      <c r="AY63" s="1048"/>
      <c r="AZ63" s="1114"/>
      <c r="BA63" s="1114"/>
      <c r="BB63" s="1114"/>
      <c r="BC63" s="1114"/>
      <c r="BD63" s="1114"/>
      <c r="BE63" s="1049"/>
      <c r="BF63" s="1049"/>
      <c r="BG63" s="1049"/>
      <c r="BH63" s="1049"/>
      <c r="BI63" s="1050"/>
      <c r="BJ63" s="1115" t="s">
        <v>387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423</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396</v>
      </c>
      <c r="W66" s="1091"/>
      <c r="X66" s="1091"/>
      <c r="Y66" s="1091"/>
      <c r="Z66" s="1092"/>
      <c r="AA66" s="1090" t="s">
        <v>397</v>
      </c>
      <c r="AB66" s="1091"/>
      <c r="AC66" s="1091"/>
      <c r="AD66" s="1091"/>
      <c r="AE66" s="1092"/>
      <c r="AF66" s="1096" t="s">
        <v>424</v>
      </c>
      <c r="AG66" s="1097"/>
      <c r="AH66" s="1097"/>
      <c r="AI66" s="1097"/>
      <c r="AJ66" s="1098"/>
      <c r="AK66" s="1090" t="s">
        <v>425</v>
      </c>
      <c r="AL66" s="1085"/>
      <c r="AM66" s="1085"/>
      <c r="AN66" s="1085"/>
      <c r="AO66" s="1086"/>
      <c r="AP66" s="1090" t="s">
        <v>400</v>
      </c>
      <c r="AQ66" s="1091"/>
      <c r="AR66" s="1091"/>
      <c r="AS66" s="1091"/>
      <c r="AT66" s="1092"/>
      <c r="AU66" s="1090" t="s">
        <v>426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232</v>
      </c>
      <c r="R68" s="1071"/>
      <c r="S68" s="1071"/>
      <c r="T68" s="1071"/>
      <c r="U68" s="1071"/>
      <c r="V68" s="1071">
        <v>224</v>
      </c>
      <c r="W68" s="1071"/>
      <c r="X68" s="1071"/>
      <c r="Y68" s="1071"/>
      <c r="Z68" s="1071"/>
      <c r="AA68" s="1060">
        <f t="shared" ref="AA68:AA71" si="2">+Q68-V68</f>
        <v>8</v>
      </c>
      <c r="AB68" s="1060"/>
      <c r="AC68" s="1060"/>
      <c r="AD68" s="1060"/>
      <c r="AE68" s="1060"/>
      <c r="AF68" s="1071">
        <v>8</v>
      </c>
      <c r="AG68" s="1071"/>
      <c r="AH68" s="1071"/>
      <c r="AI68" s="1071"/>
      <c r="AJ68" s="1071"/>
      <c r="AK68" s="1071">
        <v>11</v>
      </c>
      <c r="AL68" s="1071"/>
      <c r="AM68" s="1071"/>
      <c r="AN68" s="1071"/>
      <c r="AO68" s="1071"/>
      <c r="AP68" s="1071" t="s">
        <v>127</v>
      </c>
      <c r="AQ68" s="1071"/>
      <c r="AR68" s="1071"/>
      <c r="AS68" s="1071"/>
      <c r="AT68" s="1071"/>
      <c r="AU68" s="1071" t="s">
        <v>127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236853</v>
      </c>
      <c r="R69" s="1060"/>
      <c r="S69" s="1060"/>
      <c r="T69" s="1060"/>
      <c r="U69" s="1060"/>
      <c r="V69" s="1060">
        <v>228094</v>
      </c>
      <c r="W69" s="1060"/>
      <c r="X69" s="1060"/>
      <c r="Y69" s="1060"/>
      <c r="Z69" s="1060"/>
      <c r="AA69" s="1060">
        <f t="shared" si="2"/>
        <v>8759</v>
      </c>
      <c r="AB69" s="1060"/>
      <c r="AC69" s="1060"/>
      <c r="AD69" s="1060"/>
      <c r="AE69" s="1060"/>
      <c r="AF69" s="1060">
        <v>8759</v>
      </c>
      <c r="AG69" s="1060"/>
      <c r="AH69" s="1060"/>
      <c r="AI69" s="1060"/>
      <c r="AJ69" s="1060"/>
      <c r="AK69" s="1060">
        <v>969</v>
      </c>
      <c r="AL69" s="1060"/>
      <c r="AM69" s="1060"/>
      <c r="AN69" s="1060"/>
      <c r="AO69" s="1060"/>
      <c r="AP69" s="1070" t="s">
        <v>127</v>
      </c>
      <c r="AQ69" s="1068"/>
      <c r="AR69" s="1068"/>
      <c r="AS69" s="1068"/>
      <c r="AT69" s="1069"/>
      <c r="AU69" s="1070" t="s">
        <v>127</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12652</v>
      </c>
      <c r="R70" s="1060"/>
      <c r="S70" s="1060"/>
      <c r="T70" s="1060"/>
      <c r="U70" s="1060"/>
      <c r="V70" s="1060">
        <v>10769</v>
      </c>
      <c r="W70" s="1060"/>
      <c r="X70" s="1060"/>
      <c r="Y70" s="1060"/>
      <c r="Z70" s="1060"/>
      <c r="AA70" s="1060">
        <f t="shared" si="2"/>
        <v>1883</v>
      </c>
      <c r="AB70" s="1060"/>
      <c r="AC70" s="1060"/>
      <c r="AD70" s="1060"/>
      <c r="AE70" s="1060"/>
      <c r="AF70" s="1060">
        <v>1883</v>
      </c>
      <c r="AG70" s="1060"/>
      <c r="AH70" s="1060"/>
      <c r="AI70" s="1060"/>
      <c r="AJ70" s="1060"/>
      <c r="AK70" s="1060">
        <v>621</v>
      </c>
      <c r="AL70" s="1060"/>
      <c r="AM70" s="1060"/>
      <c r="AN70" s="1060"/>
      <c r="AO70" s="1060"/>
      <c r="AP70" s="1070" t="s">
        <v>127</v>
      </c>
      <c r="AQ70" s="1068"/>
      <c r="AR70" s="1068"/>
      <c r="AS70" s="1068"/>
      <c r="AT70" s="1069"/>
      <c r="AU70" s="1070" t="s">
        <v>127</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46</v>
      </c>
      <c r="R71" s="1060"/>
      <c r="S71" s="1060"/>
      <c r="T71" s="1060"/>
      <c r="U71" s="1060"/>
      <c r="V71" s="1060">
        <v>34</v>
      </c>
      <c r="W71" s="1060"/>
      <c r="X71" s="1060"/>
      <c r="Y71" s="1060"/>
      <c r="Z71" s="1060"/>
      <c r="AA71" s="1060">
        <f t="shared" si="2"/>
        <v>12</v>
      </c>
      <c r="AB71" s="1060"/>
      <c r="AC71" s="1060"/>
      <c r="AD71" s="1060"/>
      <c r="AE71" s="1060"/>
      <c r="AF71" s="1060">
        <v>12</v>
      </c>
      <c r="AG71" s="1060"/>
      <c r="AH71" s="1060"/>
      <c r="AI71" s="1060"/>
      <c r="AJ71" s="1060"/>
      <c r="AK71" s="1060" t="s">
        <v>601</v>
      </c>
      <c r="AL71" s="1060"/>
      <c r="AM71" s="1060"/>
      <c r="AN71" s="1060"/>
      <c r="AO71" s="1060"/>
      <c r="AP71" s="1070" t="s">
        <v>127</v>
      </c>
      <c r="AQ71" s="1068"/>
      <c r="AR71" s="1068"/>
      <c r="AS71" s="1068"/>
      <c r="AT71" s="1069"/>
      <c r="AU71" s="1070" t="s">
        <v>127</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16</v>
      </c>
      <c r="R72" s="1060"/>
      <c r="S72" s="1060"/>
      <c r="T72" s="1060"/>
      <c r="U72" s="1060"/>
      <c r="V72" s="1060">
        <v>9</v>
      </c>
      <c r="W72" s="1060"/>
      <c r="X72" s="1060"/>
      <c r="Y72" s="1060"/>
      <c r="Z72" s="1060"/>
      <c r="AA72" s="1060">
        <f t="shared" ref="AA72:AA75" si="3">+Q72-V72</f>
        <v>7</v>
      </c>
      <c r="AB72" s="1060"/>
      <c r="AC72" s="1060"/>
      <c r="AD72" s="1060"/>
      <c r="AE72" s="1060"/>
      <c r="AF72" s="1060">
        <v>7</v>
      </c>
      <c r="AG72" s="1060"/>
      <c r="AH72" s="1060"/>
      <c r="AI72" s="1060"/>
      <c r="AJ72" s="1060"/>
      <c r="AK72" s="1060" t="s">
        <v>601</v>
      </c>
      <c r="AL72" s="1060"/>
      <c r="AM72" s="1060"/>
      <c r="AN72" s="1060"/>
      <c r="AO72" s="1060"/>
      <c r="AP72" s="1070" t="s">
        <v>127</v>
      </c>
      <c r="AQ72" s="1068"/>
      <c r="AR72" s="1068"/>
      <c r="AS72" s="1068"/>
      <c r="AT72" s="1069"/>
      <c r="AU72" s="1070" t="s">
        <v>127</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2</v>
      </c>
      <c r="R73" s="1060"/>
      <c r="S73" s="1060"/>
      <c r="T73" s="1060"/>
      <c r="U73" s="1060"/>
      <c r="V73" s="1060">
        <v>1</v>
      </c>
      <c r="W73" s="1060"/>
      <c r="X73" s="1060"/>
      <c r="Y73" s="1060"/>
      <c r="Z73" s="1060"/>
      <c r="AA73" s="1060">
        <f t="shared" si="3"/>
        <v>1</v>
      </c>
      <c r="AB73" s="1060"/>
      <c r="AC73" s="1060"/>
      <c r="AD73" s="1060"/>
      <c r="AE73" s="1060"/>
      <c r="AF73" s="1060">
        <v>1</v>
      </c>
      <c r="AG73" s="1060"/>
      <c r="AH73" s="1060"/>
      <c r="AI73" s="1060"/>
      <c r="AJ73" s="1060"/>
      <c r="AK73" s="1060" t="s">
        <v>601</v>
      </c>
      <c r="AL73" s="1060"/>
      <c r="AM73" s="1060"/>
      <c r="AN73" s="1060"/>
      <c r="AO73" s="1060"/>
      <c r="AP73" s="1070" t="s">
        <v>127</v>
      </c>
      <c r="AQ73" s="1068"/>
      <c r="AR73" s="1068"/>
      <c r="AS73" s="1068"/>
      <c r="AT73" s="1069"/>
      <c r="AU73" s="1070" t="s">
        <v>127</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v>4</v>
      </c>
      <c r="R74" s="1060"/>
      <c r="S74" s="1060"/>
      <c r="T74" s="1060"/>
      <c r="U74" s="1060"/>
      <c r="V74" s="1060">
        <v>2</v>
      </c>
      <c r="W74" s="1060"/>
      <c r="X74" s="1060"/>
      <c r="Y74" s="1060"/>
      <c r="Z74" s="1060"/>
      <c r="AA74" s="1060">
        <f t="shared" si="3"/>
        <v>2</v>
      </c>
      <c r="AB74" s="1060"/>
      <c r="AC74" s="1060"/>
      <c r="AD74" s="1060"/>
      <c r="AE74" s="1060"/>
      <c r="AF74" s="1060">
        <v>2</v>
      </c>
      <c r="AG74" s="1060"/>
      <c r="AH74" s="1060"/>
      <c r="AI74" s="1060"/>
      <c r="AJ74" s="1060"/>
      <c r="AK74" s="1060" t="s">
        <v>601</v>
      </c>
      <c r="AL74" s="1060"/>
      <c r="AM74" s="1060"/>
      <c r="AN74" s="1060"/>
      <c r="AO74" s="1060"/>
      <c r="AP74" s="1070" t="s">
        <v>127</v>
      </c>
      <c r="AQ74" s="1068"/>
      <c r="AR74" s="1068"/>
      <c r="AS74" s="1068"/>
      <c r="AT74" s="1069"/>
      <c r="AU74" s="1070" t="s">
        <v>127</v>
      </c>
      <c r="AV74" s="1068"/>
      <c r="AW74" s="1068"/>
      <c r="AX74" s="1068"/>
      <c r="AY74" s="1069"/>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v>38</v>
      </c>
      <c r="R75" s="1068"/>
      <c r="S75" s="1068"/>
      <c r="T75" s="1068"/>
      <c r="U75" s="1069"/>
      <c r="V75" s="1070">
        <v>36</v>
      </c>
      <c r="W75" s="1068"/>
      <c r="X75" s="1068"/>
      <c r="Y75" s="1068"/>
      <c r="Z75" s="1069"/>
      <c r="AA75" s="1060">
        <f t="shared" si="3"/>
        <v>2</v>
      </c>
      <c r="AB75" s="1060"/>
      <c r="AC75" s="1060"/>
      <c r="AD75" s="1060"/>
      <c r="AE75" s="1060"/>
      <c r="AF75" s="1070">
        <v>2</v>
      </c>
      <c r="AG75" s="1068"/>
      <c r="AH75" s="1068"/>
      <c r="AI75" s="1068"/>
      <c r="AJ75" s="1069"/>
      <c r="AK75" s="1070">
        <v>4</v>
      </c>
      <c r="AL75" s="1068"/>
      <c r="AM75" s="1068"/>
      <c r="AN75" s="1068"/>
      <c r="AO75" s="1069"/>
      <c r="AP75" s="1070" t="s">
        <v>127</v>
      </c>
      <c r="AQ75" s="1068"/>
      <c r="AR75" s="1068"/>
      <c r="AS75" s="1068"/>
      <c r="AT75" s="1069"/>
      <c r="AU75" s="1070" t="s">
        <v>127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10674</v>
      </c>
      <c r="AG88" s="1048"/>
      <c r="AH88" s="1048"/>
      <c r="AI88" s="1048"/>
      <c r="AJ88" s="1048"/>
      <c r="AK88" s="1052"/>
      <c r="AL88" s="1052"/>
      <c r="AM88" s="1052"/>
      <c r="AN88" s="1052"/>
      <c r="AO88" s="1052"/>
      <c r="AP88" s="1048" t="s">
        <v>601</v>
      </c>
      <c r="AQ88" s="1048"/>
      <c r="AR88" s="1048"/>
      <c r="AS88" s="1048"/>
      <c r="AT88" s="1048"/>
      <c r="AU88" s="1048" t="s">
        <v>601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5519</v>
      </c>
      <c r="CS102" s="1040"/>
      <c r="CT102" s="1040"/>
      <c r="CU102" s="1040"/>
      <c r="CV102" s="1041"/>
      <c r="CW102" s="1039">
        <v>1144</v>
      </c>
      <c r="CX102" s="1040"/>
      <c r="CY102" s="1040"/>
      <c r="CZ102" s="1040"/>
      <c r="DA102" s="1041"/>
      <c r="DB102" s="1039">
        <v>6955</v>
      </c>
      <c r="DC102" s="1040"/>
      <c r="DD102" s="1040"/>
      <c r="DE102" s="1040"/>
      <c r="DF102" s="1041"/>
      <c r="DG102" s="1039" t="s">
        <v>601</v>
      </c>
      <c r="DH102" s="1040"/>
      <c r="DI102" s="1040"/>
      <c r="DJ102" s="1040"/>
      <c r="DK102" s="1041"/>
      <c r="DL102" s="1039">
        <v>202</v>
      </c>
      <c r="DM102" s="1040"/>
      <c r="DN102" s="1040"/>
      <c r="DO102" s="1040"/>
      <c r="DP102" s="1041"/>
      <c r="DQ102" s="1039">
        <v>20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305</v>
      </c>
      <c r="AG109" s="983"/>
      <c r="AH109" s="983"/>
      <c r="AI109" s="983"/>
      <c r="AJ109" s="984"/>
      <c r="AK109" s="985" t="s">
        <v>304</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305</v>
      </c>
      <c r="BW109" s="983"/>
      <c r="BX109" s="983"/>
      <c r="BY109" s="983"/>
      <c r="BZ109" s="984"/>
      <c r="CA109" s="985" t="s">
        <v>304</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305</v>
      </c>
      <c r="DM109" s="983"/>
      <c r="DN109" s="983"/>
      <c r="DO109" s="983"/>
      <c r="DP109" s="984"/>
      <c r="DQ109" s="985" t="s">
        <v>304</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14192354</v>
      </c>
      <c r="AB110" s="976"/>
      <c r="AC110" s="976"/>
      <c r="AD110" s="976"/>
      <c r="AE110" s="977"/>
      <c r="AF110" s="978">
        <v>12320914</v>
      </c>
      <c r="AG110" s="976"/>
      <c r="AH110" s="976"/>
      <c r="AI110" s="976"/>
      <c r="AJ110" s="977"/>
      <c r="AK110" s="978">
        <v>11909014</v>
      </c>
      <c r="AL110" s="976"/>
      <c r="AM110" s="976"/>
      <c r="AN110" s="976"/>
      <c r="AO110" s="977"/>
      <c r="AP110" s="979">
        <v>23.4</v>
      </c>
      <c r="AQ110" s="980"/>
      <c r="AR110" s="980"/>
      <c r="AS110" s="980"/>
      <c r="AT110" s="981"/>
      <c r="AU110" s="1015" t="s">
        <v>72</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114162824</v>
      </c>
      <c r="BR110" s="923"/>
      <c r="BS110" s="923"/>
      <c r="BT110" s="923"/>
      <c r="BU110" s="923"/>
      <c r="BV110" s="923">
        <v>112222409</v>
      </c>
      <c r="BW110" s="923"/>
      <c r="BX110" s="923"/>
      <c r="BY110" s="923"/>
      <c r="BZ110" s="923"/>
      <c r="CA110" s="923">
        <v>111467696</v>
      </c>
      <c r="CB110" s="923"/>
      <c r="CC110" s="923"/>
      <c r="CD110" s="923"/>
      <c r="CE110" s="923"/>
      <c r="CF110" s="947">
        <v>218.9</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184</v>
      </c>
      <c r="DM110" s="923"/>
      <c r="DN110" s="923"/>
      <c r="DO110" s="923"/>
      <c r="DP110" s="923"/>
      <c r="DQ110" s="923" t="s">
        <v>184</v>
      </c>
      <c r="DR110" s="923"/>
      <c r="DS110" s="923"/>
      <c r="DT110" s="923"/>
      <c r="DU110" s="923"/>
      <c r="DV110" s="924" t="s">
        <v>443</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443</v>
      </c>
      <c r="AG111" s="1004"/>
      <c r="AH111" s="1004"/>
      <c r="AI111" s="1004"/>
      <c r="AJ111" s="1005"/>
      <c r="AK111" s="1006" t="s">
        <v>443</v>
      </c>
      <c r="AL111" s="1004"/>
      <c r="AM111" s="1004"/>
      <c r="AN111" s="1004"/>
      <c r="AO111" s="1005"/>
      <c r="AP111" s="1007" t="s">
        <v>443</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199</v>
      </c>
      <c r="BR111" s="895"/>
      <c r="BS111" s="895"/>
      <c r="BT111" s="895"/>
      <c r="BU111" s="895"/>
      <c r="BV111" s="895" t="s">
        <v>443</v>
      </c>
      <c r="BW111" s="895"/>
      <c r="BX111" s="895"/>
      <c r="BY111" s="895"/>
      <c r="BZ111" s="895"/>
      <c r="CA111" s="895" t="s">
        <v>387</v>
      </c>
      <c r="CB111" s="895"/>
      <c r="CC111" s="895"/>
      <c r="CD111" s="895"/>
      <c r="CE111" s="895"/>
      <c r="CF111" s="956" t="s">
        <v>387</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443</v>
      </c>
      <c r="DM111" s="895"/>
      <c r="DN111" s="895"/>
      <c r="DO111" s="895"/>
      <c r="DP111" s="895"/>
      <c r="DQ111" s="895" t="s">
        <v>387</v>
      </c>
      <c r="DR111" s="895"/>
      <c r="DS111" s="895"/>
      <c r="DT111" s="895"/>
      <c r="DU111" s="895"/>
      <c r="DV111" s="872" t="s">
        <v>443</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143333</v>
      </c>
      <c r="AB112" s="858"/>
      <c r="AC112" s="858"/>
      <c r="AD112" s="858"/>
      <c r="AE112" s="859"/>
      <c r="AF112" s="860">
        <v>143333</v>
      </c>
      <c r="AG112" s="858"/>
      <c r="AH112" s="858"/>
      <c r="AI112" s="858"/>
      <c r="AJ112" s="859"/>
      <c r="AK112" s="860">
        <v>143333</v>
      </c>
      <c r="AL112" s="858"/>
      <c r="AM112" s="858"/>
      <c r="AN112" s="858"/>
      <c r="AO112" s="859"/>
      <c r="AP112" s="905">
        <v>0.3</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24146415</v>
      </c>
      <c r="BR112" s="895"/>
      <c r="BS112" s="895"/>
      <c r="BT112" s="895"/>
      <c r="BU112" s="895"/>
      <c r="BV112" s="895">
        <v>24201883</v>
      </c>
      <c r="BW112" s="895"/>
      <c r="BX112" s="895"/>
      <c r="BY112" s="895"/>
      <c r="BZ112" s="895"/>
      <c r="CA112" s="895">
        <v>24578316</v>
      </c>
      <c r="CB112" s="895"/>
      <c r="CC112" s="895"/>
      <c r="CD112" s="895"/>
      <c r="CE112" s="895"/>
      <c r="CF112" s="956">
        <v>48.3</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184</v>
      </c>
      <c r="DH112" s="895"/>
      <c r="DI112" s="895"/>
      <c r="DJ112" s="895"/>
      <c r="DK112" s="895"/>
      <c r="DL112" s="895" t="s">
        <v>184</v>
      </c>
      <c r="DM112" s="895"/>
      <c r="DN112" s="895"/>
      <c r="DO112" s="895"/>
      <c r="DP112" s="895"/>
      <c r="DQ112" s="895" t="s">
        <v>184</v>
      </c>
      <c r="DR112" s="895"/>
      <c r="DS112" s="895"/>
      <c r="DT112" s="895"/>
      <c r="DU112" s="895"/>
      <c r="DV112" s="872" t="s">
        <v>184</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2188651</v>
      </c>
      <c r="AB113" s="1004"/>
      <c r="AC113" s="1004"/>
      <c r="AD113" s="1004"/>
      <c r="AE113" s="1005"/>
      <c r="AF113" s="1006">
        <v>2288023</v>
      </c>
      <c r="AG113" s="1004"/>
      <c r="AH113" s="1004"/>
      <c r="AI113" s="1004"/>
      <c r="AJ113" s="1005"/>
      <c r="AK113" s="1006">
        <v>2382923</v>
      </c>
      <c r="AL113" s="1004"/>
      <c r="AM113" s="1004"/>
      <c r="AN113" s="1004"/>
      <c r="AO113" s="1005"/>
      <c r="AP113" s="1007">
        <v>4.7</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184</v>
      </c>
      <c r="BR113" s="895"/>
      <c r="BS113" s="895"/>
      <c r="BT113" s="895"/>
      <c r="BU113" s="895"/>
      <c r="BV113" s="895" t="s">
        <v>184</v>
      </c>
      <c r="BW113" s="895"/>
      <c r="BX113" s="895"/>
      <c r="BY113" s="895"/>
      <c r="BZ113" s="895"/>
      <c r="CA113" s="895" t="s">
        <v>184</v>
      </c>
      <c r="CB113" s="895"/>
      <c r="CC113" s="895"/>
      <c r="CD113" s="895"/>
      <c r="CE113" s="895"/>
      <c r="CF113" s="956" t="s">
        <v>184</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184</v>
      </c>
      <c r="DH113" s="858"/>
      <c r="DI113" s="858"/>
      <c r="DJ113" s="858"/>
      <c r="DK113" s="859"/>
      <c r="DL113" s="860" t="s">
        <v>184</v>
      </c>
      <c r="DM113" s="858"/>
      <c r="DN113" s="858"/>
      <c r="DO113" s="858"/>
      <c r="DP113" s="859"/>
      <c r="DQ113" s="860" t="s">
        <v>184</v>
      </c>
      <c r="DR113" s="858"/>
      <c r="DS113" s="858"/>
      <c r="DT113" s="858"/>
      <c r="DU113" s="859"/>
      <c r="DV113" s="905" t="s">
        <v>184</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184</v>
      </c>
      <c r="AB114" s="858"/>
      <c r="AC114" s="858"/>
      <c r="AD114" s="858"/>
      <c r="AE114" s="859"/>
      <c r="AF114" s="860" t="s">
        <v>387</v>
      </c>
      <c r="AG114" s="858"/>
      <c r="AH114" s="858"/>
      <c r="AI114" s="858"/>
      <c r="AJ114" s="859"/>
      <c r="AK114" s="860" t="s">
        <v>184</v>
      </c>
      <c r="AL114" s="858"/>
      <c r="AM114" s="858"/>
      <c r="AN114" s="858"/>
      <c r="AO114" s="859"/>
      <c r="AP114" s="905" t="s">
        <v>387</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16331574</v>
      </c>
      <c r="BR114" s="895"/>
      <c r="BS114" s="895"/>
      <c r="BT114" s="895"/>
      <c r="BU114" s="895"/>
      <c r="BV114" s="895">
        <v>15646902</v>
      </c>
      <c r="BW114" s="895"/>
      <c r="BX114" s="895"/>
      <c r="BY114" s="895"/>
      <c r="BZ114" s="895"/>
      <c r="CA114" s="895">
        <v>14028899</v>
      </c>
      <c r="CB114" s="895"/>
      <c r="CC114" s="895"/>
      <c r="CD114" s="895"/>
      <c r="CE114" s="895"/>
      <c r="CF114" s="956">
        <v>27.5</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184</v>
      </c>
      <c r="DH114" s="858"/>
      <c r="DI114" s="858"/>
      <c r="DJ114" s="858"/>
      <c r="DK114" s="859"/>
      <c r="DL114" s="860" t="s">
        <v>387</v>
      </c>
      <c r="DM114" s="858"/>
      <c r="DN114" s="858"/>
      <c r="DO114" s="858"/>
      <c r="DP114" s="859"/>
      <c r="DQ114" s="860" t="s">
        <v>184</v>
      </c>
      <c r="DR114" s="858"/>
      <c r="DS114" s="858"/>
      <c r="DT114" s="858"/>
      <c r="DU114" s="859"/>
      <c r="DV114" s="905" t="s">
        <v>184</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43347</v>
      </c>
      <c r="AB115" s="1004"/>
      <c r="AC115" s="1004"/>
      <c r="AD115" s="1004"/>
      <c r="AE115" s="1005"/>
      <c r="AF115" s="1006">
        <v>39459</v>
      </c>
      <c r="AG115" s="1004"/>
      <c r="AH115" s="1004"/>
      <c r="AI115" s="1004"/>
      <c r="AJ115" s="1005"/>
      <c r="AK115" s="1006">
        <v>35534</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85010</v>
      </c>
      <c r="BR115" s="895"/>
      <c r="BS115" s="895"/>
      <c r="BT115" s="895"/>
      <c r="BU115" s="895"/>
      <c r="BV115" s="895">
        <v>80477</v>
      </c>
      <c r="BW115" s="895"/>
      <c r="BX115" s="895"/>
      <c r="BY115" s="895"/>
      <c r="BZ115" s="895"/>
      <c r="CA115" s="895">
        <v>117271</v>
      </c>
      <c r="CB115" s="895"/>
      <c r="CC115" s="895"/>
      <c r="CD115" s="895"/>
      <c r="CE115" s="895"/>
      <c r="CF115" s="956">
        <v>0.2</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184</v>
      </c>
      <c r="DH115" s="858"/>
      <c r="DI115" s="858"/>
      <c r="DJ115" s="858"/>
      <c r="DK115" s="859"/>
      <c r="DL115" s="860" t="s">
        <v>184</v>
      </c>
      <c r="DM115" s="858"/>
      <c r="DN115" s="858"/>
      <c r="DO115" s="858"/>
      <c r="DP115" s="859"/>
      <c r="DQ115" s="860" t="s">
        <v>184</v>
      </c>
      <c r="DR115" s="858"/>
      <c r="DS115" s="858"/>
      <c r="DT115" s="858"/>
      <c r="DU115" s="859"/>
      <c r="DV115" s="905" t="s">
        <v>184</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v>
      </c>
      <c r="AB116" s="858"/>
      <c r="AC116" s="858"/>
      <c r="AD116" s="858"/>
      <c r="AE116" s="859"/>
      <c r="AF116" s="860">
        <v>5</v>
      </c>
      <c r="AG116" s="858"/>
      <c r="AH116" s="858"/>
      <c r="AI116" s="858"/>
      <c r="AJ116" s="859"/>
      <c r="AK116" s="860">
        <v>23</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184</v>
      </c>
      <c r="BR116" s="895"/>
      <c r="BS116" s="895"/>
      <c r="BT116" s="895"/>
      <c r="BU116" s="895"/>
      <c r="BV116" s="895" t="s">
        <v>184</v>
      </c>
      <c r="BW116" s="895"/>
      <c r="BX116" s="895"/>
      <c r="BY116" s="895"/>
      <c r="BZ116" s="895"/>
      <c r="CA116" s="895" t="s">
        <v>387</v>
      </c>
      <c r="CB116" s="895"/>
      <c r="CC116" s="895"/>
      <c r="CD116" s="895"/>
      <c r="CE116" s="895"/>
      <c r="CF116" s="956" t="s">
        <v>184</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184</v>
      </c>
      <c r="DH116" s="858"/>
      <c r="DI116" s="858"/>
      <c r="DJ116" s="858"/>
      <c r="DK116" s="859"/>
      <c r="DL116" s="860" t="s">
        <v>387</v>
      </c>
      <c r="DM116" s="858"/>
      <c r="DN116" s="858"/>
      <c r="DO116" s="858"/>
      <c r="DP116" s="859"/>
      <c r="DQ116" s="860" t="s">
        <v>387</v>
      </c>
      <c r="DR116" s="858"/>
      <c r="DS116" s="858"/>
      <c r="DT116" s="858"/>
      <c r="DU116" s="859"/>
      <c r="DV116" s="905" t="s">
        <v>184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16567687</v>
      </c>
      <c r="AB117" s="990"/>
      <c r="AC117" s="990"/>
      <c r="AD117" s="990"/>
      <c r="AE117" s="991"/>
      <c r="AF117" s="992">
        <v>14791734</v>
      </c>
      <c r="AG117" s="990"/>
      <c r="AH117" s="990"/>
      <c r="AI117" s="990"/>
      <c r="AJ117" s="991"/>
      <c r="AK117" s="992">
        <v>14470827</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184</v>
      </c>
      <c r="BW117" s="895"/>
      <c r="BX117" s="895"/>
      <c r="BY117" s="895"/>
      <c r="BZ117" s="895"/>
      <c r="CA117" s="895" t="s">
        <v>184</v>
      </c>
      <c r="CB117" s="895"/>
      <c r="CC117" s="895"/>
      <c r="CD117" s="895"/>
      <c r="CE117" s="895"/>
      <c r="CF117" s="956" t="s">
        <v>387</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387</v>
      </c>
      <c r="DM117" s="858"/>
      <c r="DN117" s="858"/>
      <c r="DO117" s="858"/>
      <c r="DP117" s="859"/>
      <c r="DQ117" s="860" t="s">
        <v>184</v>
      </c>
      <c r="DR117" s="858"/>
      <c r="DS117" s="858"/>
      <c r="DT117" s="858"/>
      <c r="DU117" s="859"/>
      <c r="DV117" s="905" t="s">
        <v>387</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305</v>
      </c>
      <c r="AG118" s="983"/>
      <c r="AH118" s="983"/>
      <c r="AI118" s="983"/>
      <c r="AJ118" s="984"/>
      <c r="AK118" s="985" t="s">
        <v>304</v>
      </c>
      <c r="AL118" s="983"/>
      <c r="AM118" s="983"/>
      <c r="AN118" s="983"/>
      <c r="AO118" s="984"/>
      <c r="AP118" s="986" t="s">
        <v>437</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184</v>
      </c>
      <c r="BW118" s="926"/>
      <c r="BX118" s="926"/>
      <c r="BY118" s="926"/>
      <c r="BZ118" s="926"/>
      <c r="CA118" s="926" t="s">
        <v>387</v>
      </c>
      <c r="CB118" s="926"/>
      <c r="CC118" s="926"/>
      <c r="CD118" s="926"/>
      <c r="CE118" s="926"/>
      <c r="CF118" s="956" t="s">
        <v>184</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184</v>
      </c>
      <c r="DH118" s="858"/>
      <c r="DI118" s="858"/>
      <c r="DJ118" s="858"/>
      <c r="DK118" s="859"/>
      <c r="DL118" s="860" t="s">
        <v>387</v>
      </c>
      <c r="DM118" s="858"/>
      <c r="DN118" s="858"/>
      <c r="DO118" s="858"/>
      <c r="DP118" s="859"/>
      <c r="DQ118" s="860" t="s">
        <v>184</v>
      </c>
      <c r="DR118" s="858"/>
      <c r="DS118" s="858"/>
      <c r="DT118" s="858"/>
      <c r="DU118" s="859"/>
      <c r="DV118" s="905" t="s">
        <v>387</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387</v>
      </c>
      <c r="AG119" s="976"/>
      <c r="AH119" s="976"/>
      <c r="AI119" s="976"/>
      <c r="AJ119" s="977"/>
      <c r="AK119" s="978" t="s">
        <v>184</v>
      </c>
      <c r="AL119" s="976"/>
      <c r="AM119" s="976"/>
      <c r="AN119" s="976"/>
      <c r="AO119" s="977"/>
      <c r="AP119" s="979" t="s">
        <v>184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468</v>
      </c>
      <c r="BP119" s="959"/>
      <c r="BQ119" s="963">
        <v>154726022</v>
      </c>
      <c r="BR119" s="926"/>
      <c r="BS119" s="926"/>
      <c r="BT119" s="926"/>
      <c r="BU119" s="926"/>
      <c r="BV119" s="926">
        <v>152151671</v>
      </c>
      <c r="BW119" s="926"/>
      <c r="BX119" s="926"/>
      <c r="BY119" s="926"/>
      <c r="BZ119" s="926"/>
      <c r="CA119" s="926">
        <v>150192182</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199</v>
      </c>
      <c r="DH119" s="841"/>
      <c r="DI119" s="841"/>
      <c r="DJ119" s="841"/>
      <c r="DK119" s="842"/>
      <c r="DL119" s="843" t="s">
        <v>184</v>
      </c>
      <c r="DM119" s="841"/>
      <c r="DN119" s="841"/>
      <c r="DO119" s="841"/>
      <c r="DP119" s="842"/>
      <c r="DQ119" s="843" t="s">
        <v>387</v>
      </c>
      <c r="DR119" s="841"/>
      <c r="DS119" s="841"/>
      <c r="DT119" s="841"/>
      <c r="DU119" s="842"/>
      <c r="DV119" s="929" t="s">
        <v>387</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184</v>
      </c>
      <c r="AB120" s="858"/>
      <c r="AC120" s="858"/>
      <c r="AD120" s="858"/>
      <c r="AE120" s="859"/>
      <c r="AF120" s="860" t="s">
        <v>387</v>
      </c>
      <c r="AG120" s="858"/>
      <c r="AH120" s="858"/>
      <c r="AI120" s="858"/>
      <c r="AJ120" s="859"/>
      <c r="AK120" s="860" t="s">
        <v>184</v>
      </c>
      <c r="AL120" s="858"/>
      <c r="AM120" s="858"/>
      <c r="AN120" s="858"/>
      <c r="AO120" s="859"/>
      <c r="AP120" s="905" t="s">
        <v>184</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25439013</v>
      </c>
      <c r="BR120" s="923"/>
      <c r="BS120" s="923"/>
      <c r="BT120" s="923"/>
      <c r="BU120" s="923"/>
      <c r="BV120" s="923">
        <v>27942756</v>
      </c>
      <c r="BW120" s="923"/>
      <c r="BX120" s="923"/>
      <c r="BY120" s="923"/>
      <c r="BZ120" s="923"/>
      <c r="CA120" s="923">
        <v>28103941</v>
      </c>
      <c r="CB120" s="923"/>
      <c r="CC120" s="923"/>
      <c r="CD120" s="923"/>
      <c r="CE120" s="923"/>
      <c r="CF120" s="947">
        <v>55.2</v>
      </c>
      <c r="CG120" s="948"/>
      <c r="CH120" s="948"/>
      <c r="CI120" s="948"/>
      <c r="CJ120" s="948"/>
      <c r="CK120" s="949" t="s">
        <v>472</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18719276</v>
      </c>
      <c r="DH120" s="923"/>
      <c r="DI120" s="923"/>
      <c r="DJ120" s="923"/>
      <c r="DK120" s="923"/>
      <c r="DL120" s="923">
        <v>19449165</v>
      </c>
      <c r="DM120" s="923"/>
      <c r="DN120" s="923"/>
      <c r="DO120" s="923"/>
      <c r="DP120" s="923"/>
      <c r="DQ120" s="923">
        <v>20226801</v>
      </c>
      <c r="DR120" s="923"/>
      <c r="DS120" s="923"/>
      <c r="DT120" s="923"/>
      <c r="DU120" s="923"/>
      <c r="DV120" s="924">
        <v>39.700000000000003</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184</v>
      </c>
      <c r="AG121" s="858"/>
      <c r="AH121" s="858"/>
      <c r="AI121" s="858"/>
      <c r="AJ121" s="859"/>
      <c r="AK121" s="860" t="s">
        <v>387</v>
      </c>
      <c r="AL121" s="858"/>
      <c r="AM121" s="858"/>
      <c r="AN121" s="858"/>
      <c r="AO121" s="859"/>
      <c r="AP121" s="905" t="s">
        <v>387</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28418513</v>
      </c>
      <c r="BR121" s="895"/>
      <c r="BS121" s="895"/>
      <c r="BT121" s="895"/>
      <c r="BU121" s="895"/>
      <c r="BV121" s="895">
        <v>33065256</v>
      </c>
      <c r="BW121" s="895"/>
      <c r="BX121" s="895"/>
      <c r="BY121" s="895"/>
      <c r="BZ121" s="895"/>
      <c r="CA121" s="895">
        <v>33997712</v>
      </c>
      <c r="CB121" s="895"/>
      <c r="CC121" s="895"/>
      <c r="CD121" s="895"/>
      <c r="CE121" s="895"/>
      <c r="CF121" s="956">
        <v>66.8</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2377214</v>
      </c>
      <c r="DH121" s="895"/>
      <c r="DI121" s="895"/>
      <c r="DJ121" s="895"/>
      <c r="DK121" s="895"/>
      <c r="DL121" s="895">
        <v>2149340</v>
      </c>
      <c r="DM121" s="895"/>
      <c r="DN121" s="895"/>
      <c r="DO121" s="895"/>
      <c r="DP121" s="895"/>
      <c r="DQ121" s="895">
        <v>2135019</v>
      </c>
      <c r="DR121" s="895"/>
      <c r="DS121" s="895"/>
      <c r="DT121" s="895"/>
      <c r="DU121" s="895"/>
      <c r="DV121" s="872">
        <v>4.2</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387</v>
      </c>
      <c r="AB122" s="858"/>
      <c r="AC122" s="858"/>
      <c r="AD122" s="858"/>
      <c r="AE122" s="859"/>
      <c r="AF122" s="860" t="s">
        <v>387</v>
      </c>
      <c r="AG122" s="858"/>
      <c r="AH122" s="858"/>
      <c r="AI122" s="858"/>
      <c r="AJ122" s="859"/>
      <c r="AK122" s="860" t="s">
        <v>184</v>
      </c>
      <c r="AL122" s="858"/>
      <c r="AM122" s="858"/>
      <c r="AN122" s="858"/>
      <c r="AO122" s="859"/>
      <c r="AP122" s="905" t="s">
        <v>387</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92179726</v>
      </c>
      <c r="BR122" s="926"/>
      <c r="BS122" s="926"/>
      <c r="BT122" s="926"/>
      <c r="BU122" s="926"/>
      <c r="BV122" s="926">
        <v>91220173</v>
      </c>
      <c r="BW122" s="926"/>
      <c r="BX122" s="926"/>
      <c r="BY122" s="926"/>
      <c r="BZ122" s="926"/>
      <c r="CA122" s="926">
        <v>91152439</v>
      </c>
      <c r="CB122" s="926"/>
      <c r="CC122" s="926"/>
      <c r="CD122" s="926"/>
      <c r="CE122" s="926"/>
      <c r="CF122" s="927">
        <v>179</v>
      </c>
      <c r="CG122" s="928"/>
      <c r="CH122" s="928"/>
      <c r="CI122" s="928"/>
      <c r="CJ122" s="928"/>
      <c r="CK122" s="950"/>
      <c r="CL122" s="936"/>
      <c r="CM122" s="936"/>
      <c r="CN122" s="936"/>
      <c r="CO122" s="937"/>
      <c r="CP122" s="916" t="s">
        <v>418</v>
      </c>
      <c r="CQ122" s="917"/>
      <c r="CR122" s="917"/>
      <c r="CS122" s="917"/>
      <c r="CT122" s="917"/>
      <c r="CU122" s="917"/>
      <c r="CV122" s="917"/>
      <c r="CW122" s="917"/>
      <c r="CX122" s="917"/>
      <c r="CY122" s="917"/>
      <c r="CZ122" s="917"/>
      <c r="DA122" s="917"/>
      <c r="DB122" s="917"/>
      <c r="DC122" s="917"/>
      <c r="DD122" s="917"/>
      <c r="DE122" s="917"/>
      <c r="DF122" s="918"/>
      <c r="DG122" s="894">
        <v>2659813</v>
      </c>
      <c r="DH122" s="895"/>
      <c r="DI122" s="895"/>
      <c r="DJ122" s="895"/>
      <c r="DK122" s="895"/>
      <c r="DL122" s="895">
        <v>2177041</v>
      </c>
      <c r="DM122" s="895"/>
      <c r="DN122" s="895"/>
      <c r="DO122" s="895"/>
      <c r="DP122" s="895"/>
      <c r="DQ122" s="895">
        <v>1707913</v>
      </c>
      <c r="DR122" s="895"/>
      <c r="DS122" s="895"/>
      <c r="DT122" s="895"/>
      <c r="DU122" s="895"/>
      <c r="DV122" s="872">
        <v>3.4</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387</v>
      </c>
      <c r="AG123" s="858"/>
      <c r="AH123" s="858"/>
      <c r="AI123" s="858"/>
      <c r="AJ123" s="859"/>
      <c r="AK123" s="860" t="s">
        <v>184</v>
      </c>
      <c r="AL123" s="858"/>
      <c r="AM123" s="858"/>
      <c r="AN123" s="858"/>
      <c r="AO123" s="859"/>
      <c r="AP123" s="905" t="s">
        <v>387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476</v>
      </c>
      <c r="BP123" s="959"/>
      <c r="BQ123" s="913">
        <v>146037252</v>
      </c>
      <c r="BR123" s="914"/>
      <c r="BS123" s="914"/>
      <c r="BT123" s="914"/>
      <c r="BU123" s="914"/>
      <c r="BV123" s="914">
        <v>152228185</v>
      </c>
      <c r="BW123" s="914"/>
      <c r="BX123" s="914"/>
      <c r="BY123" s="914"/>
      <c r="BZ123" s="914"/>
      <c r="CA123" s="914">
        <v>153254092</v>
      </c>
      <c r="CB123" s="914"/>
      <c r="CC123" s="914"/>
      <c r="CD123" s="914"/>
      <c r="CE123" s="914"/>
      <c r="CF123" s="824"/>
      <c r="CG123" s="825"/>
      <c r="CH123" s="825"/>
      <c r="CI123" s="825"/>
      <c r="CJ123" s="915"/>
      <c r="CK123" s="950"/>
      <c r="CL123" s="936"/>
      <c r="CM123" s="936"/>
      <c r="CN123" s="936"/>
      <c r="CO123" s="937"/>
      <c r="CP123" s="916" t="s">
        <v>417</v>
      </c>
      <c r="CQ123" s="917"/>
      <c r="CR123" s="917"/>
      <c r="CS123" s="917"/>
      <c r="CT123" s="917"/>
      <c r="CU123" s="917"/>
      <c r="CV123" s="917"/>
      <c r="CW123" s="917"/>
      <c r="CX123" s="917"/>
      <c r="CY123" s="917"/>
      <c r="CZ123" s="917"/>
      <c r="DA123" s="917"/>
      <c r="DB123" s="917"/>
      <c r="DC123" s="917"/>
      <c r="DD123" s="917"/>
      <c r="DE123" s="917"/>
      <c r="DF123" s="918"/>
      <c r="DG123" s="857">
        <v>140056</v>
      </c>
      <c r="DH123" s="858"/>
      <c r="DI123" s="858"/>
      <c r="DJ123" s="858"/>
      <c r="DK123" s="859"/>
      <c r="DL123" s="860">
        <v>195736</v>
      </c>
      <c r="DM123" s="858"/>
      <c r="DN123" s="858"/>
      <c r="DO123" s="858"/>
      <c r="DP123" s="859"/>
      <c r="DQ123" s="860">
        <v>310856</v>
      </c>
      <c r="DR123" s="858"/>
      <c r="DS123" s="858"/>
      <c r="DT123" s="858"/>
      <c r="DU123" s="859"/>
      <c r="DV123" s="905">
        <v>0.6</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387</v>
      </c>
      <c r="AG124" s="858"/>
      <c r="AH124" s="858"/>
      <c r="AI124" s="858"/>
      <c r="AJ124" s="859"/>
      <c r="AK124" s="860" t="s">
        <v>387</v>
      </c>
      <c r="AL124" s="858"/>
      <c r="AM124" s="858"/>
      <c r="AN124" s="858"/>
      <c r="AO124" s="859"/>
      <c r="AP124" s="905" t="s">
        <v>387</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16.600000000000001</v>
      </c>
      <c r="BR124" s="912"/>
      <c r="BS124" s="912"/>
      <c r="BT124" s="912"/>
      <c r="BU124" s="912"/>
      <c r="BV124" s="912" t="s">
        <v>184</v>
      </c>
      <c r="BW124" s="912"/>
      <c r="BX124" s="912"/>
      <c r="BY124" s="912"/>
      <c r="BZ124" s="912"/>
      <c r="CA124" s="912" t="s">
        <v>387</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250056</v>
      </c>
      <c r="DH124" s="841"/>
      <c r="DI124" s="841"/>
      <c r="DJ124" s="841"/>
      <c r="DK124" s="842"/>
      <c r="DL124" s="843">
        <v>230601</v>
      </c>
      <c r="DM124" s="841"/>
      <c r="DN124" s="841"/>
      <c r="DO124" s="841"/>
      <c r="DP124" s="842"/>
      <c r="DQ124" s="843">
        <v>197727</v>
      </c>
      <c r="DR124" s="841"/>
      <c r="DS124" s="841"/>
      <c r="DT124" s="841"/>
      <c r="DU124" s="842"/>
      <c r="DV124" s="929">
        <v>0.4</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184</v>
      </c>
      <c r="AB125" s="858"/>
      <c r="AC125" s="858"/>
      <c r="AD125" s="858"/>
      <c r="AE125" s="859"/>
      <c r="AF125" s="860" t="s">
        <v>387</v>
      </c>
      <c r="AG125" s="858"/>
      <c r="AH125" s="858"/>
      <c r="AI125" s="858"/>
      <c r="AJ125" s="859"/>
      <c r="AK125" s="860" t="s">
        <v>387</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387</v>
      </c>
      <c r="DH125" s="923"/>
      <c r="DI125" s="923"/>
      <c r="DJ125" s="923"/>
      <c r="DK125" s="923"/>
      <c r="DL125" s="923" t="s">
        <v>184</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277</v>
      </c>
      <c r="AB126" s="858"/>
      <c r="AC126" s="858"/>
      <c r="AD126" s="858"/>
      <c r="AE126" s="859"/>
      <c r="AF126" s="860">
        <v>6251</v>
      </c>
      <c r="AG126" s="858"/>
      <c r="AH126" s="858"/>
      <c r="AI126" s="858"/>
      <c r="AJ126" s="859"/>
      <c r="AK126" s="860">
        <v>6041</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387</v>
      </c>
      <c r="DH126" s="895"/>
      <c r="DI126" s="895"/>
      <c r="DJ126" s="895"/>
      <c r="DK126" s="895"/>
      <c r="DL126" s="895" t="s">
        <v>387</v>
      </c>
      <c r="DM126" s="895"/>
      <c r="DN126" s="895"/>
      <c r="DO126" s="895"/>
      <c r="DP126" s="895"/>
      <c r="DQ126" s="895" t="s">
        <v>184</v>
      </c>
      <c r="DR126" s="895"/>
      <c r="DS126" s="895"/>
      <c r="DT126" s="895"/>
      <c r="DU126" s="895"/>
      <c r="DV126" s="872" t="s">
        <v>184</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43070</v>
      </c>
      <c r="AB127" s="858"/>
      <c r="AC127" s="858"/>
      <c r="AD127" s="858"/>
      <c r="AE127" s="859"/>
      <c r="AF127" s="860">
        <v>33208</v>
      </c>
      <c r="AG127" s="858"/>
      <c r="AH127" s="858"/>
      <c r="AI127" s="858"/>
      <c r="AJ127" s="859"/>
      <c r="AK127" s="860">
        <v>29493</v>
      </c>
      <c r="AL127" s="858"/>
      <c r="AM127" s="858"/>
      <c r="AN127" s="858"/>
      <c r="AO127" s="859"/>
      <c r="AP127" s="905">
        <v>0.1</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387</v>
      </c>
      <c r="DH127" s="895"/>
      <c r="DI127" s="895"/>
      <c r="DJ127" s="895"/>
      <c r="DK127" s="895"/>
      <c r="DL127" s="895" t="s">
        <v>387</v>
      </c>
      <c r="DM127" s="895"/>
      <c r="DN127" s="895"/>
      <c r="DO127" s="895"/>
      <c r="DP127" s="895"/>
      <c r="DQ127" s="895" t="s">
        <v>387</v>
      </c>
      <c r="DR127" s="895"/>
      <c r="DS127" s="895"/>
      <c r="DT127" s="895"/>
      <c r="DU127" s="895"/>
      <c r="DV127" s="872" t="s">
        <v>387</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3373260</v>
      </c>
      <c r="AB128" s="879"/>
      <c r="AC128" s="879"/>
      <c r="AD128" s="879"/>
      <c r="AE128" s="880"/>
      <c r="AF128" s="881">
        <v>3146472</v>
      </c>
      <c r="AG128" s="879"/>
      <c r="AH128" s="879"/>
      <c r="AI128" s="879"/>
      <c r="AJ128" s="880"/>
      <c r="AK128" s="881">
        <v>3080840</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387</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v>85010</v>
      </c>
      <c r="DH128" s="869"/>
      <c r="DI128" s="869"/>
      <c r="DJ128" s="869"/>
      <c r="DK128" s="869"/>
      <c r="DL128" s="869">
        <v>80477</v>
      </c>
      <c r="DM128" s="869"/>
      <c r="DN128" s="869"/>
      <c r="DO128" s="869"/>
      <c r="DP128" s="869"/>
      <c r="DQ128" s="869">
        <v>117271</v>
      </c>
      <c r="DR128" s="869"/>
      <c r="DS128" s="869"/>
      <c r="DT128" s="869"/>
      <c r="DU128" s="869"/>
      <c r="DV128" s="870">
        <v>0.2</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62603558</v>
      </c>
      <c r="AB129" s="858"/>
      <c r="AC129" s="858"/>
      <c r="AD129" s="858"/>
      <c r="AE129" s="859"/>
      <c r="AF129" s="860">
        <v>61021437</v>
      </c>
      <c r="AG129" s="858"/>
      <c r="AH129" s="858"/>
      <c r="AI129" s="858"/>
      <c r="AJ129" s="859"/>
      <c r="AK129" s="860">
        <v>60044931</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184</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10415188</v>
      </c>
      <c r="AB130" s="858"/>
      <c r="AC130" s="858"/>
      <c r="AD130" s="858"/>
      <c r="AE130" s="859"/>
      <c r="AF130" s="860">
        <v>9436073</v>
      </c>
      <c r="AG130" s="858"/>
      <c r="AH130" s="858"/>
      <c r="AI130" s="858"/>
      <c r="AJ130" s="859"/>
      <c r="AK130" s="860">
        <v>9116950</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4.5999999999999996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52188370</v>
      </c>
      <c r="AB131" s="841"/>
      <c r="AC131" s="841"/>
      <c r="AD131" s="841"/>
      <c r="AE131" s="842"/>
      <c r="AF131" s="843">
        <v>51585364</v>
      </c>
      <c r="AG131" s="841"/>
      <c r="AH131" s="841"/>
      <c r="AI131" s="841"/>
      <c r="AJ131" s="842"/>
      <c r="AK131" s="843">
        <v>50927981</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387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5.3253991259999998</v>
      </c>
      <c r="AB132" s="821"/>
      <c r="AC132" s="821"/>
      <c r="AD132" s="821"/>
      <c r="AE132" s="822"/>
      <c r="AF132" s="823">
        <v>4.2825887590000002</v>
      </c>
      <c r="AG132" s="821"/>
      <c r="AH132" s="821"/>
      <c r="AI132" s="821"/>
      <c r="AJ132" s="822"/>
      <c r="AK132" s="823">
        <v>4.4632381969999999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6.7</v>
      </c>
      <c r="AB133" s="800"/>
      <c r="AC133" s="800"/>
      <c r="AD133" s="800"/>
      <c r="AE133" s="801"/>
      <c r="AF133" s="799">
        <v>5.2</v>
      </c>
      <c r="AG133" s="800"/>
      <c r="AH133" s="800"/>
      <c r="AI133" s="800"/>
      <c r="AJ133" s="801"/>
      <c r="AK133" s="799">
        <v>4.5999999999999996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6J50YI2XtW/TEGlYZu9axj7S6gCtEpBzG34UuSm7WHW7HNNpqYUDcOpPP+Wkx1r9QH/2tF/faAsSoEVodVUiw==" saltValue="JX3JZOQoh+Z1hKURJc3y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b/fNx6EMBvIzApmaGBCOKUtcUvvXABxkIL7o+MmmQkJ5o2o+uQJzhQZXxnmPnjOJCv1vMhkD/1FRhsbMAuNZg==" saltValue="lZjzGtubXhroWnqEm5AD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zzeLWFDiHBUmLmj6IpeAdfZziH/F4jxD+pjdfNWNbvDE0RrqYR3hSDMmwh5TUKG3U3Ff9iXiBls7hRwv5BGZQ==" saltValue="OuPORiNCOehq9/udkIr/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510</v>
      </c>
      <c r="AL9" s="1226"/>
      <c r="AM9" s="1226"/>
      <c r="AN9" s="1227"/>
      <c r="AO9" s="312">
        <v>18110742</v>
      </c>
      <c r="AP9" s="312">
        <v>71763</v>
      </c>
      <c r="AQ9" s="313">
        <v>57923</v>
      </c>
      <c r="AR9" s="314">
        <v>23.9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511</v>
      </c>
      <c r="AL10" s="1226"/>
      <c r="AM10" s="1226"/>
      <c r="AN10" s="1227"/>
      <c r="AO10" s="315">
        <v>1624197</v>
      </c>
      <c r="AP10" s="315">
        <v>6436</v>
      </c>
      <c r="AQ10" s="316">
        <v>2689</v>
      </c>
      <c r="AR10" s="317">
        <v>139.30000000000001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512</v>
      </c>
      <c r="AL11" s="1226"/>
      <c r="AM11" s="1226"/>
      <c r="AN11" s="1227"/>
      <c r="AO11" s="315">
        <v>657</v>
      </c>
      <c r="AP11" s="315">
        <v>3</v>
      </c>
      <c r="AQ11" s="316">
        <v>1561</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513</v>
      </c>
      <c r="AL12" s="1226"/>
      <c r="AM12" s="1226"/>
      <c r="AN12" s="1227"/>
      <c r="AO12" s="315">
        <v>1488</v>
      </c>
      <c r="AP12" s="315">
        <v>6</v>
      </c>
      <c r="AQ12" s="316">
        <v>539</v>
      </c>
      <c r="AR12" s="317">
        <v>-98.9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514</v>
      </c>
      <c r="AL13" s="1226"/>
      <c r="AM13" s="1226"/>
      <c r="AN13" s="1227"/>
      <c r="AO13" s="315" t="s">
        <v>515</v>
      </c>
      <c r="AP13" s="315" t="s">
        <v>515</v>
      </c>
      <c r="AQ13" s="316">
        <v>13</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516</v>
      </c>
      <c r="AL14" s="1226"/>
      <c r="AM14" s="1226"/>
      <c r="AN14" s="1227"/>
      <c r="AO14" s="315">
        <v>748985</v>
      </c>
      <c r="AP14" s="315">
        <v>2968</v>
      </c>
      <c r="AQ14" s="316">
        <v>1886</v>
      </c>
      <c r="AR14" s="317">
        <v>57.4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517</v>
      </c>
      <c r="AL15" s="1226"/>
      <c r="AM15" s="1226"/>
      <c r="AN15" s="1227"/>
      <c r="AO15" s="315">
        <v>452512</v>
      </c>
      <c r="AP15" s="315">
        <v>1793</v>
      </c>
      <c r="AQ15" s="316">
        <v>1251</v>
      </c>
      <c r="AR15" s="317">
        <v>43.3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518</v>
      </c>
      <c r="AL16" s="1229"/>
      <c r="AM16" s="1229"/>
      <c r="AN16" s="1230"/>
      <c r="AO16" s="315">
        <v>-2052171</v>
      </c>
      <c r="AP16" s="315">
        <v>-8132</v>
      </c>
      <c r="AQ16" s="316">
        <v>-4255</v>
      </c>
      <c r="AR16" s="317">
        <v>91.1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188</v>
      </c>
      <c r="AL17" s="1229"/>
      <c r="AM17" s="1229"/>
      <c r="AN17" s="1230"/>
      <c r="AO17" s="315">
        <v>18886410</v>
      </c>
      <c r="AP17" s="315">
        <v>74836</v>
      </c>
      <c r="AQ17" s="316">
        <v>61607</v>
      </c>
      <c r="AR17" s="317">
        <v>21.5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523</v>
      </c>
      <c r="AL21" s="1223"/>
      <c r="AM21" s="1223"/>
      <c r="AN21" s="1224"/>
      <c r="AO21" s="327">
        <v>8.32</v>
      </c>
      <c r="AP21" s="328">
        <v>6.25</v>
      </c>
      <c r="AQ21" s="329">
        <v>2.0699999999999998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524</v>
      </c>
      <c r="AL22" s="1223"/>
      <c r="AM22" s="1223"/>
      <c r="AN22" s="1224"/>
      <c r="AO22" s="332">
        <v>99.4</v>
      </c>
      <c r="AP22" s="333">
        <v>100</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528</v>
      </c>
      <c r="AL32" s="1214"/>
      <c r="AM32" s="1214"/>
      <c r="AN32" s="1215"/>
      <c r="AO32" s="342">
        <v>11909014</v>
      </c>
      <c r="AP32" s="342">
        <v>47189</v>
      </c>
      <c r="AQ32" s="343">
        <v>37305</v>
      </c>
      <c r="AR32" s="344">
        <v>26.5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529</v>
      </c>
      <c r="AL33" s="1214"/>
      <c r="AM33" s="1214"/>
      <c r="AN33" s="1215"/>
      <c r="AO33" s="342" t="s">
        <v>515</v>
      </c>
      <c r="AP33" s="342" t="s">
        <v>515</v>
      </c>
      <c r="AQ33" s="343">
        <v>4</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530</v>
      </c>
      <c r="AL34" s="1214"/>
      <c r="AM34" s="1214"/>
      <c r="AN34" s="1215"/>
      <c r="AO34" s="342">
        <v>143333</v>
      </c>
      <c r="AP34" s="342">
        <v>568</v>
      </c>
      <c r="AQ34" s="343">
        <v>89</v>
      </c>
      <c r="AR34" s="344">
        <v>538.20000000000005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531</v>
      </c>
      <c r="AL35" s="1214"/>
      <c r="AM35" s="1214"/>
      <c r="AN35" s="1215"/>
      <c r="AO35" s="342">
        <v>2382923</v>
      </c>
      <c r="AP35" s="342">
        <v>9442</v>
      </c>
      <c r="AQ35" s="343">
        <v>9317</v>
      </c>
      <c r="AR35" s="344">
        <v>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532</v>
      </c>
      <c r="AL36" s="1214"/>
      <c r="AM36" s="1214"/>
      <c r="AN36" s="1215"/>
      <c r="AO36" s="342" t="s">
        <v>515</v>
      </c>
      <c r="AP36" s="342" t="s">
        <v>515</v>
      </c>
      <c r="AQ36" s="343">
        <v>337</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533</v>
      </c>
      <c r="AL37" s="1214"/>
      <c r="AM37" s="1214"/>
      <c r="AN37" s="1215"/>
      <c r="AO37" s="342">
        <v>35534</v>
      </c>
      <c r="AP37" s="342">
        <v>141</v>
      </c>
      <c r="AQ37" s="343">
        <v>969</v>
      </c>
      <c r="AR37" s="344">
        <v>-85.4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534</v>
      </c>
      <c r="AL38" s="1217"/>
      <c r="AM38" s="1217"/>
      <c r="AN38" s="1218"/>
      <c r="AO38" s="345">
        <v>23</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535</v>
      </c>
      <c r="AL39" s="1217"/>
      <c r="AM39" s="1217"/>
      <c r="AN39" s="1218"/>
      <c r="AO39" s="342">
        <v>-3080840</v>
      </c>
      <c r="AP39" s="342">
        <v>-12208</v>
      </c>
      <c r="AQ39" s="343">
        <v>-8362</v>
      </c>
      <c r="AR39" s="344">
        <v>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536</v>
      </c>
      <c r="AL40" s="1214"/>
      <c r="AM40" s="1214"/>
      <c r="AN40" s="1215"/>
      <c r="AO40" s="342">
        <v>-9116950</v>
      </c>
      <c r="AP40" s="342">
        <v>-36125</v>
      </c>
      <c r="AQ40" s="343">
        <v>-29125</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2">
        <v>2273037</v>
      </c>
      <c r="AP41" s="342">
        <v>9007</v>
      </c>
      <c r="AQ41" s="343">
        <v>10534</v>
      </c>
      <c r="AR41" s="344">
        <v>-14.5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505</v>
      </c>
      <c r="AN49" s="1208" t="s">
        <v>540</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14341535</v>
      </c>
      <c r="AN51" s="364">
        <v>55136</v>
      </c>
      <c r="AO51" s="365">
        <v>-17.5</v>
      </c>
      <c r="AP51" s="366">
        <v>41862</v>
      </c>
      <c r="AQ51" s="367">
        <v>1.5</v>
      </c>
      <c r="AR51" s="368">
        <v>-19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7104209</v>
      </c>
      <c r="AN52" s="372">
        <v>27312</v>
      </c>
      <c r="AO52" s="373">
        <v>-17.100000000000001</v>
      </c>
      <c r="AP52" s="374">
        <v>23710</v>
      </c>
      <c r="AQ52" s="375">
        <v>7.4</v>
      </c>
      <c r="AR52" s="376">
        <v>-24.5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12828867</v>
      </c>
      <c r="AN53" s="364">
        <v>49635</v>
      </c>
      <c r="AO53" s="365">
        <v>-10</v>
      </c>
      <c r="AP53" s="366">
        <v>43554</v>
      </c>
      <c r="AQ53" s="367">
        <v>4</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6383060</v>
      </c>
      <c r="AN54" s="372">
        <v>24696</v>
      </c>
      <c r="AO54" s="373">
        <v>-9.6</v>
      </c>
      <c r="AP54" s="374">
        <v>24811</v>
      </c>
      <c r="AQ54" s="375">
        <v>4.5999999999999996</v>
      </c>
      <c r="AR54" s="376">
        <v>-14.2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10232879</v>
      </c>
      <c r="AN55" s="364">
        <v>39891</v>
      </c>
      <c r="AO55" s="365">
        <v>-19.600000000000001</v>
      </c>
      <c r="AP55" s="366">
        <v>46395</v>
      </c>
      <c r="AQ55" s="367">
        <v>6.5</v>
      </c>
      <c r="AR55" s="368">
        <v>-26.1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5707024</v>
      </c>
      <c r="AN56" s="372">
        <v>22248</v>
      </c>
      <c r="AO56" s="373">
        <v>-9.9</v>
      </c>
      <c r="AP56" s="374">
        <v>26304</v>
      </c>
      <c r="AQ56" s="375">
        <v>6</v>
      </c>
      <c r="AR56" s="376">
        <v>-15.9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13936087</v>
      </c>
      <c r="AN57" s="364">
        <v>54783</v>
      </c>
      <c r="AO57" s="365">
        <v>37.299999999999997</v>
      </c>
      <c r="AP57" s="366">
        <v>48088</v>
      </c>
      <c r="AQ57" s="367">
        <v>3.6</v>
      </c>
      <c r="AR57" s="368">
        <v>33.700000000000003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6924758</v>
      </c>
      <c r="AN58" s="372">
        <v>27221</v>
      </c>
      <c r="AO58" s="373">
        <v>22.4</v>
      </c>
      <c r="AP58" s="374">
        <v>25183</v>
      </c>
      <c r="AQ58" s="375">
        <v>-4.3</v>
      </c>
      <c r="AR58" s="376">
        <v>26.7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13982795</v>
      </c>
      <c r="AN59" s="364">
        <v>55406</v>
      </c>
      <c r="AO59" s="365">
        <v>1.1000000000000001</v>
      </c>
      <c r="AP59" s="366">
        <v>46457</v>
      </c>
      <c r="AQ59" s="367">
        <v>-3.4</v>
      </c>
      <c r="AR59" s="368">
        <v>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6048101</v>
      </c>
      <c r="AN60" s="372">
        <v>23965</v>
      </c>
      <c r="AO60" s="373">
        <v>-12</v>
      </c>
      <c r="AP60" s="374">
        <v>24020</v>
      </c>
      <c r="AQ60" s="375">
        <v>-4.5999999999999996</v>
      </c>
      <c r="AR60" s="376">
        <v>-7.4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13064433</v>
      </c>
      <c r="AN61" s="379">
        <v>50970</v>
      </c>
      <c r="AO61" s="380">
        <v>-1.7</v>
      </c>
      <c r="AP61" s="381">
        <v>45271</v>
      </c>
      <c r="AQ61" s="382">
        <v>2.4</v>
      </c>
      <c r="AR61" s="368">
        <v>-4.0999999999999996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6433430</v>
      </c>
      <c r="AN62" s="372">
        <v>25088</v>
      </c>
      <c r="AO62" s="373">
        <v>-5.2</v>
      </c>
      <c r="AP62" s="374">
        <v>24806</v>
      </c>
      <c r="AQ62" s="375">
        <v>1.8</v>
      </c>
      <c r="AR62" s="376">
        <v>-7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VqP0pk7XkbNEp769aV6IiAgv83iSCJzFt++pSuFIoHjLSrTNjFn6OtKQxRenJw1R/ynJOCZOxFInxLBxtkbOQ==" saltValue="RmiPq2oPKsd2tjHEK95w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7ZJZ6I/HklXyD7XFqG6FjYz+f4ycTd5VV7HOE2hhwnz3w8z3Q2gQIv1/J982eRmwLeIbAUmEUwFkPdJQwPJbQ==" saltValue="goDXFO7ZxnNSKUF0erlp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KID8frLiTvwXexVBLX9hnGWLR8OdFvaa3w0obbX3PIJsxT9UEzpssI966zW4GeKvTsyK/y7J/NGF4cXwH7iA==" saltValue="+5bz0l/Y4pe6q7CXVOd7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1" t="s">
        <v>3</v>
      </c>
      <c r="D47" s="1231"/>
      <c r="E47" s="1232"/>
      <c r="F47" s="11">
        <v>7.57</v>
      </c>
      <c r="G47" s="12">
        <v>8.31</v>
      </c>
      <c r="H47" s="12">
        <v>8.61</v>
      </c>
      <c r="I47" s="12">
        <v>8.56</v>
      </c>
      <c r="J47" s="13">
        <v>7.62</v>
      </c>
    </row>
    <row r="48" spans="2:10" ht="57.75" customHeight="1" x14ac:dyDescent="0.15">
      <c r="B48" s="14"/>
      <c r="C48" s="1233" t="s">
        <v>4</v>
      </c>
      <c r="D48" s="1233"/>
      <c r="E48" s="1234"/>
      <c r="F48" s="15">
        <v>4.67</v>
      </c>
      <c r="G48" s="16">
        <v>6.94</v>
      </c>
      <c r="H48" s="16">
        <v>5.15</v>
      </c>
      <c r="I48" s="16">
        <v>5.87</v>
      </c>
      <c r="J48" s="17">
        <v>5.95</v>
      </c>
    </row>
    <row r="49" spans="2:10" ht="57.75" customHeight="1" thickBot="1" x14ac:dyDescent="0.2">
      <c r="B49" s="18"/>
      <c r="C49" s="1235" t="s">
        <v>5</v>
      </c>
      <c r="D49" s="1235"/>
      <c r="E49" s="1236"/>
      <c r="F49" s="19" t="s">
        <v>561</v>
      </c>
      <c r="G49" s="20">
        <v>3.1</v>
      </c>
      <c r="H49" s="20" t="s">
        <v>562</v>
      </c>
      <c r="I49" s="20">
        <v>0.41</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XDKclvTIs0iB0LSdvotwUxyxOdA39SQMaTpFk4c7RI99vVdXtBlhquuMcJHR63CeyAEv+vwt8QJN3rZ/uxYLg==" saltValue="98WP5LgLSfGrfSE5S6jQ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3" t="s">
        <v>564</v>
      </c>
      <c r="D34" s="1243"/>
      <c r="E34" s="1244"/>
      <c r="F34" s="32">
        <v>8.0500000000000007</v>
      </c>
      <c r="G34" s="33">
        <v>7.46</v>
      </c>
      <c r="H34" s="33">
        <v>7.05</v>
      </c>
      <c r="I34" s="33">
        <v>6.88</v>
      </c>
      <c r="J34" s="34">
        <v>6.89</v>
      </c>
      <c r="K34" s="22"/>
      <c r="L34" s="22"/>
      <c r="M34" s="22"/>
      <c r="N34" s="22"/>
      <c r="O34" s="22"/>
      <c r="P34" s="22"/>
    </row>
    <row r="35" spans="1:16" ht="39" customHeight="1" x14ac:dyDescent="0.15">
      <c r="A35" s="22"/>
      <c r="B35" s="35"/>
      <c r="C35" s="1237" t="s">
        <v>565</v>
      </c>
      <c r="D35" s="1238"/>
      <c r="E35" s="1239"/>
      <c r="F35" s="36">
        <v>4.47</v>
      </c>
      <c r="G35" s="37">
        <v>6.77</v>
      </c>
      <c r="H35" s="37">
        <v>4.8899999999999997</v>
      </c>
      <c r="I35" s="37">
        <v>5.37</v>
      </c>
      <c r="J35" s="38">
        <v>5.42</v>
      </c>
      <c r="K35" s="22"/>
      <c r="L35" s="22"/>
      <c r="M35" s="22"/>
      <c r="N35" s="22"/>
      <c r="O35" s="22"/>
      <c r="P35" s="22"/>
    </row>
    <row r="36" spans="1:16" ht="39" customHeight="1" x14ac:dyDescent="0.15">
      <c r="A36" s="22"/>
      <c r="B36" s="35"/>
      <c r="C36" s="1237" t="s">
        <v>566</v>
      </c>
      <c r="D36" s="1238"/>
      <c r="E36" s="1239"/>
      <c r="F36" s="36">
        <v>4.96</v>
      </c>
      <c r="G36" s="37">
        <v>4.96</v>
      </c>
      <c r="H36" s="37">
        <v>4.75</v>
      </c>
      <c r="I36" s="37">
        <v>4.62</v>
      </c>
      <c r="J36" s="38">
        <v>4.66</v>
      </c>
      <c r="K36" s="22"/>
      <c r="L36" s="22"/>
      <c r="M36" s="22"/>
      <c r="N36" s="22"/>
      <c r="O36" s="22"/>
      <c r="P36" s="22"/>
    </row>
    <row r="37" spans="1:16" ht="39" customHeight="1" x14ac:dyDescent="0.15">
      <c r="A37" s="22"/>
      <c r="B37" s="35"/>
      <c r="C37" s="1237" t="s">
        <v>567</v>
      </c>
      <c r="D37" s="1238"/>
      <c r="E37" s="1239"/>
      <c r="F37" s="36">
        <v>0.99</v>
      </c>
      <c r="G37" s="37">
        <v>1.52</v>
      </c>
      <c r="H37" s="37">
        <v>1.59</v>
      </c>
      <c r="I37" s="37">
        <v>1.5</v>
      </c>
      <c r="J37" s="38">
        <v>1.73</v>
      </c>
      <c r="K37" s="22"/>
      <c r="L37" s="22"/>
      <c r="M37" s="22"/>
      <c r="N37" s="22"/>
      <c r="O37" s="22"/>
      <c r="P37" s="22"/>
    </row>
    <row r="38" spans="1:16" ht="39" customHeight="1" x14ac:dyDescent="0.15">
      <c r="A38" s="22"/>
      <c r="B38" s="35"/>
      <c r="C38" s="1237" t="s">
        <v>568</v>
      </c>
      <c r="D38" s="1238"/>
      <c r="E38" s="1239"/>
      <c r="F38" s="36">
        <v>0.76</v>
      </c>
      <c r="G38" s="37">
        <v>0.75</v>
      </c>
      <c r="H38" s="37">
        <v>0.74</v>
      </c>
      <c r="I38" s="37">
        <v>0.76</v>
      </c>
      <c r="J38" s="38">
        <v>0.77</v>
      </c>
      <c r="K38" s="22"/>
      <c r="L38" s="22"/>
      <c r="M38" s="22"/>
      <c r="N38" s="22"/>
      <c r="O38" s="22"/>
      <c r="P38" s="22"/>
    </row>
    <row r="39" spans="1:16" ht="39" customHeight="1" x14ac:dyDescent="0.15">
      <c r="A39" s="22"/>
      <c r="B39" s="35"/>
      <c r="C39" s="1237" t="s">
        <v>569</v>
      </c>
      <c r="D39" s="1238"/>
      <c r="E39" s="1239"/>
      <c r="F39" s="36">
        <v>0.04</v>
      </c>
      <c r="G39" s="37">
        <v>0.48</v>
      </c>
      <c r="H39" s="37">
        <v>1.93</v>
      </c>
      <c r="I39" s="37">
        <v>2.46</v>
      </c>
      <c r="J39" s="38">
        <v>0.68</v>
      </c>
      <c r="K39" s="22"/>
      <c r="L39" s="22"/>
      <c r="M39" s="22"/>
      <c r="N39" s="22"/>
      <c r="O39" s="22"/>
      <c r="P39" s="22"/>
    </row>
    <row r="40" spans="1:16" ht="39" customHeight="1" x14ac:dyDescent="0.15">
      <c r="A40" s="22"/>
      <c r="B40" s="35"/>
      <c r="C40" s="1237" t="s">
        <v>570</v>
      </c>
      <c r="D40" s="1238"/>
      <c r="E40" s="1239"/>
      <c r="F40" s="36">
        <v>0.24</v>
      </c>
      <c r="G40" s="37">
        <v>0.34</v>
      </c>
      <c r="H40" s="37">
        <v>0.41</v>
      </c>
      <c r="I40" s="37">
        <v>0.48</v>
      </c>
      <c r="J40" s="38">
        <v>0.56999999999999995</v>
      </c>
      <c r="K40" s="22"/>
      <c r="L40" s="22"/>
      <c r="M40" s="22"/>
      <c r="N40" s="22"/>
      <c r="O40" s="22"/>
      <c r="P40" s="22"/>
    </row>
    <row r="41" spans="1:16" ht="39" customHeight="1" x14ac:dyDescent="0.15">
      <c r="A41" s="22"/>
      <c r="B41" s="35"/>
      <c r="C41" s="1237" t="s">
        <v>571</v>
      </c>
      <c r="D41" s="1238"/>
      <c r="E41" s="1239"/>
      <c r="F41" s="36">
        <v>0.19</v>
      </c>
      <c r="G41" s="37">
        <v>0.15</v>
      </c>
      <c r="H41" s="37">
        <v>0.25</v>
      </c>
      <c r="I41" s="37">
        <v>0.48</v>
      </c>
      <c r="J41" s="38">
        <v>0.49</v>
      </c>
      <c r="K41" s="22"/>
      <c r="L41" s="22"/>
      <c r="M41" s="22"/>
      <c r="N41" s="22"/>
      <c r="O41" s="22"/>
      <c r="P41" s="22"/>
    </row>
    <row r="42" spans="1:16" ht="39" customHeight="1" x14ac:dyDescent="0.15">
      <c r="A42" s="22"/>
      <c r="B42" s="39"/>
      <c r="C42" s="1237" t="s">
        <v>572</v>
      </c>
      <c r="D42" s="1238"/>
      <c r="E42" s="1239"/>
      <c r="F42" s="36" t="s">
        <v>515</v>
      </c>
      <c r="G42" s="37" t="s">
        <v>515</v>
      </c>
      <c r="H42" s="37" t="s">
        <v>515</v>
      </c>
      <c r="I42" s="37" t="s">
        <v>515</v>
      </c>
      <c r="J42" s="38" t="s">
        <v>515</v>
      </c>
      <c r="K42" s="22"/>
      <c r="L42" s="22"/>
      <c r="M42" s="22"/>
      <c r="N42" s="22"/>
      <c r="O42" s="22"/>
      <c r="P42" s="22"/>
    </row>
    <row r="43" spans="1:16" ht="39" customHeight="1" thickBot="1" x14ac:dyDescent="0.2">
      <c r="A43" s="22"/>
      <c r="B43" s="40"/>
      <c r="C43" s="1240" t="s">
        <v>573</v>
      </c>
      <c r="D43" s="1241"/>
      <c r="E43" s="1242"/>
      <c r="F43" s="41">
        <v>10.51</v>
      </c>
      <c r="G43" s="42">
        <v>9.08</v>
      </c>
      <c r="H43" s="42">
        <v>0.9</v>
      </c>
      <c r="I43" s="42">
        <v>0.39</v>
      </c>
      <c r="J43" s="43">
        <v>0.62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e1OEvoeNktQR44g6qrqGEM4GwRQPivdT6YbMqooxiky1S932DvlbYwou0NOiC3IJv7s+rJ+SiW3cxEwp8VDg==" saltValue="gp5rI98BKxXyhATCrfn0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13208</v>
      </c>
      <c r="L45" s="60">
        <v>12456</v>
      </c>
      <c r="M45" s="60">
        <v>14192</v>
      </c>
      <c r="N45" s="60">
        <v>12321</v>
      </c>
      <c r="O45" s="61">
        <v>11909</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515</v>
      </c>
      <c r="L46" s="64" t="s">
        <v>515</v>
      </c>
      <c r="M46" s="64" t="s">
        <v>515</v>
      </c>
      <c r="N46" s="64" t="s">
        <v>515</v>
      </c>
      <c r="O46" s="65" t="s">
        <v>515</v>
      </c>
      <c r="P46" s="48"/>
      <c r="Q46" s="48"/>
      <c r="R46" s="48"/>
      <c r="S46" s="48"/>
      <c r="T46" s="48"/>
      <c r="U46" s="48"/>
    </row>
    <row r="47" spans="1:21" ht="30.75" customHeight="1" x14ac:dyDescent="0.15">
      <c r="A47" s="48"/>
      <c r="B47" s="1265"/>
      <c r="C47" s="1266"/>
      <c r="D47" s="62"/>
      <c r="E47" s="1247" t="s">
        <v>14</v>
      </c>
      <c r="F47" s="1247"/>
      <c r="G47" s="1247"/>
      <c r="H47" s="1247"/>
      <c r="I47" s="1247"/>
      <c r="J47" s="1248"/>
      <c r="K47" s="63">
        <v>123</v>
      </c>
      <c r="L47" s="64">
        <v>143</v>
      </c>
      <c r="M47" s="64">
        <v>143</v>
      </c>
      <c r="N47" s="64">
        <v>143</v>
      </c>
      <c r="O47" s="65">
        <v>143</v>
      </c>
      <c r="P47" s="48"/>
      <c r="Q47" s="48"/>
      <c r="R47" s="48"/>
      <c r="S47" s="48"/>
      <c r="T47" s="48"/>
      <c r="U47" s="48"/>
    </row>
    <row r="48" spans="1:21" ht="30.75" customHeight="1" x14ac:dyDescent="0.15">
      <c r="A48" s="48"/>
      <c r="B48" s="1265"/>
      <c r="C48" s="1266"/>
      <c r="D48" s="62"/>
      <c r="E48" s="1247" t="s">
        <v>15</v>
      </c>
      <c r="F48" s="1247"/>
      <c r="G48" s="1247"/>
      <c r="H48" s="1247"/>
      <c r="I48" s="1247"/>
      <c r="J48" s="1248"/>
      <c r="K48" s="63">
        <v>2785</v>
      </c>
      <c r="L48" s="64">
        <v>2830</v>
      </c>
      <c r="M48" s="64">
        <v>2189</v>
      </c>
      <c r="N48" s="64">
        <v>2288</v>
      </c>
      <c r="O48" s="65">
        <v>2383</v>
      </c>
      <c r="P48" s="48"/>
      <c r="Q48" s="48"/>
      <c r="R48" s="48"/>
      <c r="S48" s="48"/>
      <c r="T48" s="48"/>
      <c r="U48" s="48"/>
    </row>
    <row r="49" spans="1:21" ht="30.75" customHeight="1" x14ac:dyDescent="0.15">
      <c r="A49" s="48"/>
      <c r="B49" s="1265"/>
      <c r="C49" s="1266"/>
      <c r="D49" s="62"/>
      <c r="E49" s="1247" t="s">
        <v>16</v>
      </c>
      <c r="F49" s="1247"/>
      <c r="G49" s="1247"/>
      <c r="H49" s="1247"/>
      <c r="I49" s="1247"/>
      <c r="J49" s="1248"/>
      <c r="K49" s="63" t="s">
        <v>515</v>
      </c>
      <c r="L49" s="64" t="s">
        <v>515</v>
      </c>
      <c r="M49" s="64" t="s">
        <v>515</v>
      </c>
      <c r="N49" s="64" t="s">
        <v>515</v>
      </c>
      <c r="O49" s="65" t="s">
        <v>515</v>
      </c>
      <c r="P49" s="48"/>
      <c r="Q49" s="48"/>
      <c r="R49" s="48"/>
      <c r="S49" s="48"/>
      <c r="T49" s="48"/>
      <c r="U49" s="48"/>
    </row>
    <row r="50" spans="1:21" ht="30.75" customHeight="1" x14ac:dyDescent="0.15">
      <c r="A50" s="48"/>
      <c r="B50" s="1265"/>
      <c r="C50" s="1266"/>
      <c r="D50" s="62"/>
      <c r="E50" s="1247" t="s">
        <v>17</v>
      </c>
      <c r="F50" s="1247"/>
      <c r="G50" s="1247"/>
      <c r="H50" s="1247"/>
      <c r="I50" s="1247"/>
      <c r="J50" s="1248"/>
      <c r="K50" s="63">
        <v>582</v>
      </c>
      <c r="L50" s="64">
        <v>281</v>
      </c>
      <c r="M50" s="64">
        <v>43</v>
      </c>
      <c r="N50" s="64">
        <v>39</v>
      </c>
      <c r="O50" s="65">
        <v>36</v>
      </c>
      <c r="P50" s="48"/>
      <c r="Q50" s="48"/>
      <c r="R50" s="48"/>
      <c r="S50" s="48"/>
      <c r="T50" s="48"/>
      <c r="U50" s="48"/>
    </row>
    <row r="51" spans="1:21" ht="30.75" customHeight="1" x14ac:dyDescent="0.15">
      <c r="A51" s="48"/>
      <c r="B51" s="1267"/>
      <c r="C51" s="1268"/>
      <c r="D51" s="66"/>
      <c r="E51" s="1247" t="s">
        <v>18</v>
      </c>
      <c r="F51" s="1247"/>
      <c r="G51" s="1247"/>
      <c r="H51" s="1247"/>
      <c r="I51" s="1247"/>
      <c r="J51" s="1248"/>
      <c r="K51" s="63">
        <v>1</v>
      </c>
      <c r="L51" s="64">
        <v>0</v>
      </c>
      <c r="M51" s="64">
        <v>0</v>
      </c>
      <c r="N51" s="64">
        <v>0</v>
      </c>
      <c r="O51" s="65">
        <v>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12215</v>
      </c>
      <c r="L52" s="64">
        <v>12509</v>
      </c>
      <c r="M52" s="64">
        <v>13788</v>
      </c>
      <c r="N52" s="64">
        <v>12582</v>
      </c>
      <c r="O52" s="65">
        <v>12197</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4484</v>
      </c>
      <c r="L53" s="69">
        <v>3201</v>
      </c>
      <c r="M53" s="69">
        <v>2779</v>
      </c>
      <c r="N53" s="69">
        <v>2209</v>
      </c>
      <c r="O53" s="70">
        <v>2274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3" t="s">
        <v>25</v>
      </c>
      <c r="C57" s="1254"/>
      <c r="D57" s="1257" t="s">
        <v>26</v>
      </c>
      <c r="E57" s="1258"/>
      <c r="F57" s="1258"/>
      <c r="G57" s="1258"/>
      <c r="H57" s="1258"/>
      <c r="I57" s="1258"/>
      <c r="J57" s="1259"/>
      <c r="K57" s="82">
        <v>330</v>
      </c>
      <c r="L57" s="83">
        <v>453</v>
      </c>
      <c r="M57" s="83">
        <v>597</v>
      </c>
      <c r="N57" s="83">
        <v>740</v>
      </c>
      <c r="O57" s="84">
        <v>883</v>
      </c>
    </row>
    <row r="58" spans="1:21" ht="31.5" customHeight="1" thickBot="1" x14ac:dyDescent="0.2">
      <c r="B58" s="1255"/>
      <c r="C58" s="1256"/>
      <c r="D58" s="1260" t="s">
        <v>27</v>
      </c>
      <c r="E58" s="1261"/>
      <c r="F58" s="1261"/>
      <c r="G58" s="1261"/>
      <c r="H58" s="1261"/>
      <c r="I58" s="1261"/>
      <c r="J58" s="1262"/>
      <c r="K58" s="85">
        <v>330</v>
      </c>
      <c r="L58" s="86">
        <v>453</v>
      </c>
      <c r="M58" s="86">
        <v>597</v>
      </c>
      <c r="N58" s="86">
        <v>740</v>
      </c>
      <c r="O58" s="87">
        <v>883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Ct4MUfyIIDCf27DPZIwFRryc2MVgi2HuyZBGGB3rk8vSgKaZIk1R73fn0fIIlSaU99/+0c7eHaOqa6K17kVA==" saltValue="zdIHBs35UdQ35H8e6Baf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10"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3" t="s">
        <v>30</v>
      </c>
      <c r="C41" s="1284"/>
      <c r="D41" s="101"/>
      <c r="E41" s="1285" t="s">
        <v>31</v>
      </c>
      <c r="F41" s="1285"/>
      <c r="G41" s="1285"/>
      <c r="H41" s="1286"/>
      <c r="I41" s="102">
        <v>117389</v>
      </c>
      <c r="J41" s="103">
        <v>113189</v>
      </c>
      <c r="K41" s="103">
        <v>114163</v>
      </c>
      <c r="L41" s="103">
        <v>112222</v>
      </c>
      <c r="M41" s="104">
        <v>111468</v>
      </c>
    </row>
    <row r="42" spans="2:13" ht="27.75" customHeight="1" x14ac:dyDescent="0.15">
      <c r="B42" s="1273"/>
      <c r="C42" s="1274"/>
      <c r="D42" s="105"/>
      <c r="E42" s="1277" t="s">
        <v>32</v>
      </c>
      <c r="F42" s="1277"/>
      <c r="G42" s="1277"/>
      <c r="H42" s="1278"/>
      <c r="I42" s="106">
        <v>319</v>
      </c>
      <c r="J42" s="107">
        <v>1</v>
      </c>
      <c r="K42" s="107">
        <v>0</v>
      </c>
      <c r="L42" s="107" t="s">
        <v>515</v>
      </c>
      <c r="M42" s="108" t="s">
        <v>515</v>
      </c>
    </row>
    <row r="43" spans="2:13" ht="27.75" customHeight="1" x14ac:dyDescent="0.15">
      <c r="B43" s="1273"/>
      <c r="C43" s="1274"/>
      <c r="D43" s="105"/>
      <c r="E43" s="1277" t="s">
        <v>33</v>
      </c>
      <c r="F43" s="1277"/>
      <c r="G43" s="1277"/>
      <c r="H43" s="1278"/>
      <c r="I43" s="106">
        <v>28003</v>
      </c>
      <c r="J43" s="107">
        <v>28181</v>
      </c>
      <c r="K43" s="107">
        <v>24146</v>
      </c>
      <c r="L43" s="107">
        <v>24202</v>
      </c>
      <c r="M43" s="108">
        <v>24578</v>
      </c>
    </row>
    <row r="44" spans="2:13" ht="27.75" customHeight="1" x14ac:dyDescent="0.15">
      <c r="B44" s="1273"/>
      <c r="C44" s="1274"/>
      <c r="D44" s="105"/>
      <c r="E44" s="1277" t="s">
        <v>34</v>
      </c>
      <c r="F44" s="1277"/>
      <c r="G44" s="1277"/>
      <c r="H44" s="1278"/>
      <c r="I44" s="106" t="s">
        <v>515</v>
      </c>
      <c r="J44" s="107" t="s">
        <v>515</v>
      </c>
      <c r="K44" s="107" t="s">
        <v>515</v>
      </c>
      <c r="L44" s="107" t="s">
        <v>515</v>
      </c>
      <c r="M44" s="108" t="s">
        <v>515</v>
      </c>
    </row>
    <row r="45" spans="2:13" ht="27.75" customHeight="1" x14ac:dyDescent="0.15">
      <c r="B45" s="1273"/>
      <c r="C45" s="1274"/>
      <c r="D45" s="105"/>
      <c r="E45" s="1277" t="s">
        <v>35</v>
      </c>
      <c r="F45" s="1277"/>
      <c r="G45" s="1277"/>
      <c r="H45" s="1278"/>
      <c r="I45" s="106">
        <v>16117</v>
      </c>
      <c r="J45" s="107">
        <v>16443</v>
      </c>
      <c r="K45" s="107">
        <v>16332</v>
      </c>
      <c r="L45" s="107">
        <v>15647</v>
      </c>
      <c r="M45" s="108">
        <v>14029</v>
      </c>
    </row>
    <row r="46" spans="2:13" ht="27.75" customHeight="1" x14ac:dyDescent="0.15">
      <c r="B46" s="1273"/>
      <c r="C46" s="1274"/>
      <c r="D46" s="109"/>
      <c r="E46" s="1277" t="s">
        <v>36</v>
      </c>
      <c r="F46" s="1277"/>
      <c r="G46" s="1277"/>
      <c r="H46" s="1278"/>
      <c r="I46" s="106">
        <v>125</v>
      </c>
      <c r="J46" s="107">
        <v>77</v>
      </c>
      <c r="K46" s="107">
        <v>85</v>
      </c>
      <c r="L46" s="107">
        <v>80</v>
      </c>
      <c r="M46" s="108">
        <v>117</v>
      </c>
    </row>
    <row r="47" spans="2:13" ht="27.75" customHeight="1" x14ac:dyDescent="0.15">
      <c r="B47" s="1273"/>
      <c r="C47" s="1274"/>
      <c r="D47" s="110"/>
      <c r="E47" s="1287" t="s">
        <v>37</v>
      </c>
      <c r="F47" s="1288"/>
      <c r="G47" s="1288"/>
      <c r="H47" s="1289"/>
      <c r="I47" s="106" t="s">
        <v>515</v>
      </c>
      <c r="J47" s="107" t="s">
        <v>515</v>
      </c>
      <c r="K47" s="107" t="s">
        <v>515</v>
      </c>
      <c r="L47" s="107" t="s">
        <v>515</v>
      </c>
      <c r="M47" s="108" t="s">
        <v>515</v>
      </c>
    </row>
    <row r="48" spans="2:13" ht="27.75" customHeight="1" x14ac:dyDescent="0.15">
      <c r="B48" s="1273"/>
      <c r="C48" s="1274"/>
      <c r="D48" s="105"/>
      <c r="E48" s="1277" t="s">
        <v>38</v>
      </c>
      <c r="F48" s="1277"/>
      <c r="G48" s="1277"/>
      <c r="H48" s="1278"/>
      <c r="I48" s="106" t="s">
        <v>515</v>
      </c>
      <c r="J48" s="107" t="s">
        <v>515</v>
      </c>
      <c r="K48" s="107" t="s">
        <v>515</v>
      </c>
      <c r="L48" s="107" t="s">
        <v>515</v>
      </c>
      <c r="M48" s="108" t="s">
        <v>515</v>
      </c>
    </row>
    <row r="49" spans="2:13" ht="27.75" customHeight="1" x14ac:dyDescent="0.15">
      <c r="B49" s="1275"/>
      <c r="C49" s="1276"/>
      <c r="D49" s="105"/>
      <c r="E49" s="1277" t="s">
        <v>39</v>
      </c>
      <c r="F49" s="1277"/>
      <c r="G49" s="1277"/>
      <c r="H49" s="1278"/>
      <c r="I49" s="106" t="s">
        <v>515</v>
      </c>
      <c r="J49" s="107" t="s">
        <v>515</v>
      </c>
      <c r="K49" s="107" t="s">
        <v>515</v>
      </c>
      <c r="L49" s="107" t="s">
        <v>515</v>
      </c>
      <c r="M49" s="108" t="s">
        <v>515</v>
      </c>
    </row>
    <row r="50" spans="2:13" ht="27.75" customHeight="1" x14ac:dyDescent="0.15">
      <c r="B50" s="1271" t="s">
        <v>40</v>
      </c>
      <c r="C50" s="1272"/>
      <c r="D50" s="111"/>
      <c r="E50" s="1277" t="s">
        <v>41</v>
      </c>
      <c r="F50" s="1277"/>
      <c r="G50" s="1277"/>
      <c r="H50" s="1278"/>
      <c r="I50" s="106">
        <v>21197</v>
      </c>
      <c r="J50" s="107">
        <v>23648</v>
      </c>
      <c r="K50" s="107">
        <v>25439</v>
      </c>
      <c r="L50" s="107">
        <v>27943</v>
      </c>
      <c r="M50" s="108">
        <v>28104</v>
      </c>
    </row>
    <row r="51" spans="2:13" ht="27.75" customHeight="1" x14ac:dyDescent="0.15">
      <c r="B51" s="1273"/>
      <c r="C51" s="1274"/>
      <c r="D51" s="105"/>
      <c r="E51" s="1277" t="s">
        <v>42</v>
      </c>
      <c r="F51" s="1277"/>
      <c r="G51" s="1277"/>
      <c r="H51" s="1278"/>
      <c r="I51" s="106">
        <v>21472</v>
      </c>
      <c r="J51" s="107">
        <v>24150</v>
      </c>
      <c r="K51" s="107">
        <v>28419</v>
      </c>
      <c r="L51" s="107">
        <v>33065</v>
      </c>
      <c r="M51" s="108">
        <v>33998</v>
      </c>
    </row>
    <row r="52" spans="2:13" ht="27.75" customHeight="1" x14ac:dyDescent="0.15">
      <c r="B52" s="1275"/>
      <c r="C52" s="1276"/>
      <c r="D52" s="105"/>
      <c r="E52" s="1277" t="s">
        <v>43</v>
      </c>
      <c r="F52" s="1277"/>
      <c r="G52" s="1277"/>
      <c r="H52" s="1278"/>
      <c r="I52" s="106">
        <v>96636</v>
      </c>
      <c r="J52" s="107">
        <v>95799</v>
      </c>
      <c r="K52" s="107">
        <v>92180</v>
      </c>
      <c r="L52" s="107">
        <v>91220</v>
      </c>
      <c r="M52" s="108">
        <v>91152</v>
      </c>
    </row>
    <row r="53" spans="2:13" ht="27.75" customHeight="1" thickBot="1" x14ac:dyDescent="0.2">
      <c r="B53" s="1279" t="s">
        <v>44</v>
      </c>
      <c r="C53" s="1280"/>
      <c r="D53" s="112"/>
      <c r="E53" s="1281" t="s">
        <v>45</v>
      </c>
      <c r="F53" s="1281"/>
      <c r="G53" s="1281"/>
      <c r="H53" s="1282"/>
      <c r="I53" s="113">
        <v>22648</v>
      </c>
      <c r="J53" s="114">
        <v>14295</v>
      </c>
      <c r="K53" s="114">
        <v>8689</v>
      </c>
      <c r="L53" s="114">
        <v>-77</v>
      </c>
      <c r="M53" s="115">
        <v>-3062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yu85LHwaFpd2NaoKOkT58FAquomyTxnKuY/DZNYFhiBrpFRMBoAYTZSiJfIXAWg2bN1IcGEW3Feb+wfxqYoA==" saltValue="NMGvYTpmDPILNbXvMfYC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8" t="s">
        <v>48</v>
      </c>
      <c r="D55" s="1298"/>
      <c r="E55" s="1299"/>
      <c r="F55" s="127">
        <v>5391</v>
      </c>
      <c r="G55" s="127">
        <v>5224</v>
      </c>
      <c r="H55" s="128">
        <v>4577</v>
      </c>
    </row>
    <row r="56" spans="2:8" ht="52.5" customHeight="1" x14ac:dyDescent="0.15">
      <c r="B56" s="129"/>
      <c r="C56" s="1300" t="s">
        <v>49</v>
      </c>
      <c r="D56" s="1300"/>
      <c r="E56" s="1301"/>
      <c r="F56" s="130">
        <v>4078</v>
      </c>
      <c r="G56" s="130">
        <v>4096</v>
      </c>
      <c r="H56" s="131">
        <v>3508</v>
      </c>
    </row>
    <row r="57" spans="2:8" ht="53.25" customHeight="1" x14ac:dyDescent="0.15">
      <c r="B57" s="129"/>
      <c r="C57" s="1302" t="s">
        <v>50</v>
      </c>
      <c r="D57" s="1302"/>
      <c r="E57" s="1303"/>
      <c r="F57" s="132">
        <v>14316</v>
      </c>
      <c r="G57" s="132">
        <v>14512</v>
      </c>
      <c r="H57" s="133">
        <v>14347</v>
      </c>
    </row>
    <row r="58" spans="2:8" ht="45.75" customHeight="1" x14ac:dyDescent="0.15">
      <c r="B58" s="134"/>
      <c r="C58" s="1290" t="s">
        <v>605</v>
      </c>
      <c r="D58" s="1291"/>
      <c r="E58" s="1292"/>
      <c r="F58" s="135">
        <v>4820</v>
      </c>
      <c r="G58" s="135">
        <v>5360</v>
      </c>
      <c r="H58" s="136">
        <v>5360</v>
      </c>
    </row>
    <row r="59" spans="2:8" ht="45.75" customHeight="1" x14ac:dyDescent="0.15">
      <c r="B59" s="134"/>
      <c r="C59" s="1290" t="s">
        <v>606</v>
      </c>
      <c r="D59" s="1291"/>
      <c r="E59" s="1292"/>
      <c r="F59" s="135">
        <v>2925</v>
      </c>
      <c r="G59" s="135">
        <v>2750</v>
      </c>
      <c r="H59" s="136">
        <v>2750</v>
      </c>
    </row>
    <row r="60" spans="2:8" ht="45.75" customHeight="1" x14ac:dyDescent="0.15">
      <c r="B60" s="134"/>
      <c r="C60" s="1290" t="s">
        <v>607</v>
      </c>
      <c r="D60" s="1291"/>
      <c r="E60" s="1292"/>
      <c r="F60" s="135">
        <v>1913</v>
      </c>
      <c r="G60" s="135">
        <v>1941</v>
      </c>
      <c r="H60" s="136">
        <v>1941</v>
      </c>
    </row>
    <row r="61" spans="2:8" ht="45.75" customHeight="1" x14ac:dyDescent="0.15">
      <c r="B61" s="134"/>
      <c r="C61" s="1290" t="s">
        <v>608</v>
      </c>
      <c r="D61" s="1291"/>
      <c r="E61" s="1292"/>
      <c r="F61" s="135">
        <v>928</v>
      </c>
      <c r="G61" s="135">
        <v>853</v>
      </c>
      <c r="H61" s="136">
        <v>853</v>
      </c>
    </row>
    <row r="62" spans="2:8" ht="45.75" customHeight="1" thickBot="1" x14ac:dyDescent="0.2">
      <c r="B62" s="137"/>
      <c r="C62" s="1293" t="s">
        <v>609</v>
      </c>
      <c r="D62" s="1294"/>
      <c r="E62" s="1295"/>
      <c r="F62" s="138">
        <v>691</v>
      </c>
      <c r="G62" s="138">
        <v>776</v>
      </c>
      <c r="H62" s="139">
        <v>776</v>
      </c>
    </row>
    <row r="63" spans="2:8" ht="52.5" customHeight="1" thickBot="1" x14ac:dyDescent="0.2">
      <c r="B63" s="140"/>
      <c r="C63" s="1296" t="s">
        <v>51</v>
      </c>
      <c r="D63" s="1296"/>
      <c r="E63" s="1297"/>
      <c r="F63" s="141">
        <v>23785</v>
      </c>
      <c r="G63" s="141">
        <v>23833</v>
      </c>
      <c r="H63" s="142">
        <v>22433</v>
      </c>
    </row>
    <row r="64" spans="2:8" ht="15" customHeight="1" x14ac:dyDescent="0.15"/>
    <row r="65" ht="0" hidden="1" customHeight="1" x14ac:dyDescent="0.15"/>
    <row r="66" ht="0" hidden="1" customHeight="1" x14ac:dyDescent="0.15"/>
  </sheetData>
  <sheetProtection algorithmName="SHA-512" hashValue="1Mp4uBpGLTzPluWMuWVjrG8PirDbqoSPMlx7J1skbAgGiQNyvgoF8hVRb6WELNl3MAtIUl1a1H9cPlqeo1Y8jQ==" saltValue="s6HBXC+IkpqHdOBbPwRz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1FBD-1631-4B76-8EB2-B0E41611A2E4}">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556</v>
      </c>
      <c r="BQ50" s="1309"/>
      <c r="BR50" s="1309"/>
      <c r="BS50" s="1309"/>
      <c r="BT50" s="1309"/>
      <c r="BU50" s="1309"/>
      <c r="BV50" s="1309"/>
      <c r="BW50" s="1309"/>
      <c r="BX50" s="1309" t="s">
        <v>557</v>
      </c>
      <c r="BY50" s="1309"/>
      <c r="BZ50" s="1309"/>
      <c r="CA50" s="1309"/>
      <c r="CB50" s="1309"/>
      <c r="CC50" s="1309"/>
      <c r="CD50" s="1309"/>
      <c r="CE50" s="1309"/>
      <c r="CF50" s="1309" t="s">
        <v>558</v>
      </c>
      <c r="CG50" s="1309"/>
      <c r="CH50" s="1309"/>
      <c r="CI50" s="1309"/>
      <c r="CJ50" s="1309"/>
      <c r="CK50" s="1309"/>
      <c r="CL50" s="1309"/>
      <c r="CM50" s="1309"/>
      <c r="CN50" s="1309" t="s">
        <v>559</v>
      </c>
      <c r="CO50" s="1309"/>
      <c r="CP50" s="1309"/>
      <c r="CQ50" s="1309"/>
      <c r="CR50" s="1309"/>
      <c r="CS50" s="1309"/>
      <c r="CT50" s="1309"/>
      <c r="CU50" s="1309"/>
      <c r="CV50" s="1309" t="s">
        <v>560</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615</v>
      </c>
      <c r="AO51" s="1307"/>
      <c r="AP51" s="1307"/>
      <c r="AQ51" s="1307"/>
      <c r="AR51" s="1307"/>
      <c r="AS51" s="1307"/>
      <c r="AT51" s="1307"/>
      <c r="AU51" s="1307"/>
      <c r="AV51" s="1307"/>
      <c r="AW51" s="1307"/>
      <c r="AX51" s="1307"/>
      <c r="AY51" s="1307"/>
      <c r="AZ51" s="1307"/>
      <c r="BA51" s="1307"/>
      <c r="BB51" s="1307" t="s">
        <v>616</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04">
        <v>16.600000000000001</v>
      </c>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617</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04">
        <v>55.8</v>
      </c>
      <c r="CG53" s="1304"/>
      <c r="CH53" s="1304"/>
      <c r="CI53" s="1304"/>
      <c r="CJ53" s="1304"/>
      <c r="CK53" s="1304"/>
      <c r="CL53" s="1304"/>
      <c r="CM53" s="1304"/>
      <c r="CN53" s="1304">
        <v>61.6</v>
      </c>
      <c r="CO53" s="1304"/>
      <c r="CP53" s="1304"/>
      <c r="CQ53" s="1304"/>
      <c r="CR53" s="1304"/>
      <c r="CS53" s="1304"/>
      <c r="CT53" s="1304"/>
      <c r="CU53" s="1304"/>
      <c r="CV53" s="1304">
        <v>63</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618</v>
      </c>
      <c r="AO55" s="1309"/>
      <c r="AP55" s="1309"/>
      <c r="AQ55" s="1309"/>
      <c r="AR55" s="1309"/>
      <c r="AS55" s="1309"/>
      <c r="AT55" s="1309"/>
      <c r="AU55" s="1309"/>
      <c r="AV55" s="1309"/>
      <c r="AW55" s="1309"/>
      <c r="AX55" s="1309"/>
      <c r="AY55" s="1309"/>
      <c r="AZ55" s="1309"/>
      <c r="BA55" s="1309"/>
      <c r="BB55" s="1307" t="s">
        <v>616</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04">
        <v>38.9</v>
      </c>
      <c r="CG55" s="1304"/>
      <c r="CH55" s="1304"/>
      <c r="CI55" s="1304"/>
      <c r="CJ55" s="1304"/>
      <c r="CK55" s="1304"/>
      <c r="CL55" s="1304"/>
      <c r="CM55" s="1304"/>
      <c r="CN55" s="1304">
        <v>37.6</v>
      </c>
      <c r="CO55" s="1304"/>
      <c r="CP55" s="1304"/>
      <c r="CQ55" s="1304"/>
      <c r="CR55" s="1304"/>
      <c r="CS55" s="1304"/>
      <c r="CT55" s="1304"/>
      <c r="CU55" s="1304"/>
      <c r="CV55" s="1304">
        <v>34</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617</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04">
        <v>59.3</v>
      </c>
      <c r="CG57" s="1304"/>
      <c r="CH57" s="1304"/>
      <c r="CI57" s="1304"/>
      <c r="CJ57" s="1304"/>
      <c r="CK57" s="1304"/>
      <c r="CL57" s="1304"/>
      <c r="CM57" s="1304"/>
      <c r="CN57" s="1304">
        <v>60</v>
      </c>
      <c r="CO57" s="1304"/>
      <c r="CP57" s="1304"/>
      <c r="CQ57" s="1304"/>
      <c r="CR57" s="1304"/>
      <c r="CS57" s="1304"/>
      <c r="CT57" s="1304"/>
      <c r="CU57" s="1304"/>
      <c r="CV57" s="1304">
        <v>60.8</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556</v>
      </c>
      <c r="BQ72" s="1309"/>
      <c r="BR72" s="1309"/>
      <c r="BS72" s="1309"/>
      <c r="BT72" s="1309"/>
      <c r="BU72" s="1309"/>
      <c r="BV72" s="1309"/>
      <c r="BW72" s="1309"/>
      <c r="BX72" s="1309" t="s">
        <v>557</v>
      </c>
      <c r="BY72" s="1309"/>
      <c r="BZ72" s="1309"/>
      <c r="CA72" s="1309"/>
      <c r="CB72" s="1309"/>
      <c r="CC72" s="1309"/>
      <c r="CD72" s="1309"/>
      <c r="CE72" s="1309"/>
      <c r="CF72" s="1309" t="s">
        <v>558</v>
      </c>
      <c r="CG72" s="1309"/>
      <c r="CH72" s="1309"/>
      <c r="CI72" s="1309"/>
      <c r="CJ72" s="1309"/>
      <c r="CK72" s="1309"/>
      <c r="CL72" s="1309"/>
      <c r="CM72" s="1309"/>
      <c r="CN72" s="1309" t="s">
        <v>559</v>
      </c>
      <c r="CO72" s="1309"/>
      <c r="CP72" s="1309"/>
      <c r="CQ72" s="1309"/>
      <c r="CR72" s="1309"/>
      <c r="CS72" s="1309"/>
      <c r="CT72" s="1309"/>
      <c r="CU72" s="1309"/>
      <c r="CV72" s="1309" t="s">
        <v>560</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615</v>
      </c>
      <c r="AO73" s="1307"/>
      <c r="AP73" s="1307"/>
      <c r="AQ73" s="1307"/>
      <c r="AR73" s="1307"/>
      <c r="AS73" s="1307"/>
      <c r="AT73" s="1307"/>
      <c r="AU73" s="1307"/>
      <c r="AV73" s="1307"/>
      <c r="AW73" s="1307"/>
      <c r="AX73" s="1307"/>
      <c r="AY73" s="1307"/>
      <c r="AZ73" s="1307"/>
      <c r="BA73" s="1307"/>
      <c r="BB73" s="1307" t="s">
        <v>616</v>
      </c>
      <c r="BC73" s="1307"/>
      <c r="BD73" s="1307"/>
      <c r="BE73" s="1307"/>
      <c r="BF73" s="1307"/>
      <c r="BG73" s="1307"/>
      <c r="BH73" s="1307"/>
      <c r="BI73" s="1307"/>
      <c r="BJ73" s="1307"/>
      <c r="BK73" s="1307"/>
      <c r="BL73" s="1307"/>
      <c r="BM73" s="1307"/>
      <c r="BN73" s="1307"/>
      <c r="BO73" s="1307"/>
      <c r="BP73" s="1304">
        <v>44.4</v>
      </c>
      <c r="BQ73" s="1304"/>
      <c r="BR73" s="1304"/>
      <c r="BS73" s="1304"/>
      <c r="BT73" s="1304"/>
      <c r="BU73" s="1304"/>
      <c r="BV73" s="1304"/>
      <c r="BW73" s="1304"/>
      <c r="BX73" s="1304">
        <v>27.6</v>
      </c>
      <c r="BY73" s="1304"/>
      <c r="BZ73" s="1304"/>
      <c r="CA73" s="1304"/>
      <c r="CB73" s="1304"/>
      <c r="CC73" s="1304"/>
      <c r="CD73" s="1304"/>
      <c r="CE73" s="1304"/>
      <c r="CF73" s="1304">
        <v>16.600000000000001</v>
      </c>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621</v>
      </c>
      <c r="BC75" s="1307"/>
      <c r="BD75" s="1307"/>
      <c r="BE75" s="1307"/>
      <c r="BF75" s="1307"/>
      <c r="BG75" s="1307"/>
      <c r="BH75" s="1307"/>
      <c r="BI75" s="1307"/>
      <c r="BJ75" s="1307"/>
      <c r="BK75" s="1307"/>
      <c r="BL75" s="1307"/>
      <c r="BM75" s="1307"/>
      <c r="BN75" s="1307"/>
      <c r="BO75" s="1307"/>
      <c r="BP75" s="1304">
        <v>9.6999999999999993</v>
      </c>
      <c r="BQ75" s="1304"/>
      <c r="BR75" s="1304"/>
      <c r="BS75" s="1304"/>
      <c r="BT75" s="1304"/>
      <c r="BU75" s="1304"/>
      <c r="BV75" s="1304"/>
      <c r="BW75" s="1304"/>
      <c r="BX75" s="1304">
        <v>8.1999999999999993</v>
      </c>
      <c r="BY75" s="1304"/>
      <c r="BZ75" s="1304"/>
      <c r="CA75" s="1304"/>
      <c r="CB75" s="1304"/>
      <c r="CC75" s="1304"/>
      <c r="CD75" s="1304"/>
      <c r="CE75" s="1304"/>
      <c r="CF75" s="1304">
        <v>6.7</v>
      </c>
      <c r="CG75" s="1304"/>
      <c r="CH75" s="1304"/>
      <c r="CI75" s="1304"/>
      <c r="CJ75" s="1304"/>
      <c r="CK75" s="1304"/>
      <c r="CL75" s="1304"/>
      <c r="CM75" s="1304"/>
      <c r="CN75" s="1304">
        <v>5.2</v>
      </c>
      <c r="CO75" s="1304"/>
      <c r="CP75" s="1304"/>
      <c r="CQ75" s="1304"/>
      <c r="CR75" s="1304"/>
      <c r="CS75" s="1304"/>
      <c r="CT75" s="1304"/>
      <c r="CU75" s="1304"/>
      <c r="CV75" s="1304">
        <v>4.5999999999999996</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618</v>
      </c>
      <c r="AO77" s="1309"/>
      <c r="AP77" s="1309"/>
      <c r="AQ77" s="1309"/>
      <c r="AR77" s="1309"/>
      <c r="AS77" s="1309"/>
      <c r="AT77" s="1309"/>
      <c r="AU77" s="1309"/>
      <c r="AV77" s="1309"/>
      <c r="AW77" s="1309"/>
      <c r="AX77" s="1309"/>
      <c r="AY77" s="1309"/>
      <c r="AZ77" s="1309"/>
      <c r="BA77" s="1309"/>
      <c r="BB77" s="1307" t="s">
        <v>616</v>
      </c>
      <c r="BC77" s="1307"/>
      <c r="BD77" s="1307"/>
      <c r="BE77" s="1307"/>
      <c r="BF77" s="1307"/>
      <c r="BG77" s="1307"/>
      <c r="BH77" s="1307"/>
      <c r="BI77" s="1307"/>
      <c r="BJ77" s="1307"/>
      <c r="BK77" s="1307"/>
      <c r="BL77" s="1307"/>
      <c r="BM77" s="1307"/>
      <c r="BN77" s="1307"/>
      <c r="BO77" s="1307"/>
      <c r="BP77" s="1304">
        <v>45.1</v>
      </c>
      <c r="BQ77" s="1304"/>
      <c r="BR77" s="1304"/>
      <c r="BS77" s="1304"/>
      <c r="BT77" s="1304"/>
      <c r="BU77" s="1304"/>
      <c r="BV77" s="1304"/>
      <c r="BW77" s="1304"/>
      <c r="BX77" s="1304">
        <v>37.4</v>
      </c>
      <c r="BY77" s="1304"/>
      <c r="BZ77" s="1304"/>
      <c r="CA77" s="1304"/>
      <c r="CB77" s="1304"/>
      <c r="CC77" s="1304"/>
      <c r="CD77" s="1304"/>
      <c r="CE77" s="1304"/>
      <c r="CF77" s="1304">
        <v>38.9</v>
      </c>
      <c r="CG77" s="1304"/>
      <c r="CH77" s="1304"/>
      <c r="CI77" s="1304"/>
      <c r="CJ77" s="1304"/>
      <c r="CK77" s="1304"/>
      <c r="CL77" s="1304"/>
      <c r="CM77" s="1304"/>
      <c r="CN77" s="1304">
        <v>37.6</v>
      </c>
      <c r="CO77" s="1304"/>
      <c r="CP77" s="1304"/>
      <c r="CQ77" s="1304"/>
      <c r="CR77" s="1304"/>
      <c r="CS77" s="1304"/>
      <c r="CT77" s="1304"/>
      <c r="CU77" s="1304"/>
      <c r="CV77" s="1304">
        <v>34</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621</v>
      </c>
      <c r="BC79" s="1307"/>
      <c r="BD79" s="1307"/>
      <c r="BE79" s="1307"/>
      <c r="BF79" s="1307"/>
      <c r="BG79" s="1307"/>
      <c r="BH79" s="1307"/>
      <c r="BI79" s="1307"/>
      <c r="BJ79" s="1307"/>
      <c r="BK79" s="1307"/>
      <c r="BL79" s="1307"/>
      <c r="BM79" s="1307"/>
      <c r="BN79" s="1307"/>
      <c r="BO79" s="1307"/>
      <c r="BP79" s="1304">
        <v>7.1</v>
      </c>
      <c r="BQ79" s="1304"/>
      <c r="BR79" s="1304"/>
      <c r="BS79" s="1304"/>
      <c r="BT79" s="1304"/>
      <c r="BU79" s="1304"/>
      <c r="BV79" s="1304"/>
      <c r="BW79" s="1304"/>
      <c r="BX79" s="1304">
        <v>6.3</v>
      </c>
      <c r="BY79" s="1304"/>
      <c r="BZ79" s="1304"/>
      <c r="CA79" s="1304"/>
      <c r="CB79" s="1304"/>
      <c r="CC79" s="1304"/>
      <c r="CD79" s="1304"/>
      <c r="CE79" s="1304"/>
      <c r="CF79" s="1304">
        <v>6.4</v>
      </c>
      <c r="CG79" s="1304"/>
      <c r="CH79" s="1304"/>
      <c r="CI79" s="1304"/>
      <c r="CJ79" s="1304"/>
      <c r="CK79" s="1304"/>
      <c r="CL79" s="1304"/>
      <c r="CM79" s="1304"/>
      <c r="CN79" s="1304">
        <v>6.1</v>
      </c>
      <c r="CO79" s="1304"/>
      <c r="CP79" s="1304"/>
      <c r="CQ79" s="1304"/>
      <c r="CR79" s="1304"/>
      <c r="CS79" s="1304"/>
      <c r="CT79" s="1304"/>
      <c r="CU79" s="1304"/>
      <c r="CV79" s="1304">
        <v>5.9</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T/4ef5lpIyr6jI7nxsFd/wbDhy1spxJBEpeRdwIGA1YB7uQJ7ilh8SipbCMnEwvWkzxn2FqHLkauLfHbtwA5g==" saltValue="JpuQXDwoWK3wTqQKApJHFw==" spinCount="100000" sheet="1" objects="1" scenarios="1" formatCells="0"/>
  <dataConsolidate link="1"/>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DF3E0-71FF-44FC-AC94-938C6594866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cp8xNA7Qwrz/D/teyhwwMUDr84gfQymMuHHWSlkbscYCUH5tULyrPiLXBerF6OkEnc032F95VYm9Fg2dDaGw==" saltValue="S6ZLDhIbOeF1NAGpiwqZAw==" spinCount="100000" sheet="1" objects="1" scenarios="1"/>
  <dataConsolidate link="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9CD1-25AD-4710-B6F3-C9B2E3512B84}">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HLZadqz2P2Qp9UmaBTU9nRT7u0BaSLBoJLCKfAdvhXkNPQDwQvvkyVx7GdAmD+J47uf+zmM/FjLCPvGzOjsBg==" saltValue="ddA477kq/IzzaLu9qNY/3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55136</v>
      </c>
      <c r="E3" s="161"/>
      <c r="F3" s="162">
        <v>41862</v>
      </c>
      <c r="G3" s="163"/>
      <c r="H3" s="164"/>
    </row>
    <row r="4" spans="1:8" x14ac:dyDescent="0.15">
      <c r="A4" s="165"/>
      <c r="B4" s="166"/>
      <c r="C4" s="167"/>
      <c r="D4" s="168">
        <v>27312</v>
      </c>
      <c r="E4" s="169"/>
      <c r="F4" s="170">
        <v>23710</v>
      </c>
      <c r="G4" s="171"/>
      <c r="H4" s="172"/>
    </row>
    <row r="5" spans="1:8" x14ac:dyDescent="0.15">
      <c r="A5" s="153" t="s">
        <v>548</v>
      </c>
      <c r="B5" s="158"/>
      <c r="C5" s="159"/>
      <c r="D5" s="160">
        <v>49635</v>
      </c>
      <c r="E5" s="161"/>
      <c r="F5" s="162">
        <v>43554</v>
      </c>
      <c r="G5" s="163"/>
      <c r="H5" s="164"/>
    </row>
    <row r="6" spans="1:8" x14ac:dyDescent="0.15">
      <c r="A6" s="165"/>
      <c r="B6" s="166"/>
      <c r="C6" s="167"/>
      <c r="D6" s="168">
        <v>24696</v>
      </c>
      <c r="E6" s="169"/>
      <c r="F6" s="170">
        <v>24811</v>
      </c>
      <c r="G6" s="171"/>
      <c r="H6" s="172"/>
    </row>
    <row r="7" spans="1:8" x14ac:dyDescent="0.15">
      <c r="A7" s="153" t="s">
        <v>549</v>
      </c>
      <c r="B7" s="158"/>
      <c r="C7" s="159"/>
      <c r="D7" s="160">
        <v>39891</v>
      </c>
      <c r="E7" s="161"/>
      <c r="F7" s="162">
        <v>46395</v>
      </c>
      <c r="G7" s="163"/>
      <c r="H7" s="164"/>
    </row>
    <row r="8" spans="1:8" x14ac:dyDescent="0.15">
      <c r="A8" s="165"/>
      <c r="B8" s="166"/>
      <c r="C8" s="167"/>
      <c r="D8" s="168">
        <v>22248</v>
      </c>
      <c r="E8" s="169"/>
      <c r="F8" s="170">
        <v>26304</v>
      </c>
      <c r="G8" s="171"/>
      <c r="H8" s="172"/>
    </row>
    <row r="9" spans="1:8" x14ac:dyDescent="0.15">
      <c r="A9" s="153" t="s">
        <v>550</v>
      </c>
      <c r="B9" s="158"/>
      <c r="C9" s="159"/>
      <c r="D9" s="160">
        <v>54783</v>
      </c>
      <c r="E9" s="161"/>
      <c r="F9" s="162">
        <v>48088</v>
      </c>
      <c r="G9" s="163"/>
      <c r="H9" s="164"/>
    </row>
    <row r="10" spans="1:8" x14ac:dyDescent="0.15">
      <c r="A10" s="165"/>
      <c r="B10" s="166"/>
      <c r="C10" s="167"/>
      <c r="D10" s="168">
        <v>27221</v>
      </c>
      <c r="E10" s="169"/>
      <c r="F10" s="170">
        <v>25183</v>
      </c>
      <c r="G10" s="171"/>
      <c r="H10" s="172"/>
    </row>
    <row r="11" spans="1:8" x14ac:dyDescent="0.15">
      <c r="A11" s="153" t="s">
        <v>551</v>
      </c>
      <c r="B11" s="158"/>
      <c r="C11" s="159"/>
      <c r="D11" s="160">
        <v>55406</v>
      </c>
      <c r="E11" s="161"/>
      <c r="F11" s="162">
        <v>46457</v>
      </c>
      <c r="G11" s="163"/>
      <c r="H11" s="164"/>
    </row>
    <row r="12" spans="1:8" x14ac:dyDescent="0.15">
      <c r="A12" s="165"/>
      <c r="B12" s="166"/>
      <c r="C12" s="173"/>
      <c r="D12" s="168">
        <v>23965</v>
      </c>
      <c r="E12" s="169"/>
      <c r="F12" s="170">
        <v>24020</v>
      </c>
      <c r="G12" s="171"/>
      <c r="H12" s="172"/>
    </row>
    <row r="13" spans="1:8" x14ac:dyDescent="0.15">
      <c r="A13" s="153"/>
      <c r="B13" s="158"/>
      <c r="C13" s="174"/>
      <c r="D13" s="175">
        <v>50970</v>
      </c>
      <c r="E13" s="176"/>
      <c r="F13" s="177">
        <v>45271</v>
      </c>
      <c r="G13" s="178"/>
      <c r="H13" s="164"/>
    </row>
    <row r="14" spans="1:8" x14ac:dyDescent="0.15">
      <c r="A14" s="165"/>
      <c r="B14" s="166"/>
      <c r="C14" s="167"/>
      <c r="D14" s="168">
        <v>25088</v>
      </c>
      <c r="E14" s="169"/>
      <c r="F14" s="170">
        <v>24806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4.67</v>
      </c>
      <c r="C19" s="179">
        <f>ROUND(VALUE(SUBSTITUTE(実質収支比率等に係る経年分析!G$48,"▲","-")),2)</f>
        <v>6.94</v>
      </c>
      <c r="D19" s="179">
        <f>ROUND(VALUE(SUBSTITUTE(実質収支比率等に係る経年分析!H$48,"▲","-")),2)</f>
        <v>5.15</v>
      </c>
      <c r="E19" s="179">
        <f>ROUND(VALUE(SUBSTITUTE(実質収支比率等に係る経年分析!I$48,"▲","-")),2)</f>
        <v>5.87</v>
      </c>
      <c r="F19" s="179">
        <f>ROUND(VALUE(SUBSTITUTE(実質収支比率等に係る経年分析!J$48,"▲","-")),2)</f>
        <v>5.95</v>
      </c>
    </row>
    <row r="20" spans="1:11" x14ac:dyDescent="0.15">
      <c r="A20" s="179" t="s">
        <v>55</v>
      </c>
      <c r="B20" s="179">
        <f>ROUND(VALUE(SUBSTITUTE(実質収支比率等に係る経年分析!F$47,"▲","-")),2)</f>
        <v>7.57</v>
      </c>
      <c r="C20" s="179">
        <f>ROUND(VALUE(SUBSTITUTE(実質収支比率等に係る経年分析!G$47,"▲","-")),2)</f>
        <v>8.31</v>
      </c>
      <c r="D20" s="179">
        <f>ROUND(VALUE(SUBSTITUTE(実質収支比率等に係る経年分析!H$47,"▲","-")),2)</f>
        <v>8.61</v>
      </c>
      <c r="E20" s="179">
        <f>ROUND(VALUE(SUBSTITUTE(実質収支比率等に係る経年分析!I$47,"▲","-")),2)</f>
        <v>8.56</v>
      </c>
      <c r="F20" s="179">
        <f>ROUND(VALUE(SUBSTITUTE(実質収支比率等に係る経年分析!J$47,"▲","-")),2)</f>
        <v>7.62</v>
      </c>
    </row>
    <row r="21" spans="1:11" x14ac:dyDescent="0.15">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-0.93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10.51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0.49</v>
      </c>
    </row>
    <row r="30" spans="1:11" x14ac:dyDescent="0.15">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0.56999999999999995</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2.46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0.68</v>
      </c>
    </row>
    <row r="32" spans="1:11" x14ac:dyDescent="0.15">
      <c r="A32" s="180" t="str">
        <f>IF(連結実質赤字比率に係る赤字・黒字の構成分析!C$38="",NA(),連結実質赤字比率に係る赤字・黒字の構成分析!C$38)</f>
        <v>卸売市場事業特別会計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交通事業会計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4.8899999999999997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12215</v>
      </c>
      <c r="E42" s="181"/>
      <c r="F42" s="181"/>
      <c r="G42" s="181">
        <f>'実質公債費比率（分子）の構造'!L$52</f>
        <v>12509</v>
      </c>
      <c r="H42" s="181"/>
      <c r="I42" s="181"/>
      <c r="J42" s="181">
        <f>'実質公債費比率（分子）の構造'!M$52</f>
        <v>13788</v>
      </c>
      <c r="K42" s="181"/>
      <c r="L42" s="181"/>
      <c r="M42" s="181">
        <f>'実質公債費比率（分子）の構造'!N$52</f>
        <v>12582</v>
      </c>
      <c r="N42" s="181"/>
      <c r="O42" s="181"/>
      <c r="P42" s="181">
        <f>'実質公債費比率（分子）の構造'!O$52</f>
        <v>12197</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582</v>
      </c>
      <c r="C44" s="181"/>
      <c r="D44" s="181"/>
      <c r="E44" s="181">
        <f>'実質公債費比率（分子）の構造'!L$50</f>
        <v>281</v>
      </c>
      <c r="F44" s="181"/>
      <c r="G44" s="181"/>
      <c r="H44" s="181">
        <f>'実質公債費比率（分子）の構造'!M$50</f>
        <v>43</v>
      </c>
      <c r="I44" s="181"/>
      <c r="J44" s="181"/>
      <c r="K44" s="181">
        <f>'実質公債費比率（分子）の構造'!N$50</f>
        <v>39</v>
      </c>
      <c r="L44" s="181"/>
      <c r="M44" s="181"/>
      <c r="N44" s="181">
        <f>'実質公債費比率（分子）の構造'!O$50</f>
        <v>36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2785</v>
      </c>
      <c r="C46" s="181"/>
      <c r="D46" s="181"/>
      <c r="E46" s="181">
        <f>'実質公債費比率（分子）の構造'!L$48</f>
        <v>2830</v>
      </c>
      <c r="F46" s="181"/>
      <c r="G46" s="181"/>
      <c r="H46" s="181">
        <f>'実質公債費比率（分子）の構造'!M$48</f>
        <v>2189</v>
      </c>
      <c r="I46" s="181"/>
      <c r="J46" s="181"/>
      <c r="K46" s="181">
        <f>'実質公債費比率（分子）の構造'!N$48</f>
        <v>2288</v>
      </c>
      <c r="L46" s="181"/>
      <c r="M46" s="181"/>
      <c r="N46" s="181">
        <f>'実質公債費比率（分子）の構造'!O$48</f>
        <v>2383</v>
      </c>
      <c r="O46" s="181"/>
      <c r="P46" s="181"/>
    </row>
    <row r="47" spans="1:16" x14ac:dyDescent="0.15">
      <c r="A47" s="181" t="s">
        <v>14</v>
      </c>
      <c r="B47" s="181">
        <f>'実質公債費比率（分子）の構造'!K$47</f>
        <v>123</v>
      </c>
      <c r="C47" s="181"/>
      <c r="D47" s="181"/>
      <c r="E47" s="181">
        <f>'実質公債費比率（分子）の構造'!L$47</f>
        <v>143</v>
      </c>
      <c r="F47" s="181"/>
      <c r="G47" s="181"/>
      <c r="H47" s="181">
        <f>'実質公債費比率（分子）の構造'!M$47</f>
        <v>143</v>
      </c>
      <c r="I47" s="181"/>
      <c r="J47" s="181"/>
      <c r="K47" s="181">
        <f>'実質公債費比率（分子）の構造'!N$47</f>
        <v>143</v>
      </c>
      <c r="L47" s="181"/>
      <c r="M47" s="181"/>
      <c r="N47" s="181">
        <f>'実質公債費比率（分子）の構造'!O$47</f>
        <v>143</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13208</v>
      </c>
      <c r="C49" s="181"/>
      <c r="D49" s="181"/>
      <c r="E49" s="181">
        <f>'実質公債費比率（分子）の構造'!L$45</f>
        <v>12456</v>
      </c>
      <c r="F49" s="181"/>
      <c r="G49" s="181"/>
      <c r="H49" s="181">
        <f>'実質公債費比率（分子）の構造'!M$45</f>
        <v>14192</v>
      </c>
      <c r="I49" s="181"/>
      <c r="J49" s="181"/>
      <c r="K49" s="181">
        <f>'実質公債費比率（分子）の構造'!N$45</f>
        <v>12321</v>
      </c>
      <c r="L49" s="181"/>
      <c r="M49" s="181"/>
      <c r="N49" s="181">
        <f>'実質公債費比率（分子）の構造'!O$45</f>
        <v>11909</v>
      </c>
      <c r="O49" s="181"/>
      <c r="P49" s="181"/>
    </row>
    <row r="50" spans="1:16" x14ac:dyDescent="0.15">
      <c r="A50" s="181" t="s">
        <v>70</v>
      </c>
      <c r="B50" s="181" t="e">
        <f>NA()</f>
        <v>#N/A</v>
      </c>
      <c r="C50" s="181">
        <f>IF(ISNUMBER('実質公債費比率（分子）の構造'!K$53),'実質公債費比率（分子）の構造'!K$53,NA())</f>
        <v>4484</v>
      </c>
      <c r="D50" s="181" t="e">
        <f>NA()</f>
        <v>#N/A</v>
      </c>
      <c r="E50" s="181" t="e">
        <f>NA()</f>
        <v>#N/A</v>
      </c>
      <c r="F50" s="181">
        <f>IF(ISNUMBER('実質公債費比率（分子）の構造'!L$53),'実質公債費比率（分子）の構造'!L$53,NA())</f>
        <v>3201</v>
      </c>
      <c r="G50" s="181" t="e">
        <f>NA()</f>
        <v>#N/A</v>
      </c>
      <c r="H50" s="181" t="e">
        <f>NA()</f>
        <v>#N/A</v>
      </c>
      <c r="I50" s="181">
        <f>IF(ISNUMBER('実質公債費比率（分子）の構造'!M$53),'実質公債費比率（分子）の構造'!M$53,NA())</f>
        <v>2779</v>
      </c>
      <c r="J50" s="181" t="e">
        <f>NA()</f>
        <v>#N/A</v>
      </c>
      <c r="K50" s="181" t="e">
        <f>NA()</f>
        <v>#N/A</v>
      </c>
      <c r="L50" s="181">
        <f>IF(ISNUMBER('実質公債費比率（分子）の構造'!N$53),'実質公債費比率（分子）の構造'!N$53,NA())</f>
        <v>2209</v>
      </c>
      <c r="M50" s="181" t="e">
        <f>NA()</f>
        <v>#N/A</v>
      </c>
      <c r="N50" s="181" t="e">
        <f>NA()</f>
        <v>#N/A</v>
      </c>
      <c r="O50" s="181">
        <f>IF(ISNUMBER('実質公債費比率（分子）の構造'!O$53),'実質公債費比率（分子）の構造'!O$53,NA())</f>
        <v>2274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96636</v>
      </c>
      <c r="E56" s="180"/>
      <c r="F56" s="180"/>
      <c r="G56" s="180">
        <f>'将来負担比率（分子）の構造'!J$52</f>
        <v>95799</v>
      </c>
      <c r="H56" s="180"/>
      <c r="I56" s="180"/>
      <c r="J56" s="180">
        <f>'将来負担比率（分子）の構造'!K$52</f>
        <v>92180</v>
      </c>
      <c r="K56" s="180"/>
      <c r="L56" s="180"/>
      <c r="M56" s="180">
        <f>'将来負担比率（分子）の構造'!L$52</f>
        <v>91220</v>
      </c>
      <c r="N56" s="180"/>
      <c r="O56" s="180"/>
      <c r="P56" s="180">
        <f>'将来負担比率（分子）の構造'!M$52</f>
        <v>91152</v>
      </c>
    </row>
    <row r="57" spans="1:16" x14ac:dyDescent="0.15">
      <c r="A57" s="180" t="s">
        <v>42</v>
      </c>
      <c r="B57" s="180"/>
      <c r="C57" s="180"/>
      <c r="D57" s="180">
        <f>'将来負担比率（分子）の構造'!I$51</f>
        <v>21472</v>
      </c>
      <c r="E57" s="180"/>
      <c r="F57" s="180"/>
      <c r="G57" s="180">
        <f>'将来負担比率（分子）の構造'!J$51</f>
        <v>24150</v>
      </c>
      <c r="H57" s="180"/>
      <c r="I57" s="180"/>
      <c r="J57" s="180">
        <f>'将来負担比率（分子）の構造'!K$51</f>
        <v>28419</v>
      </c>
      <c r="K57" s="180"/>
      <c r="L57" s="180"/>
      <c r="M57" s="180">
        <f>'将来負担比率（分子）の構造'!L$51</f>
        <v>33065</v>
      </c>
      <c r="N57" s="180"/>
      <c r="O57" s="180"/>
      <c r="P57" s="180">
        <f>'将来負担比率（分子）の構造'!M$51</f>
        <v>33998</v>
      </c>
    </row>
    <row r="58" spans="1:16" x14ac:dyDescent="0.15">
      <c r="A58" s="180" t="s">
        <v>41</v>
      </c>
      <c r="B58" s="180"/>
      <c r="C58" s="180"/>
      <c r="D58" s="180">
        <f>'将来負担比率（分子）の構造'!I$50</f>
        <v>21197</v>
      </c>
      <c r="E58" s="180"/>
      <c r="F58" s="180"/>
      <c r="G58" s="180">
        <f>'将来負担比率（分子）の構造'!J$50</f>
        <v>23648</v>
      </c>
      <c r="H58" s="180"/>
      <c r="I58" s="180"/>
      <c r="J58" s="180">
        <f>'将来負担比率（分子）の構造'!K$50</f>
        <v>25439</v>
      </c>
      <c r="K58" s="180"/>
      <c r="L58" s="180"/>
      <c r="M58" s="180">
        <f>'将来負担比率（分子）の構造'!L$50</f>
        <v>27943</v>
      </c>
      <c r="N58" s="180"/>
      <c r="O58" s="180"/>
      <c r="P58" s="180">
        <f>'将来負担比率（分子）の構造'!M$50</f>
        <v>28104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125</v>
      </c>
      <c r="C61" s="180"/>
      <c r="D61" s="180"/>
      <c r="E61" s="180">
        <f>'将来負担比率（分子）の構造'!J$46</f>
        <v>77</v>
      </c>
      <c r="F61" s="180"/>
      <c r="G61" s="180"/>
      <c r="H61" s="180">
        <f>'将来負担比率（分子）の構造'!K$46</f>
        <v>85</v>
      </c>
      <c r="I61" s="180"/>
      <c r="J61" s="180"/>
      <c r="K61" s="180">
        <f>'将来負担比率（分子）の構造'!L$46</f>
        <v>80</v>
      </c>
      <c r="L61" s="180"/>
      <c r="M61" s="180"/>
      <c r="N61" s="180">
        <f>'将来負担比率（分子）の構造'!M$46</f>
        <v>117</v>
      </c>
      <c r="O61" s="180"/>
      <c r="P61" s="180"/>
    </row>
    <row r="62" spans="1:16" x14ac:dyDescent="0.15">
      <c r="A62" s="180" t="s">
        <v>35</v>
      </c>
      <c r="B62" s="180">
        <f>'将来負担比率（分子）の構造'!I$45</f>
        <v>16117</v>
      </c>
      <c r="C62" s="180"/>
      <c r="D62" s="180"/>
      <c r="E62" s="180">
        <f>'将来負担比率（分子）の構造'!J$45</f>
        <v>16443</v>
      </c>
      <c r="F62" s="180"/>
      <c r="G62" s="180"/>
      <c r="H62" s="180">
        <f>'将来負担比率（分子）の構造'!K$45</f>
        <v>16332</v>
      </c>
      <c r="I62" s="180"/>
      <c r="J62" s="180"/>
      <c r="K62" s="180">
        <f>'将来負担比率（分子）の構造'!L$45</f>
        <v>15647</v>
      </c>
      <c r="L62" s="180"/>
      <c r="M62" s="180"/>
      <c r="N62" s="180">
        <f>'将来負担比率（分子）の構造'!M$45</f>
        <v>14029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28003</v>
      </c>
      <c r="C64" s="180"/>
      <c r="D64" s="180"/>
      <c r="E64" s="180">
        <f>'将来負担比率（分子）の構造'!J$43</f>
        <v>28181</v>
      </c>
      <c r="F64" s="180"/>
      <c r="G64" s="180"/>
      <c r="H64" s="180">
        <f>'将来負担比率（分子）の構造'!K$43</f>
        <v>24146</v>
      </c>
      <c r="I64" s="180"/>
      <c r="J64" s="180"/>
      <c r="K64" s="180">
        <f>'将来負担比率（分子）の構造'!L$43</f>
        <v>24202</v>
      </c>
      <c r="L64" s="180"/>
      <c r="M64" s="180"/>
      <c r="N64" s="180">
        <f>'将来負担比率（分子）の構造'!M$43</f>
        <v>24578</v>
      </c>
      <c r="O64" s="180"/>
      <c r="P64" s="180"/>
    </row>
    <row r="65" spans="1:16" x14ac:dyDescent="0.15">
      <c r="A65" s="180" t="s">
        <v>32</v>
      </c>
      <c r="B65" s="180">
        <f>'将来負担比率（分子）の構造'!I$42</f>
        <v>319</v>
      </c>
      <c r="C65" s="180"/>
      <c r="D65" s="180"/>
      <c r="E65" s="180">
        <f>'将来負担比率（分子）の構造'!J$42</f>
        <v>1</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117389</v>
      </c>
      <c r="C66" s="180"/>
      <c r="D66" s="180"/>
      <c r="E66" s="180">
        <f>'将来負担比率（分子）の構造'!J$41</f>
        <v>113189</v>
      </c>
      <c r="F66" s="180"/>
      <c r="G66" s="180"/>
      <c r="H66" s="180">
        <f>'将来負担比率（分子）の構造'!K$41</f>
        <v>114163</v>
      </c>
      <c r="I66" s="180"/>
      <c r="J66" s="180"/>
      <c r="K66" s="180">
        <f>'将来負担比率（分子）の構造'!L$41</f>
        <v>112222</v>
      </c>
      <c r="L66" s="180"/>
      <c r="M66" s="180"/>
      <c r="N66" s="180">
        <f>'将来負担比率（分子）の構造'!M$41</f>
        <v>111468</v>
      </c>
      <c r="O66" s="180"/>
      <c r="P66" s="180"/>
    </row>
    <row r="67" spans="1:16" x14ac:dyDescent="0.15">
      <c r="A67" s="180" t="s">
        <v>74</v>
      </c>
      <c r="B67" s="180" t="e">
        <f>NA()</f>
        <v>#N/A</v>
      </c>
      <c r="C67" s="180">
        <f>IF(ISNUMBER('将来負担比率（分子）の構造'!I$53), IF('将来負担比率（分子）の構造'!I$53 &lt; 0, 0, '将来負担比率（分子）の構造'!I$53), NA())</f>
        <v>22648</v>
      </c>
      <c r="D67" s="180" t="e">
        <f>NA()</f>
        <v>#N/A</v>
      </c>
      <c r="E67" s="180" t="e">
        <f>NA()</f>
        <v>#N/A</v>
      </c>
      <c r="F67" s="180">
        <f>IF(ISNUMBER('将来負担比率（分子）の構造'!J$53), IF('将来負担比率（分子）の構造'!J$53 &lt; 0, 0, '将来負担比率（分子）の構造'!J$53), NA())</f>
        <v>14295</v>
      </c>
      <c r="G67" s="180" t="e">
        <f>NA()</f>
        <v>#N/A</v>
      </c>
      <c r="H67" s="180" t="e">
        <f>NA()</f>
        <v>#N/A</v>
      </c>
      <c r="I67" s="180">
        <f>IF(ISNUMBER('将来負担比率（分子）の構造'!K$53), IF('将来負担比率（分子）の構造'!K$53 &lt; 0, 0, '将来負担比率（分子）の構造'!K$53), NA())</f>
        <v>8689</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5391</v>
      </c>
      <c r="C72" s="184">
        <f>基金残高に係る経年分析!G55</f>
        <v>5224</v>
      </c>
      <c r="D72" s="184">
        <f>基金残高に係る経年分析!H55</f>
        <v>4577</v>
      </c>
    </row>
    <row r="73" spans="1:16" x14ac:dyDescent="0.15">
      <c r="A73" s="183" t="s">
        <v>77</v>
      </c>
      <c r="B73" s="184">
        <f>基金残高に係る経年分析!F56</f>
        <v>4078</v>
      </c>
      <c r="C73" s="184">
        <f>基金残高に係る経年分析!G56</f>
        <v>4096</v>
      </c>
      <c r="D73" s="184">
        <f>基金残高に係る経年分析!H56</f>
        <v>3508</v>
      </c>
    </row>
    <row r="74" spans="1:16" x14ac:dyDescent="0.15">
      <c r="A74" s="183" t="s">
        <v>78</v>
      </c>
      <c r="B74" s="184">
        <f>基金残高に係る経年分析!F57</f>
        <v>14316</v>
      </c>
      <c r="C74" s="184">
        <f>基金残高に係る経年分析!G57</f>
        <v>14512</v>
      </c>
      <c r="D74" s="184">
        <f>基金残高に係る経年分析!H57</f>
        <v>14347</v>
      </c>
    </row>
  </sheetData>
  <sheetProtection algorithmName="SHA-512" hashValue="PRxCe/+pQFXbznkog8eQhnoWhnLxvmMR2yhinF3r5egLWzJEs8OwgsKLgOe/1jXlgCYAp8BRvUg54aMLPDDynw==" saltValue="SPoz187iQwdOw8yC+yhU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2020-03-10T07:18:39Z</cp:lastPrinted>
  <dcterms:created xsi:type="dcterms:W3CDTF">2020-02-10T06:04:32Z</dcterms:created>
  <dcterms:modified xsi:type="dcterms:W3CDTF">2020-09-26T07:33:28Z</dcterms:modified>
  <cp:category/>
</cp:coreProperties>
</file>