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1.244\各課用\契約管財課\⑳課内庶務\調査報告関係\公営企業経営戦略等\R01\05.経営比較分析表（平成30年度決算）の分析等\駐車場整備事業\"/>
    </mc:Choice>
  </mc:AlternateContent>
  <workbookProtection workbookAlgorithmName="SHA-512" workbookHashValue="iKy6wI1SdJ5cTSgvo8VpFPMlfl37Qwg07XDnP3sAz4L03aY0Fzg/Cu0AWRFkOIqrwjktHe3JeVELkJ5bqYBjEw==" workbookSaltValue="xw83tvziIp8ByHtSlwTyP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BZ51" i="4"/>
  <c r="GQ30" i="4"/>
  <c r="IE76" i="4"/>
  <c r="HP76" i="4"/>
  <c r="BG30" i="4"/>
  <c r="FX51" i="4"/>
  <c r="FX30" i="4"/>
  <c r="AV76" i="4"/>
  <c r="KO51" i="4"/>
  <c r="LE76" i="4"/>
  <c r="BG51" i="4"/>
  <c r="KO30" i="4"/>
  <c r="FE51" i="4"/>
  <c r="HA76" i="4"/>
  <c r="AN51" i="4"/>
  <c r="FE30" i="4"/>
  <c r="AG76" i="4"/>
  <c r="AN30" i="4"/>
  <c r="JV30" i="4"/>
  <c r="JV51" i="4"/>
  <c r="KP76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<sst xmlns="http://schemas.openxmlformats.org/spreadsheetml/2006/main" count="278" uniqueCount="132">
  <si>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</si>
  <si>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</si>
  <si>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</si>
  <si>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</si>
  <si>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</si>
  <si>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</si>
  <si>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</si>
  <si>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</si>
  <si>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</si>
  <si>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</si>
  <si>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</si>
  <si>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</si>
  <si>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</si>
  <si>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</si>
  <si>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</si>
  <si>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</si>
  <si>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</si>
  <si>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</si>
  <si>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</si>
  <si>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</si>
  <si>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</si>
  <si>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</si>
  <si>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</si>
  <si>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</si>
  <si>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</si>
  <si>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</si>
  <si>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</si>
  <si>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</si>
  <si>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</si>
  <si>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</si>
  <si>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</si>
  <si>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</si>
  <si>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</si>
  <si>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</si>
  <si>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</si>
  <si>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</si>
  <si>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</si>
  <si>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</si>
  <si>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</si>
  <si>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</si>
  <si>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</si>
  <si>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</si>
  <si>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</si>
  <si>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</si>
  <si>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</si>
  <si>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</si>
  <si>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</si>
  <si>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</si>
  <si>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</si>
  <si>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</si>
  <si>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</si>
  <si>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</si>
  <si>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</si>
  <si>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</si>
  <si>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</si>
  <si>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</si>
  <si>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</si>
  <si>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</si>
  <si>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</si>
  <si>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</si>
  <si>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</si>
  <si>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</si>
  <si>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</si>
  <si>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</si>
  <si>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</si>
  <si>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</si>
  <si>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</si>
  <si>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</si>
  <si>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</si>
  <si>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</si>
  <si>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</si>
  <si>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</si>
  <si>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</si>
  <si>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</si>
  <si>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</si>
  <si>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</si>
  <si>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</si>
  <si>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</si>
  <si>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</si>
  <si>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</si>
  <si>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</si>
  <si>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</si>
  <si>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</si>
  <si>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</si>
  <si>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</si>
  <si>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</si>
  <si>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</si>
  <si>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</si>
  <si>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</si>
  <si>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</si>
  <si>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</si>
  <si>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</si>
  <si>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</si>
  <si>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</si>
  <si>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</si>
  <si>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</si>
  <si>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</si>
  <si>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</si>
  <si>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</si>
  <si>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</si>
  <si>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</si>
  <si>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</si>
  <si>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</si>
  <si>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</si>
  <si>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</si>
  <si>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</si>
  <si>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</si>
  <si>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</si>
  <si>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</si>
  <si>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</si>
  <si>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長崎県　長与町</t>
  </si>
  <si>
    <t>吉無田駐車場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</si>
  <si>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</si>
  <si>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</si>
  <si>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</si>
  <si>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</si>
  <si>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</si>
  <si>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</si>
  <si>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</si>
  <si>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</si>
  <si>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</si>
  <si>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</si>
  <si>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</si>
  <si>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</si>
  <si>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</si>
  <si>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</si>
  <si>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</si>
  <si>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</si>
  <si>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広場式構造のため、他の立体式駐車場及び地下式駐車場と比べ、維持管理にかかる経費等が少ないため、黒字の状況が続いている。
　今後は、周辺駐車場の配置、利用料金を調査し、現行料金設定の妥当性を検証することが必要である。</t>
    <rPh sb="62" eb="64">
      <t>コンゴ</t>
    </rPh>
    <phoneticPr fontId="5"/>
  </si>
  <si>
    <t>　建物、設備等の設置が無く、資産としては土地のみである。
　ＪＲ駅に近接したこの土地は、駐車場以外の用途としても需要がある可能性が高く、他用途への転換も検討する必要がある。</t>
    <phoneticPr fontId="5"/>
  </si>
  <si>
    <t>　ＪＲ駅に近接し、立地が良いことから駐車場としての需要も高く、当面は、事業を継続していくことが望ましいと思われる。
　しかしながら、立体式駐車場及び地下式駐車場と比べ、他用途転換が物理的、かつ、費用面で容易であるため、転換によって用途が高度化、複合化した場合との経済性の比較も行っていく必要がある。</t>
    <rPh sb="109" eb="111">
      <t>テンカン</t>
    </rPh>
    <rPh sb="115" eb="117">
      <t>ヨウト</t>
    </rPh>
    <rPh sb="127" eb="129">
      <t>バアイ</t>
    </rPh>
    <rPh sb="131" eb="134">
      <t>ケイザイセイ</t>
    </rPh>
    <rPh sb="135" eb="137">
      <t>ヒカク</t>
    </rPh>
    <rPh sb="138" eb="139">
      <t>オコナ</t>
    </rPh>
    <phoneticPr fontId="5"/>
  </si>
  <si>
    <t>　ＪＲ駅に近接しているため、駐車場としての需要が非常に高いが、全区画を月極駐車場として運営しているため、月極契約者以外の利用は無く、利用希望者が途絶えない限り、稼働率は１００％の数値となる。</t>
    <rPh sb="14" eb="16">
      <t>チュウシャ</t>
    </rPh>
    <rPh sb="16" eb="17">
      <t>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</si>
</sst>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A-49F6-8657-E835FB38D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34608"/>
        <c:axId val="27713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A-49F6-8657-E835FB38D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34608"/>
        <c:axId val="277134216"/>
      </c:lineChart>
      <c:dateAx>
        <c:axId val="27713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7134216"/>
        <c:crosses val="autoZero"/>
        <c:auto val="1"/>
        <c:lblOffset val="100"/>
        <c:baseTimeUnit val="years"/>
      </c:dateAx>
      <c:valAx>
        <c:axId val="27713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713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68-41EF-988B-56E633945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35392"/>
        <c:axId val="28034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68-41EF-988B-56E633945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35392"/>
        <c:axId val="280348920"/>
      </c:lineChart>
      <c:dateAx>
        <c:axId val="27713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348920"/>
        <c:crosses val="autoZero"/>
        <c:auto val="1"/>
        <c:lblOffset val="100"/>
        <c:baseTimeUnit val="years"/>
      </c:dateAx>
      <c:valAx>
        <c:axId val="28034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713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F-471F-BD15-849D9225E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49704"/>
        <c:axId val="28035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F-471F-BD15-849D9225E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04"/>
        <c:axId val="280350096"/>
      </c:lineChart>
      <c:dateAx>
        <c:axId val="28034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350096"/>
        <c:crosses val="autoZero"/>
        <c:auto val="1"/>
        <c:lblOffset val="100"/>
        <c:baseTimeUnit val="years"/>
      </c:dateAx>
      <c:valAx>
        <c:axId val="28035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349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A-476C-8968-72CCF8DC8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50880"/>
        <c:axId val="280351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FA-476C-8968-72CCF8DC8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50880"/>
        <c:axId val="280351272"/>
      </c:lineChart>
      <c:dateAx>
        <c:axId val="28035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351272"/>
        <c:crosses val="autoZero"/>
        <c:auto val="1"/>
        <c:lblOffset val="100"/>
        <c:baseTimeUnit val="years"/>
      </c:dateAx>
      <c:valAx>
        <c:axId val="28035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35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A5-46CA-BFE1-B1A4E378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52056"/>
        <c:axId val="28035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A5-46CA-BFE1-B1A4E378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52056"/>
        <c:axId val="280352448"/>
      </c:lineChart>
      <c:dateAx>
        <c:axId val="280352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352448"/>
        <c:crosses val="autoZero"/>
        <c:auto val="1"/>
        <c:lblOffset val="100"/>
        <c:baseTimeUnit val="years"/>
      </c:dateAx>
      <c:valAx>
        <c:axId val="28035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352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7-433E-8CEF-C80F7BFC3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71472"/>
        <c:axId val="280271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7-433E-8CEF-C80F7BFC3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71472"/>
        <c:axId val="280271864"/>
      </c:lineChart>
      <c:dateAx>
        <c:axId val="28027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71864"/>
        <c:crosses val="autoZero"/>
        <c:auto val="1"/>
        <c:lblOffset val="100"/>
        <c:baseTimeUnit val="years"/>
      </c:dateAx>
      <c:valAx>
        <c:axId val="280271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0271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6-4158-BF12-D4E066CC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72648"/>
        <c:axId val="28027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66-4158-BF12-D4E066CC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72648"/>
        <c:axId val="280273040"/>
      </c:lineChart>
      <c:dateAx>
        <c:axId val="28027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73040"/>
        <c:crosses val="autoZero"/>
        <c:auto val="1"/>
        <c:lblOffset val="100"/>
        <c:baseTimeUnit val="years"/>
      </c:dateAx>
      <c:valAx>
        <c:axId val="28027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272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7-4023-998C-18FA37CD0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73824"/>
        <c:axId val="28027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7-4023-998C-18FA37CD0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73824"/>
        <c:axId val="280274216"/>
      </c:lineChart>
      <c:dateAx>
        <c:axId val="28027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74216"/>
        <c:crosses val="autoZero"/>
        <c:auto val="1"/>
        <c:lblOffset val="100"/>
        <c:baseTimeUnit val="years"/>
      </c:dateAx>
      <c:valAx>
        <c:axId val="28027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273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2128</c:v>
                </c:pt>
                <c:pt idx="1">
                  <c:v>2171</c:v>
                </c:pt>
                <c:pt idx="2">
                  <c:v>2192</c:v>
                </c:pt>
                <c:pt idx="3">
                  <c:v>2203</c:v>
                </c:pt>
                <c:pt idx="4">
                  <c:v>2149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2C-4C97-A8FF-2278326C2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467704"/>
        <c:axId val="28046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2C-4C97-A8FF-2278326C2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67704"/>
        <c:axId val="280468096"/>
      </c:lineChart>
      <c:dateAx>
        <c:axId val="28046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468096"/>
        <c:crosses val="autoZero"/>
        <c:auto val="1"/>
        <c:lblOffset val="100"/>
        <c:baseTimeUnit val="years"/>
      </c:dateAx>
      <c:valAx>
        <c:axId val="28046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0467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58" zoomScale="85" zoomScaleNormal="8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長崎県長与町　吉無田駐車場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385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118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19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34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導入なし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97.1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97.1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100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100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100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100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2128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2171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2192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2203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2149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23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21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7496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6967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7138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8131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8024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59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>
        <f>データ!$B$11</f>
        <v>41640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>
        <f>データ!$C$11</f>
        <v>42005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>
        <f>データ!$D$11</f>
        <v>42370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>
        <f>データ!$E$11</f>
        <v>42736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>
        <f>データ!$F$11</f>
        <v>43101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500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>
        <f>データ!$B$11</f>
        <v>41640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>
        <f>データ!$C$11</f>
        <v>42005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>
        <f>データ!$D$11</f>
        <v>42370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>
        <f>データ!$E$11</f>
        <v>42736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>
        <f>データ!$F$11</f>
        <v>43101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>
        <f>データ!$B$11</f>
        <v>41640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>
        <f>データ!$C$11</f>
        <v>42005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>
        <f>データ!$D$11</f>
        <v>42370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>
        <f>データ!$E$11</f>
        <v>42736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>
        <f>データ!$F$11</f>
        <v>43101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9LCrgc/iYWtJUyIw5CrP2o3ZtNPc01pHqX8HoPaSFUSWHXvXcb5NmynEWT61JvyB+JmvUyt8OgRlOQv2tyymg==" saltValue="orboltYnc1X3T+DZBZqlP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100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89</v>
      </c>
      <c r="BH5" s="59" t="s">
        <v>90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102</v>
      </c>
      <c r="BS5" s="59" t="s">
        <v>90</v>
      </c>
      <c r="BT5" s="59" t="s">
        <v>91</v>
      </c>
      <c r="BU5" s="59" t="s">
        <v>103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89</v>
      </c>
      <c r="CD5" s="59" t="s">
        <v>90</v>
      </c>
      <c r="CE5" s="59" t="s">
        <v>91</v>
      </c>
      <c r="CF5" s="59" t="s">
        <v>103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89</v>
      </c>
      <c r="CQ5" s="59" t="s">
        <v>90</v>
      </c>
      <c r="CR5" s="59" t="s">
        <v>104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105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423076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長崎県長与町</v>
      </c>
      <c r="I6" s="60" t="str">
        <f t="shared" si="1"/>
        <v>吉無田駐車場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385</v>
      </c>
      <c r="V6" s="63">
        <f t="shared" si="1"/>
        <v>34</v>
      </c>
      <c r="W6" s="63">
        <f t="shared" si="1"/>
        <v>0</v>
      </c>
      <c r="X6" s="62" t="str">
        <f t="shared" si="1"/>
        <v>導入なし</v>
      </c>
      <c r="Y6" s="64">
        <f>IF(Y8="-",NA(),Y8)</f>
        <v>0</v>
      </c>
      <c r="Z6" s="64">
        <f t="shared" ref="Z6:AH6" si="2">IF(Z8="-",NA(),Z8)</f>
        <v>0</v>
      </c>
      <c r="AA6" s="64">
        <f t="shared" si="2"/>
        <v>0</v>
      </c>
      <c r="AB6" s="64">
        <f t="shared" si="2"/>
        <v>0</v>
      </c>
      <c r="AC6" s="64">
        <f t="shared" si="2"/>
        <v>0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100</v>
      </c>
      <c r="BG6" s="64">
        <f t="shared" ref="BG6:BO6" si="5">IF(BG8="-",NA(),BG8)</f>
        <v>100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2128</v>
      </c>
      <c r="BR6" s="65">
        <f t="shared" ref="BR6:BZ6" si="6">IF(BR8="-",NA(),BR8)</f>
        <v>2171</v>
      </c>
      <c r="BS6" s="65">
        <f t="shared" si="6"/>
        <v>2192</v>
      </c>
      <c r="BT6" s="65">
        <f t="shared" si="6"/>
        <v>2203</v>
      </c>
      <c r="BU6" s="65">
        <f t="shared" si="6"/>
        <v>2149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59</v>
      </c>
      <c r="CN6" s="63">
        <f t="shared" si="7"/>
        <v>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97.1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97.1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423076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長崎県　長与町</v>
      </c>
      <c r="I7" s="60" t="str">
        <f t="shared" si="10"/>
        <v>吉無田駐車場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385</v>
      </c>
      <c r="V7" s="63">
        <f t="shared" si="10"/>
        <v>34</v>
      </c>
      <c r="W7" s="63">
        <f t="shared" si="10"/>
        <v>0</v>
      </c>
      <c r="X7" s="62" t="str">
        <f t="shared" si="10"/>
        <v>導入なし</v>
      </c>
      <c r="Y7" s="64">
        <f>Y8</f>
        <v>0</v>
      </c>
      <c r="Z7" s="64">
        <f t="shared" ref="Z7:AH7" si="11">Z8</f>
        <v>0</v>
      </c>
      <c r="AA7" s="64">
        <f t="shared" si="11"/>
        <v>0</v>
      </c>
      <c r="AB7" s="64">
        <f t="shared" si="11"/>
        <v>0</v>
      </c>
      <c r="AC7" s="64">
        <f t="shared" si="11"/>
        <v>0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100</v>
      </c>
      <c r="BG7" s="64">
        <f t="shared" ref="BG7:BO7" si="14">BG8</f>
        <v>100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2128</v>
      </c>
      <c r="BR7" s="65">
        <f t="shared" ref="BR7:BZ7" si="15">BR8</f>
        <v>2171</v>
      </c>
      <c r="BS7" s="65">
        <f t="shared" si="15"/>
        <v>2192</v>
      </c>
      <c r="BT7" s="65">
        <f t="shared" si="15"/>
        <v>2203</v>
      </c>
      <c r="BU7" s="65">
        <f t="shared" si="15"/>
        <v>2149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59</v>
      </c>
      <c r="CN7" s="63">
        <f>CN8</f>
        <v>500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97.1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97.1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423076</v>
      </c>
      <c r="D8" s="67">
        <v>47</v>
      </c>
      <c r="E8" s="67">
        <v>14</v>
      </c>
      <c r="F8" s="67">
        <v>0</v>
      </c>
      <c r="G8" s="67">
        <v>2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19</v>
      </c>
      <c r="S8" s="69" t="s">
        <v>120</v>
      </c>
      <c r="T8" s="69" t="s">
        <v>121</v>
      </c>
      <c r="U8" s="70">
        <v>385</v>
      </c>
      <c r="V8" s="70">
        <v>34</v>
      </c>
      <c r="W8" s="70">
        <v>0</v>
      </c>
      <c r="X8" s="69" t="s">
        <v>122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100</v>
      </c>
      <c r="BG8" s="71">
        <v>100</v>
      </c>
      <c r="BH8" s="71">
        <v>100</v>
      </c>
      <c r="BI8" s="71">
        <v>100</v>
      </c>
      <c r="BJ8" s="71">
        <v>100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2128</v>
      </c>
      <c r="BR8" s="72">
        <v>2171</v>
      </c>
      <c r="BS8" s="72">
        <v>2192</v>
      </c>
      <c r="BT8" s="73">
        <v>2203</v>
      </c>
      <c r="BU8" s="73">
        <v>2149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59</v>
      </c>
      <c r="CN8" s="70">
        <v>500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97.1</v>
      </c>
      <c r="DL8" s="71">
        <v>100</v>
      </c>
      <c r="DM8" s="71">
        <v>100</v>
      </c>
      <c r="DN8" s="71">
        <v>100</v>
      </c>
      <c r="DO8" s="71">
        <v>97.1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久原　和彦</cp:lastModifiedBy>
  <cp:lastPrinted>2020-01-23T00:58:59Z</cp:lastPrinted>
  <dcterms:created xsi:type="dcterms:W3CDTF">2019-12-05T07:29:45Z</dcterms:created>
  <dcterms:modified xsi:type="dcterms:W3CDTF">2020-01-23T01:01:07Z</dcterms:modified>
  <cp:category/>
</cp:coreProperties>
</file>