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EIRI-HDD\share\経理重要データ\調査・報告\H31\（R2.2.4〆)【財政課：照会】公営企業に係る経営比較分析表（平成30年度決算）の分析等について\上下水道局：回答\"/>
    </mc:Choice>
  </mc:AlternateContent>
  <xr:revisionPtr revIDLastSave="0" documentId="13_ncr:1_{386D84F4-A893-439D-9022-F1E65F39C4A3}" xr6:coauthVersionLast="36" xr6:coauthVersionMax="36" xr10:uidLastSave="{00000000-0000-0000-0000-000000000000}"/>
  <workbookProtection workbookAlgorithmName="SHA-512" workbookHashValue="Ia+CHAhNsOuGL/rcnJk7rdWAUVhMLzKjLXYTkg4P5NVnJ9p50rzhoSpe57/cZddnSE6/qU73S0GGsG5q6AE0rw==" workbookSaltValue="nugbLviZCVTgwO15JF6hI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D10" i="4"/>
  <c r="W10" i="4"/>
  <c r="P10" i="4"/>
  <c r="B10" i="4"/>
  <c r="BB8" i="4"/>
  <c r="AT8" i="4"/>
  <c r="AD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<sst xmlns="http://schemas.openxmlformats.org/spreadsheetml/2006/main" count="223" uniqueCount="111">
  <si>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</si>
  <si>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</si>
  <si>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</si>
  <si>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</si>
  <si>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</si>
  <si>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</si>
  <si>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</si>
  <si>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</si>
  <si>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</si>
  <si>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</si>
  <si>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</si>
  <si>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</si>
  <si>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</si>
  <si>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</si>
  <si>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</si>
  <si>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</si>
  <si>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</si>
  <si>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</si>
  <si>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</si>
  <si>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</si>
  <si>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</si>
  <si>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</si>
  <si>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</si>
  <si>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</si>
  <si>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</si>
  <si>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</si>
  <si>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</si>
  <si>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</si>
  <si>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</si>
  <si>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</si>
  <si>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</si>
  <si>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</si>
  <si>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</si>
  <si>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</si>
  <si>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</si>
  <si>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</si>
  <si>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</si>
  <si>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</si>
  <si>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</si>
  <si>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</si>
  <si>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</si>
  <si>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</si>
  <si>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</si>
  <si>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</si>
  <si>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</si>
  <si>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</si>
  <si>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</si>
  <si>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</si>
  <si>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</si>
  <si>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</si>
  <si>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</si>
  <si>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</si>
  <si>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</si>
  <si>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</si>
  <si>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</si>
  <si>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</si>
  <si>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</si>
  <si>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</si>
  <si>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</si>
  <si>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</si>
  <si>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</si>
  <si>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</si>
  <si>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</si>
  <si>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</si>
  <si>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</si>
  <si>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</si>
  <si>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</si>
  <si>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</si>
  <si>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</si>
  <si>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</si>
  <si>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</si>
  <si>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</si>
  <si>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</si>
  <si>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</si>
  <si>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</si>
  <si>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</si>
  <si>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</si>
  <si>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</si>
  <si>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</si>
  <si>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</si>
  <si>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</si>
  <si>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</si>
  <si>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</si>
  <si>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</si>
  <si>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</si>
  <si>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</si>
  <si>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</si>
  <si>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</si>
  <si>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</si>
  <si>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</si>
  <si>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</si>
  <si>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</si>
  <si>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</si>
  <si>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</si>
  <si>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</si>
  <si>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</si>
  <si>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</si>
  <si>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</si>
  <si>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下水道事業</t>
  </si>
  <si>
    <t>農業集落排水</t>
  </si>
  <si>
    <t>F2</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</si>
  <si>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</si>
  <si>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</si>
  <si>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</si>
  <si>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</si>
  <si>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</si>
  <si>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</si>
  <si>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</si>
  <si>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①経常収支比率</t>
    </r>
    <r>
      <rPr>
        <sz val="11"/>
        <color theme="1"/>
        <rFont val="ＭＳ ゴシック"/>
        <family val="3"/>
        <charset val="128"/>
      </rPr>
      <t xml:space="preserve">
　</t>
    </r>
    <r>
      <rPr>
        <sz val="9"/>
        <color theme="1"/>
        <rFont val="ＭＳ ゴシック"/>
        <family val="3"/>
        <charset val="128"/>
      </rPr>
      <t xml:space="preserve">経常収支比率は100%以上を維持していますが、一般会計からの基準外繰入で経営がなりたっています。今後の公共下水道への統合を進めるためにも必要な整備を行いながら経営改善に取り組む必要があります。
</t>
    </r>
    <r>
      <rPr>
        <sz val="11"/>
        <color theme="1"/>
        <rFont val="ＭＳ ゴシック"/>
        <family val="3"/>
        <charset val="128"/>
      </rPr>
      <t xml:space="preserve">
</t>
    </r>
    <r>
      <rPr>
        <sz val="10"/>
        <color theme="1"/>
        <rFont val="ＭＳ ゴシック"/>
        <family val="3"/>
        <charset val="128"/>
      </rPr>
      <t>③流動比率</t>
    </r>
    <r>
      <rPr>
        <sz val="11"/>
        <color theme="1"/>
        <rFont val="ＭＳ ゴシック"/>
        <family val="3"/>
        <charset val="128"/>
      </rPr>
      <t xml:space="preserve">
　</t>
    </r>
    <r>
      <rPr>
        <sz val="9"/>
        <color theme="1"/>
        <rFont val="ＭＳ ゴシック"/>
        <family val="3"/>
        <charset val="128"/>
      </rPr>
      <t xml:space="preserve">100%未満となっており、企業債償還は一般会計からの繰入に頼らざるを得ない状況です。
</t>
    </r>
    <r>
      <rPr>
        <sz val="11"/>
        <color theme="1"/>
        <rFont val="ＭＳ ゴシック"/>
        <family val="3"/>
        <charset val="128"/>
      </rPr>
      <t xml:space="preserve">
</t>
    </r>
    <r>
      <rPr>
        <sz val="10"/>
        <color theme="1"/>
        <rFont val="ＭＳ ゴシック"/>
        <family val="3"/>
        <charset val="128"/>
      </rPr>
      <t>④企業債残高対事業規模比率</t>
    </r>
    <r>
      <rPr>
        <sz val="11"/>
        <color theme="1"/>
        <rFont val="ＭＳ ゴシック"/>
        <family val="3"/>
        <charset val="128"/>
      </rPr>
      <t xml:space="preserve">
　</t>
    </r>
    <r>
      <rPr>
        <sz val="9"/>
        <color theme="1"/>
        <rFont val="ＭＳ ゴシック"/>
        <family val="3"/>
        <charset val="128"/>
      </rPr>
      <t xml:space="preserve">使用料収入の約8倍の企業債残高を抱えています。これは、使用料を下水道使用料と統一していることによるものです。
</t>
    </r>
    <r>
      <rPr>
        <sz val="11"/>
        <color theme="1"/>
        <rFont val="ＭＳ ゴシック"/>
        <family val="3"/>
        <charset val="128"/>
      </rPr>
      <t xml:space="preserve">
</t>
    </r>
    <r>
      <rPr>
        <sz val="10"/>
        <color theme="1"/>
        <rFont val="ＭＳ ゴシック"/>
        <family val="3"/>
        <charset val="128"/>
      </rPr>
      <t>⑤経費回収率</t>
    </r>
    <r>
      <rPr>
        <sz val="11"/>
        <color theme="1"/>
        <rFont val="ＭＳ ゴシック"/>
        <family val="3"/>
        <charset val="128"/>
      </rPr>
      <t xml:space="preserve">
　</t>
    </r>
    <r>
      <rPr>
        <sz val="9"/>
        <color theme="1"/>
        <rFont val="ＭＳ ゴシック"/>
        <family val="3"/>
        <charset val="128"/>
      </rPr>
      <t xml:space="preserve">下水道使用料との統一料金を実施しているため100%以下となっており、一般会計からの繰入により経営が出来ている状況です。
</t>
    </r>
    <r>
      <rPr>
        <sz val="11"/>
        <color theme="1"/>
        <rFont val="ＭＳ ゴシック"/>
        <family val="3"/>
        <charset val="128"/>
      </rPr>
      <t xml:space="preserve">
</t>
    </r>
    <r>
      <rPr>
        <sz val="10"/>
        <color theme="1"/>
        <rFont val="ＭＳ ゴシック"/>
        <family val="3"/>
        <charset val="128"/>
      </rPr>
      <t>⑥汚水処理原価</t>
    </r>
    <r>
      <rPr>
        <sz val="11"/>
        <color theme="1"/>
        <rFont val="ＭＳ ゴシック"/>
        <family val="3"/>
        <charset val="128"/>
      </rPr>
      <t xml:space="preserve">
　</t>
    </r>
    <r>
      <rPr>
        <sz val="9"/>
        <color theme="1"/>
        <rFont val="ＭＳ ゴシック"/>
        <family val="3"/>
        <charset val="128"/>
      </rPr>
      <t xml:space="preserve">前年度に対し数値が低くなっています。主な要因は、減価償却費の減少があげられます。
</t>
    </r>
    <r>
      <rPr>
        <sz val="11"/>
        <color theme="1"/>
        <rFont val="ＭＳ ゴシック"/>
        <family val="3"/>
        <charset val="128"/>
      </rPr>
      <t xml:space="preserve">
</t>
    </r>
    <r>
      <rPr>
        <sz val="10"/>
        <color theme="1"/>
        <rFont val="ＭＳ ゴシック"/>
        <family val="3"/>
        <charset val="128"/>
      </rPr>
      <t>⑦施設利用率
⑧水洗化率</t>
    </r>
    <r>
      <rPr>
        <sz val="11"/>
        <color theme="1"/>
        <rFont val="ＭＳ ゴシック"/>
        <family val="3"/>
        <charset val="128"/>
      </rPr>
      <t xml:space="preserve">
　</t>
    </r>
    <r>
      <rPr>
        <sz val="9"/>
        <color theme="1"/>
        <rFont val="ＭＳ ゴシック"/>
        <family val="3"/>
        <charset val="128"/>
      </rPr>
      <t>類似団体平均値と比較しても高く、施設を有効に活用し、水洗化も高い状況です。今後は、公共下水道への統合に向け、各処理施設の延命化を図るとともに、マンホールポンプ等の施設の計画的な更新が必要となります。</t>
    </r>
    <r>
      <rPr>
        <sz val="11"/>
        <color theme="1"/>
        <rFont val="ＭＳ ゴシック"/>
        <family val="3"/>
        <charset val="128"/>
      </rPr>
      <t>　</t>
    </r>
    <rPh sb="1" eb="3">
      <t>ケイジョウ</t>
    </rPh>
    <rPh sb="3" eb="5">
      <t>シュウシ</t>
    </rPh>
    <rPh sb="5" eb="7">
      <t>ヒリツ</t>
    </rPh>
    <rPh sb="9" eb="11">
      <t>ケイジョウ</t>
    </rPh>
    <rPh sb="11" eb="13">
      <t>シュウシ</t>
    </rPh>
    <rPh sb="13" eb="15">
      <t>ヒリツ</t>
    </rPh>
    <rPh sb="20" eb="22">
      <t>イジョウ</t>
    </rPh>
    <rPh sb="23" eb="25">
      <t>イジ</t>
    </rPh>
    <rPh sb="32" eb="34">
      <t>イッパン</t>
    </rPh>
    <rPh sb="34" eb="36">
      <t>カイケイ</t>
    </rPh>
    <rPh sb="39" eb="41">
      <t>キジュン</t>
    </rPh>
    <rPh sb="41" eb="42">
      <t>ガイ</t>
    </rPh>
    <rPh sb="42" eb="44">
      <t>クリイレ</t>
    </rPh>
    <rPh sb="45" eb="47">
      <t>ケイエイ</t>
    </rPh>
    <rPh sb="57" eb="59">
      <t>コンゴ</t>
    </rPh>
    <rPh sb="60" eb="62">
      <t>コウキョウ</t>
    </rPh>
    <rPh sb="62" eb="65">
      <t>ゲスイドウ</t>
    </rPh>
    <rPh sb="67" eb="69">
      <t>トウゴウ</t>
    </rPh>
    <rPh sb="70" eb="71">
      <t>スス</t>
    </rPh>
    <rPh sb="77" eb="79">
      <t>ヒツヨウ</t>
    </rPh>
    <rPh sb="80" eb="82">
      <t>セイビ</t>
    </rPh>
    <rPh sb="83" eb="84">
      <t>オコナ</t>
    </rPh>
    <rPh sb="88" eb="90">
      <t>ケイエイ</t>
    </rPh>
    <rPh sb="90" eb="92">
      <t>カイゼン</t>
    </rPh>
    <rPh sb="93" eb="94">
      <t>ト</t>
    </rPh>
    <rPh sb="95" eb="96">
      <t>ク</t>
    </rPh>
    <rPh sb="97" eb="99">
      <t>ヒツヨウ</t>
    </rPh>
    <rPh sb="108" eb="110">
      <t>リュウドウ</t>
    </rPh>
    <rPh sb="110" eb="112">
      <t>ヒリツ</t>
    </rPh>
    <rPh sb="118" eb="120">
      <t>ミマン</t>
    </rPh>
    <rPh sb="127" eb="129">
      <t>キギョウ</t>
    </rPh>
    <rPh sb="129" eb="130">
      <t>サイ</t>
    </rPh>
    <rPh sb="130" eb="132">
      <t>ショウカン</t>
    </rPh>
    <rPh sb="133" eb="135">
      <t>イッパン</t>
    </rPh>
    <rPh sb="135" eb="137">
      <t>カイケイ</t>
    </rPh>
    <rPh sb="140" eb="142">
      <t>クリイレ</t>
    </rPh>
    <rPh sb="143" eb="144">
      <t>タヨ</t>
    </rPh>
    <rPh sb="148" eb="149">
      <t>エ</t>
    </rPh>
    <rPh sb="151" eb="153">
      <t>ジョウキョウ</t>
    </rPh>
    <rPh sb="159" eb="161">
      <t>キギョウ</t>
    </rPh>
    <rPh sb="161" eb="162">
      <t>サイ</t>
    </rPh>
    <rPh sb="162" eb="164">
      <t>ザンダカ</t>
    </rPh>
    <rPh sb="164" eb="165">
      <t>タイ</t>
    </rPh>
    <rPh sb="165" eb="167">
      <t>ジギョウ</t>
    </rPh>
    <rPh sb="167" eb="169">
      <t>キボ</t>
    </rPh>
    <rPh sb="169" eb="171">
      <t>ヒリツ</t>
    </rPh>
    <rPh sb="173" eb="176">
      <t>シヨウリョウ</t>
    </rPh>
    <rPh sb="176" eb="178">
      <t>シュウニュウ</t>
    </rPh>
    <rPh sb="179" eb="180">
      <t>ヤク</t>
    </rPh>
    <rPh sb="181" eb="182">
      <t>バイ</t>
    </rPh>
    <rPh sb="183" eb="185">
      <t>キギョウ</t>
    </rPh>
    <rPh sb="185" eb="186">
      <t>サイ</t>
    </rPh>
    <rPh sb="186" eb="188">
      <t>ザンダカ</t>
    </rPh>
    <rPh sb="189" eb="190">
      <t>カカ</t>
    </rPh>
    <rPh sb="200" eb="202">
      <t>シヨウ</t>
    </rPh>
    <rPh sb="202" eb="203">
      <t>リョウ</t>
    </rPh>
    <rPh sb="204" eb="207">
      <t>ゲスイドウ</t>
    </rPh>
    <rPh sb="207" eb="210">
      <t>シヨウリョウ</t>
    </rPh>
    <rPh sb="211" eb="213">
      <t>トウイツ</t>
    </rPh>
    <rPh sb="230" eb="232">
      <t>ケイヒ</t>
    </rPh>
    <rPh sb="232" eb="234">
      <t>カイシュウ</t>
    </rPh>
    <rPh sb="234" eb="235">
      <t>リツ</t>
    </rPh>
    <rPh sb="237" eb="240">
      <t>ゲスイドウ</t>
    </rPh>
    <rPh sb="242" eb="243">
      <t>リョウ</t>
    </rPh>
    <rPh sb="299" eb="301">
      <t>オスイ</t>
    </rPh>
    <rPh sb="301" eb="303">
      <t>ショリ</t>
    </rPh>
    <rPh sb="303" eb="305">
      <t>ゲンカ</t>
    </rPh>
    <rPh sb="307" eb="310">
      <t>ゼンネンド</t>
    </rPh>
    <rPh sb="311" eb="312">
      <t>タイ</t>
    </rPh>
    <rPh sb="313" eb="315">
      <t>スウチ</t>
    </rPh>
    <rPh sb="316" eb="317">
      <t>ヒク</t>
    </rPh>
    <rPh sb="325" eb="326">
      <t>オモ</t>
    </rPh>
    <rPh sb="327" eb="329">
      <t>ヨウイン</t>
    </rPh>
    <rPh sb="331" eb="333">
      <t>ゲンカ</t>
    </rPh>
    <rPh sb="333" eb="335">
      <t>ショウキャク</t>
    </rPh>
    <rPh sb="335" eb="336">
      <t>ヒ</t>
    </rPh>
    <rPh sb="337" eb="339">
      <t>ゲンショウ</t>
    </rPh>
    <rPh sb="350" eb="352">
      <t>シセツ</t>
    </rPh>
    <rPh sb="352" eb="354">
      <t>リヨウ</t>
    </rPh>
    <rPh sb="354" eb="355">
      <t>リツ</t>
    </rPh>
    <rPh sb="357" eb="360">
      <t>スイセンカ</t>
    </rPh>
    <rPh sb="360" eb="361">
      <t>リツ</t>
    </rPh>
    <rPh sb="363" eb="365">
      <t>ルイジ</t>
    </rPh>
    <rPh sb="365" eb="367">
      <t>ダンタイ</t>
    </rPh>
    <rPh sb="367" eb="370">
      <t>ヘイキンチ</t>
    </rPh>
    <rPh sb="371" eb="373">
      <t>ヒカク</t>
    </rPh>
    <rPh sb="376" eb="377">
      <t>タカ</t>
    </rPh>
    <rPh sb="379" eb="381">
      <t>シセツ</t>
    </rPh>
    <rPh sb="382" eb="384">
      <t>ユウコウ</t>
    </rPh>
    <rPh sb="385" eb="387">
      <t>カツヨウ</t>
    </rPh>
    <rPh sb="389" eb="392">
      <t>スイセンカ</t>
    </rPh>
    <rPh sb="393" eb="394">
      <t>タカ</t>
    </rPh>
    <rPh sb="395" eb="397">
      <t>ジョウキョウ</t>
    </rPh>
    <rPh sb="400" eb="402">
      <t>コンゴ</t>
    </rPh>
    <rPh sb="404" eb="406">
      <t>コウキョウ</t>
    </rPh>
    <rPh sb="406" eb="409">
      <t>ゲスイドウ</t>
    </rPh>
    <rPh sb="411" eb="413">
      <t>トウゴウ</t>
    </rPh>
    <rPh sb="414" eb="415">
      <t>ム</t>
    </rPh>
    <rPh sb="417" eb="418">
      <t>カク</t>
    </rPh>
    <rPh sb="418" eb="420">
      <t>ショリ</t>
    </rPh>
    <rPh sb="420" eb="422">
      <t>シセツ</t>
    </rPh>
    <rPh sb="423" eb="425">
      <t>エンメイ</t>
    </rPh>
    <rPh sb="425" eb="426">
      <t>カ</t>
    </rPh>
    <rPh sb="427" eb="428">
      <t>ハカ</t>
    </rPh>
    <rPh sb="442" eb="443">
      <t>ナド</t>
    </rPh>
    <rPh sb="444" eb="446">
      <t>シセツ</t>
    </rPh>
    <rPh sb="447" eb="450">
      <t>ケイカクテキ</t>
    </rPh>
    <rPh sb="451" eb="453">
      <t>コウシン</t>
    </rPh>
    <rPh sb="454" eb="456">
      <t>ヒツヨウ</t>
    </rPh>
    <phoneticPr fontId="4"/>
  </si>
  <si>
    <t>①有形固定資産減価償却率
　有形固定資産減価償却率は年々増加していますが、これは早期に施設の整備が終わったことにより、老朽化が進んでいる状況を表しています。
　今後は、公共下水道への統合へ向け、各処理施設の延命化を図るとともに、マンホールポンプ等の施設の計画的な更新が必要となります。
②管渠老朽化率
③管渠改善率
　平成２年から建設事業を開始し、耐用年数を迎えてはいませんが、公共下水道への統合に向け適正な維持管理に努める必要があります。</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26" eb="28">
      <t>ネンネン</t>
    </rPh>
    <rPh sb="28" eb="30">
      <t>ゾウカ</t>
    </rPh>
    <rPh sb="59" eb="62">
      <t>ロウキュウカ</t>
    </rPh>
    <rPh sb="63" eb="64">
      <t>スス</t>
    </rPh>
    <rPh sb="68" eb="70">
      <t>ジョウキョウ</t>
    </rPh>
    <rPh sb="71" eb="72">
      <t>アラワ</t>
    </rPh>
    <rPh sb="94" eb="95">
      <t>ム</t>
    </rPh>
    <rPh sb="97" eb="98">
      <t>カク</t>
    </rPh>
    <rPh sb="98" eb="100">
      <t>ショリ</t>
    </rPh>
    <rPh sb="122" eb="123">
      <t>トウ</t>
    </rPh>
    <rPh sb="124" eb="126">
      <t>シセツ</t>
    </rPh>
    <rPh sb="127" eb="130">
      <t>ケイカクテキ</t>
    </rPh>
    <rPh sb="134" eb="136">
      <t>ヒツヨウ</t>
    </rPh>
    <rPh sb="147" eb="150">
      <t>ロウキュウカ</t>
    </rPh>
    <rPh sb="150" eb="151">
      <t>リツ</t>
    </rPh>
    <rPh sb="153" eb="155">
      <t>カンキョ</t>
    </rPh>
    <rPh sb="155" eb="157">
      <t>カイゼン</t>
    </rPh>
    <rPh sb="157" eb="158">
      <t>リツ</t>
    </rPh>
    <rPh sb="160" eb="162">
      <t>ヘイセイ</t>
    </rPh>
    <rPh sb="163" eb="164">
      <t>ネン</t>
    </rPh>
    <rPh sb="166" eb="168">
      <t>ケンセツ</t>
    </rPh>
    <rPh sb="168" eb="170">
      <t>ジギョウ</t>
    </rPh>
    <rPh sb="171" eb="173">
      <t>カイシ</t>
    </rPh>
    <rPh sb="175" eb="177">
      <t>タイヨウ</t>
    </rPh>
    <rPh sb="177" eb="179">
      <t>ネンスウ</t>
    </rPh>
    <rPh sb="180" eb="181">
      <t>ムカ</t>
    </rPh>
    <rPh sb="190" eb="192">
      <t>コウキョウ</t>
    </rPh>
    <rPh sb="192" eb="195">
      <t>ゲスイドウ</t>
    </rPh>
    <rPh sb="197" eb="199">
      <t>トウゴウ</t>
    </rPh>
    <rPh sb="200" eb="201">
      <t>ム</t>
    </rPh>
    <rPh sb="202" eb="204">
      <t>テキセイ</t>
    </rPh>
    <rPh sb="205" eb="207">
      <t>イジ</t>
    </rPh>
    <rPh sb="207" eb="209">
      <t>カンリ</t>
    </rPh>
    <rPh sb="210" eb="211">
      <t>ツト</t>
    </rPh>
    <rPh sb="213" eb="215">
      <t>ヒツヨウ</t>
    </rPh>
    <phoneticPr fontId="4"/>
  </si>
  <si>
    <t>　本市の農業集落排水事業は、使用料を下水道使用料と統一しているため、基準外を含めた一般会計からの繰入金により事業運営を維持しています。基準外繰入金を除くと非常に厳しい経営状況です。
　施設整備はすでに完了しているので、引き続き効率的な業務運営や維持管理に努め、今後は、各処理区域の公共下水道への統合や老朽化したマンホールポンプ等の施設の更新に備える必要があります。</t>
    <rPh sb="4" eb="6">
      <t>ノウギョウ</t>
    </rPh>
    <rPh sb="6" eb="8">
      <t>シュウラク</t>
    </rPh>
    <rPh sb="8" eb="10">
      <t>ハイスイ</t>
    </rPh>
    <rPh sb="10" eb="12">
      <t>ジギョウ</t>
    </rPh>
    <rPh sb="14" eb="17">
      <t>シヨウリョウ</t>
    </rPh>
    <rPh sb="18" eb="21">
      <t>ゲスイドウ</t>
    </rPh>
    <rPh sb="21" eb="24">
      <t>シヨウリョウ</t>
    </rPh>
    <rPh sb="25" eb="27">
      <t>トウイツ</t>
    </rPh>
    <rPh sb="34" eb="36">
      <t>キジュン</t>
    </rPh>
    <rPh sb="36" eb="37">
      <t>ガイ</t>
    </rPh>
    <rPh sb="38" eb="39">
      <t>フク</t>
    </rPh>
    <rPh sb="41" eb="43">
      <t>イッパン</t>
    </rPh>
    <rPh sb="43" eb="45">
      <t>カイケイ</t>
    </rPh>
    <rPh sb="48" eb="49">
      <t>ク</t>
    </rPh>
    <rPh sb="49" eb="50">
      <t>イ</t>
    </rPh>
    <rPh sb="50" eb="51">
      <t>キン</t>
    </rPh>
    <rPh sb="54" eb="56">
      <t>ジギョウ</t>
    </rPh>
    <rPh sb="56" eb="58">
      <t>ウンエイ</t>
    </rPh>
    <rPh sb="59" eb="61">
      <t>イジ</t>
    </rPh>
    <rPh sb="67" eb="69">
      <t>キジュン</t>
    </rPh>
    <rPh sb="69" eb="70">
      <t>ガイ</t>
    </rPh>
    <rPh sb="70" eb="72">
      <t>クリイレ</t>
    </rPh>
    <rPh sb="72" eb="73">
      <t>キン</t>
    </rPh>
    <rPh sb="74" eb="75">
      <t>ノゾ</t>
    </rPh>
    <rPh sb="77" eb="79">
      <t>ヒジョウ</t>
    </rPh>
    <rPh sb="80" eb="81">
      <t>キビ</t>
    </rPh>
    <rPh sb="83" eb="85">
      <t>ケイエイ</t>
    </rPh>
    <rPh sb="85" eb="87">
      <t>ジョウキョウ</t>
    </rPh>
    <rPh sb="92" eb="94">
      <t>シセツ</t>
    </rPh>
    <rPh sb="94" eb="96">
      <t>セイビ</t>
    </rPh>
    <rPh sb="100" eb="102">
      <t>カンリョウ</t>
    </rPh>
    <rPh sb="109" eb="110">
      <t>ヒ</t>
    </rPh>
    <rPh sb="111" eb="112">
      <t>ツヅ</t>
    </rPh>
    <rPh sb="113" eb="116">
      <t>コウリツテキ</t>
    </rPh>
    <rPh sb="117" eb="119">
      <t>ギョウム</t>
    </rPh>
    <rPh sb="119" eb="121">
      <t>ウンエイ</t>
    </rPh>
    <rPh sb="122" eb="124">
      <t>イジ</t>
    </rPh>
    <rPh sb="124" eb="126">
      <t>カンリ</t>
    </rPh>
    <rPh sb="127" eb="128">
      <t>ツト</t>
    </rPh>
    <rPh sb="130" eb="132">
      <t>コンゴ</t>
    </rPh>
    <rPh sb="134" eb="135">
      <t>カク</t>
    </rPh>
    <rPh sb="135" eb="137">
      <t>ショリ</t>
    </rPh>
    <rPh sb="137" eb="139">
      <t>クイキ</t>
    </rPh>
    <rPh sb="140" eb="142">
      <t>コウキョウ</t>
    </rPh>
    <rPh sb="142" eb="145">
      <t>ゲスイドウ</t>
    </rPh>
    <rPh sb="147" eb="149">
      <t>トウゴウ</t>
    </rPh>
    <rPh sb="150" eb="153">
      <t>ロウキュウカ</t>
    </rPh>
    <rPh sb="163" eb="164">
      <t>トウ</t>
    </rPh>
    <rPh sb="165" eb="167">
      <t>シセツ</t>
    </rPh>
    <rPh sb="168" eb="170">
      <t>コウシン</t>
    </rPh>
    <rPh sb="171" eb="172">
      <t>ソナ</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</si>
</sst>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8-423F-B953-69C0A05DA4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0B8-423F-B953-69C0A05DA4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67.099999999999994</c:v>
                </c:pt>
                <c:pt idx="1">
                  <c:v>67.099999999999994</c:v>
                </c:pt>
                <c:pt idx="2">
                  <c:v>68.44</c:v>
                </c:pt>
                <c:pt idx="3">
                  <c:v>67.52</c:v>
                </c:pt>
                <c:pt idx="4">
                  <c:v>67.06</c:v>
                </c:pt>
              </c:numCache>
            </c:numRef>
          </c:val>
          <c:extLst>
            <c:ext xmlns:c16="http://schemas.microsoft.com/office/drawing/2014/chart" uri="{C3380CC4-5D6E-409C-BE32-E72D297353CC}">
              <c16:uniqueId val="{00000000-5EE0-4233-9F2E-DF6A7DE8A6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EE0-4233-9F2E-DF6A7DE8A6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93.71</c:v>
                </c:pt>
                <c:pt idx="1">
                  <c:v>94.06</c:v>
                </c:pt>
                <c:pt idx="2">
                  <c:v>94.31</c:v>
                </c:pt>
                <c:pt idx="3">
                  <c:v>94.42</c:v>
                </c:pt>
                <c:pt idx="4">
                  <c:v>94.48</c:v>
                </c:pt>
              </c:numCache>
            </c:numRef>
          </c:val>
          <c:extLst>
            <c:ext xmlns:c16="http://schemas.microsoft.com/office/drawing/2014/chart" uri="{C3380CC4-5D6E-409C-BE32-E72D297353CC}">
              <c16:uniqueId val="{00000000-8C39-472B-A403-9CAE8225B2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C39-472B-A403-9CAE8225B2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112.07</c:v>
                </c:pt>
                <c:pt idx="1">
                  <c:v>113.42</c:v>
                </c:pt>
                <c:pt idx="2">
                  <c:v>114.24</c:v>
                </c:pt>
                <c:pt idx="3">
                  <c:v>116.6</c:v>
                </c:pt>
                <c:pt idx="4">
                  <c:v>116.91</c:v>
                </c:pt>
              </c:numCache>
            </c:numRef>
          </c:val>
          <c:extLst>
            <c:ext xmlns:c16="http://schemas.microsoft.com/office/drawing/2014/chart" uri="{C3380CC4-5D6E-409C-BE32-E72D297353CC}">
              <c16:uniqueId val="{00000000-2805-4F76-8473-36FCD3B98D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2805-4F76-8473-36FCD3B98D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30.93</c:v>
                </c:pt>
                <c:pt idx="1">
                  <c:v>32.76</c:v>
                </c:pt>
                <c:pt idx="2">
                  <c:v>34.53</c:v>
                </c:pt>
                <c:pt idx="3">
                  <c:v>36.29</c:v>
                </c:pt>
                <c:pt idx="4">
                  <c:v>38.049999999999997</c:v>
                </c:pt>
              </c:numCache>
            </c:numRef>
          </c:val>
          <c:extLst>
            <c:ext xmlns:c16="http://schemas.microsoft.com/office/drawing/2014/chart" uri="{C3380CC4-5D6E-409C-BE32-E72D297353CC}">
              <c16:uniqueId val="{00000000-972D-4872-97BF-5E9A358EE5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972D-4872-97BF-5E9A358EE5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E-42D3-86E8-D1E55FFC77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ECFE-42D3-86E8-D1E55FFC77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AC-45BE-9144-A8EF9EC85A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6AAC-45BE-9144-A8EF9EC85A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19.23</c:v>
                </c:pt>
                <c:pt idx="1">
                  <c:v>24.93</c:v>
                </c:pt>
                <c:pt idx="2">
                  <c:v>25.41</c:v>
                </c:pt>
                <c:pt idx="3">
                  <c:v>20.78</c:v>
                </c:pt>
                <c:pt idx="4">
                  <c:v>17.739999999999998</c:v>
                </c:pt>
              </c:numCache>
            </c:numRef>
          </c:val>
          <c:extLst>
            <c:ext xmlns:c16="http://schemas.microsoft.com/office/drawing/2014/chart" uri="{C3380CC4-5D6E-409C-BE32-E72D297353CC}">
              <c16:uniqueId val="{00000000-52DC-435E-9D01-F8F4817124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52DC-435E-9D01-F8F4817124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405.51</c:v>
                </c:pt>
                <c:pt idx="1">
                  <c:v>376.66</c:v>
                </c:pt>
                <c:pt idx="2">
                  <c:v>897.53</c:v>
                </c:pt>
                <c:pt idx="3">
                  <c:v>835.46</c:v>
                </c:pt>
                <c:pt idx="4">
                  <c:v>785.39</c:v>
                </c:pt>
              </c:numCache>
            </c:numRef>
          </c:val>
          <c:extLst>
            <c:ext xmlns:c16="http://schemas.microsoft.com/office/drawing/2014/chart" uri="{C3380CC4-5D6E-409C-BE32-E72D297353CC}">
              <c16:uniqueId val="{00000000-6B8A-40E8-9AF7-CE64233B40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B8A-40E8-9AF7-CE64233B40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56.17</c:v>
                </c:pt>
                <c:pt idx="1">
                  <c:v>59.78</c:v>
                </c:pt>
                <c:pt idx="2">
                  <c:v>58.49</c:v>
                </c:pt>
                <c:pt idx="3">
                  <c:v>62.55</c:v>
                </c:pt>
                <c:pt idx="4">
                  <c:v>62.97</c:v>
                </c:pt>
              </c:numCache>
            </c:numRef>
          </c:val>
          <c:extLst>
            <c:ext xmlns:c16="http://schemas.microsoft.com/office/drawing/2014/chart" uri="{C3380CC4-5D6E-409C-BE32-E72D297353CC}">
              <c16:uniqueId val="{00000000-660C-482A-B5B7-6AD261E6A4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60C-482A-B5B7-6AD261E6A4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275.61</c:v>
                </c:pt>
                <c:pt idx="1">
                  <c:v>258.95999999999998</c:v>
                </c:pt>
                <c:pt idx="2">
                  <c:v>264.95999999999998</c:v>
                </c:pt>
                <c:pt idx="3">
                  <c:v>247.92</c:v>
                </c:pt>
                <c:pt idx="4">
                  <c:v>238.66</c:v>
                </c:pt>
              </c:numCache>
            </c:numRef>
          </c:val>
          <c:extLst>
            <c:ext xmlns:c16="http://schemas.microsoft.com/office/drawing/2014/chart" uri="{C3380CC4-5D6E-409C-BE32-E72D297353CC}">
              <c16:uniqueId val="{00000000-90DB-4403-80C1-4407BF8891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0DB-4403-80C1-4407BF8891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大村市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 民間企業出身</v>
      </c>
      <c r="AE8" s="49"/>
      <c r="AF8" s="49"/>
      <c r="AG8" s="49"/>
      <c r="AH8" s="49"/>
      <c r="AI8" s="49"/>
      <c r="AJ8" s="49"/>
      <c r="AK8" s="3"/>
      <c r="AL8" s="50">
        <f>データ!S6</f>
        <v>96329</v>
      </c>
      <c r="AM8" s="50"/>
      <c r="AN8" s="50"/>
      <c r="AO8" s="50"/>
      <c r="AP8" s="50"/>
      <c r="AQ8" s="50"/>
      <c r="AR8" s="50"/>
      <c r="AS8" s="50"/>
      <c r="AT8" s="45">
        <f>データ!T6</f>
        <v>126.64</v>
      </c>
      <c r="AU8" s="45"/>
      <c r="AV8" s="45"/>
      <c r="AW8" s="45"/>
      <c r="AX8" s="45"/>
      <c r="AY8" s="45"/>
      <c r="AZ8" s="45"/>
      <c r="BA8" s="45"/>
      <c r="BB8" s="45">
        <f>データ!U6</f>
        <v>760.65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62.39</v>
      </c>
      <c r="J10" s="45"/>
      <c r="K10" s="45"/>
      <c r="L10" s="45"/>
      <c r="M10" s="45"/>
      <c r="N10" s="45"/>
      <c r="O10" s="45"/>
      <c r="P10" s="45">
        <f>データ!P6</f>
        <v>6.97</v>
      </c>
      <c r="Q10" s="45"/>
      <c r="R10" s="45"/>
      <c r="S10" s="45"/>
      <c r="T10" s="45"/>
      <c r="U10" s="45"/>
      <c r="V10" s="45"/>
      <c r="W10" s="45">
        <f>データ!Q6</f>
        <v>87.29</v>
      </c>
      <c r="X10" s="45"/>
      <c r="Y10" s="45"/>
      <c r="Z10" s="45"/>
      <c r="AA10" s="45"/>
      <c r="AB10" s="45"/>
      <c r="AC10" s="45"/>
      <c r="AD10" s="50">
        <f>データ!R6</f>
        <v>2948</v>
      </c>
      <c r="AE10" s="50"/>
      <c r="AF10" s="50"/>
      <c r="AG10" s="50"/>
      <c r="AH10" s="50"/>
      <c r="AI10" s="50"/>
      <c r="AJ10" s="50"/>
      <c r="AK10" s="2"/>
      <c r="AL10" s="50">
        <f>データ!V6</f>
        <v>6703</v>
      </c>
      <c r="AM10" s="50"/>
      <c r="AN10" s="50"/>
      <c r="AO10" s="50"/>
      <c r="AP10" s="50"/>
      <c r="AQ10" s="50"/>
      <c r="AR10" s="50"/>
      <c r="AS10" s="50"/>
      <c r="AT10" s="45">
        <f>データ!W6</f>
        <v>2.34</v>
      </c>
      <c r="AU10" s="45"/>
      <c r="AV10" s="45"/>
      <c r="AW10" s="45"/>
      <c r="AX10" s="45"/>
      <c r="AY10" s="45"/>
      <c r="AZ10" s="45"/>
      <c r="BA10" s="45"/>
      <c r="BB10" s="45">
        <f>データ!X6</f>
        <v>2864.53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EH4rnvVoUtLvelxSHlr+zuAx69z2l/IBj1NAxc0Sl3Xb7vEH8giBODO0O4oZQDDQAYdtOpplaZkcNclUcaWtpg==" saltValue="umeVD3uC9XTzVDyMgRW9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422053</v>
      </c>
      <c r="D6" s="33">
        <f t="shared" si="3"/>
        <v>46</v>
      </c>
      <c r="E6" s="33">
        <f t="shared" si="3"/>
        <v>17</v>
      </c>
      <c r="F6" s="33">
        <f t="shared" si="3"/>
        <v>5</v>
      </c>
      <c r="G6" s="33">
        <f t="shared" si="3"/>
        <v>0</v>
      </c>
      <c r="H6" s="33" t="str">
        <f t="shared" si="3"/>
        <v>長崎県　大村市</v>
      </c>
      <c r="I6" s="33" t="str">
        <f t="shared" si="3"/>
        <v>法適用</v>
      </c>
      <c r="J6" s="33" t="str">
        <f t="shared" si="3"/>
        <v>下水道事業</v>
      </c>
      <c r="K6" s="33" t="str">
        <f t="shared" si="3"/>
        <v>農業集落排水</v>
      </c>
      <c r="L6" s="33" t="str">
        <f t="shared" si="3"/>
        <v>F2</v>
      </c>
      <c r="M6" s="33" t="str">
        <f t="shared" si="3"/>
        <v>自治体職員 民間企業出身</v>
      </c>
      <c r="N6" s="34" t="str">
        <f t="shared" si="3"/>
        <v>-</v>
      </c>
      <c r="O6" s="34">
        <f t="shared" si="3"/>
        <v>62.39</v>
      </c>
      <c r="P6" s="34">
        <f t="shared" si="3"/>
        <v>6.97</v>
      </c>
      <c r="Q6" s="34">
        <f t="shared" si="3"/>
        <v>87.29</v>
      </c>
      <c r="R6" s="34">
        <f t="shared" si="3"/>
        <v>2948</v>
      </c>
      <c r="S6" s="34">
        <f t="shared" si="3"/>
        <v>96329</v>
      </c>
      <c r="T6" s="34">
        <f t="shared" si="3"/>
        <v>126.64</v>
      </c>
      <c r="U6" s="34">
        <f t="shared" si="3"/>
        <v>760.65</v>
      </c>
      <c r="V6" s="34">
        <f t="shared" si="3"/>
        <v>6703</v>
      </c>
      <c r="W6" s="34">
        <f t="shared" si="3"/>
        <v>2.34</v>
      </c>
      <c r="X6" s="34">
        <f t="shared" si="3"/>
        <v>2864.53</v>
      </c>
      <c r="Y6" s="35">
        <f>IF(Y7="",NA(),Y7)</f>
        <v>112.07</v>
      </c>
      <c r="Z6" s="35">
        <f t="shared" ref="Z6:AH6" si="4">IF(Z7="",NA(),Z7)</f>
        <v>113.42</v>
      </c>
      <c r="AA6" s="35">
        <f t="shared" si="4"/>
        <v>114.24</v>
      </c>
      <c r="AB6" s="35">
        <f t="shared" si="4"/>
        <v>116.6</v>
      </c>
      <c r="AC6" s="35">
        <f t="shared" si="4"/>
        <v>116.91</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19.23</v>
      </c>
      <c r="AV6" s="35">
        <f t="shared" ref="AV6:BD6" si="6">IF(AV7="",NA(),AV7)</f>
        <v>24.93</v>
      </c>
      <c r="AW6" s="35">
        <f t="shared" si="6"/>
        <v>25.41</v>
      </c>
      <c r="AX6" s="35">
        <f t="shared" si="6"/>
        <v>20.78</v>
      </c>
      <c r="AY6" s="35">
        <f t="shared" si="6"/>
        <v>17.739999999999998</v>
      </c>
      <c r="AZ6" s="35">
        <f t="shared" si="6"/>
        <v>33.03</v>
      </c>
      <c r="BA6" s="35">
        <f t="shared" si="6"/>
        <v>29.45</v>
      </c>
      <c r="BB6" s="35">
        <f t="shared" si="6"/>
        <v>31.84</v>
      </c>
      <c r="BC6" s="35">
        <f t="shared" si="6"/>
        <v>29.91</v>
      </c>
      <c r="BD6" s="35">
        <f t="shared" si="6"/>
        <v>29.54</v>
      </c>
      <c r="BE6" s="34" t="str">
        <f>IF(BE7="","",IF(BE7="-","【-】","【"&amp;SUBSTITUTE(TEXT(BE7,"#,##0.00"),"-","△")&amp;"】"))</f>
        <v>【34.27】</v>
      </c>
      <c r="BF6" s="35">
        <f>IF(BF7="",NA(),BF7)</f>
        <v>405.51</v>
      </c>
      <c r="BG6" s="35">
        <f t="shared" ref="BG6:BO6" si="7">IF(BG7="",NA(),BG7)</f>
        <v>376.66</v>
      </c>
      <c r="BH6" s="35">
        <f t="shared" si="7"/>
        <v>897.53</v>
      </c>
      <c r="BI6" s="35">
        <f t="shared" si="7"/>
        <v>835.46</v>
      </c>
      <c r="BJ6" s="35">
        <f t="shared" si="7"/>
        <v>785.39</v>
      </c>
      <c r="BK6" s="35">
        <f t="shared" si="7"/>
        <v>1044.8</v>
      </c>
      <c r="BL6" s="35">
        <f t="shared" si="7"/>
        <v>1081.8</v>
      </c>
      <c r="BM6" s="35">
        <f t="shared" si="7"/>
        <v>974.93</v>
      </c>
      <c r="BN6" s="35">
        <f t="shared" si="7"/>
        <v>855.8</v>
      </c>
      <c r="BO6" s="35">
        <f t="shared" si="7"/>
        <v>789.46</v>
      </c>
      <c r="BP6" s="34" t="str">
        <f>IF(BP7="","",IF(BP7="-","【-】","【"&amp;SUBSTITUTE(TEXT(BP7,"#,##0.00"),"-","△")&amp;"】"))</f>
        <v>【747.76】</v>
      </c>
      <c r="BQ6" s="35">
        <f>IF(BQ7="",NA(),BQ7)</f>
        <v>56.17</v>
      </c>
      <c r="BR6" s="35">
        <f t="shared" ref="BR6:BZ6" si="8">IF(BR7="",NA(),BR7)</f>
        <v>59.78</v>
      </c>
      <c r="BS6" s="35">
        <f t="shared" si="8"/>
        <v>58.49</v>
      </c>
      <c r="BT6" s="35">
        <f t="shared" si="8"/>
        <v>62.55</v>
      </c>
      <c r="BU6" s="35">
        <f t="shared" si="8"/>
        <v>62.97</v>
      </c>
      <c r="BV6" s="35">
        <f t="shared" si="8"/>
        <v>50.82</v>
      </c>
      <c r="BW6" s="35">
        <f t="shared" si="8"/>
        <v>52.19</v>
      </c>
      <c r="BX6" s="35">
        <f t="shared" si="8"/>
        <v>55.32</v>
      </c>
      <c r="BY6" s="35">
        <f t="shared" si="8"/>
        <v>59.8</v>
      </c>
      <c r="BZ6" s="35">
        <f t="shared" si="8"/>
        <v>57.77</v>
      </c>
      <c r="CA6" s="34" t="str">
        <f>IF(CA7="","",IF(CA7="-","【-】","【"&amp;SUBSTITUTE(TEXT(CA7,"#,##0.00"),"-","△")&amp;"】"))</f>
        <v>【59.51】</v>
      </c>
      <c r="CB6" s="35">
        <f>IF(CB7="",NA(),CB7)</f>
        <v>275.61</v>
      </c>
      <c r="CC6" s="35">
        <f t="shared" ref="CC6:CK6" si="9">IF(CC7="",NA(),CC7)</f>
        <v>258.95999999999998</v>
      </c>
      <c r="CD6" s="35">
        <f t="shared" si="9"/>
        <v>264.95999999999998</v>
      </c>
      <c r="CE6" s="35">
        <f t="shared" si="9"/>
        <v>247.92</v>
      </c>
      <c r="CF6" s="35">
        <f t="shared" si="9"/>
        <v>238.66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67.099999999999994</v>
      </c>
      <c r="CN6" s="35">
        <f t="shared" ref="CN6:CV6" si="10">IF(CN7="",NA(),CN7)</f>
        <v>67.099999999999994</v>
      </c>
      <c r="CO6" s="35">
        <f t="shared" si="10"/>
        <v>68.44</v>
      </c>
      <c r="CP6" s="35">
        <f t="shared" si="10"/>
        <v>67.52</v>
      </c>
      <c r="CQ6" s="35">
        <f t="shared" si="10"/>
        <v>67.06</v>
      </c>
      <c r="CR6" s="35">
        <f t="shared" si="10"/>
        <v>53.24</v>
      </c>
      <c r="CS6" s="35">
        <f t="shared" si="10"/>
        <v>52.31</v>
      </c>
      <c r="CT6" s="35">
        <f t="shared" si="10"/>
        <v>60.65</v>
      </c>
      <c r="CU6" s="35">
        <f t="shared" si="10"/>
        <v>51.75</v>
      </c>
      <c r="CV6" s="35">
        <f t="shared" si="10"/>
        <v>50.68</v>
      </c>
      <c r="CW6" s="34" t="str">
        <f>IF(CW7="","",IF(CW7="-","【-】","【"&amp;SUBSTITUTE(TEXT(CW7,"#,##0.00"),"-","△")&amp;"】"))</f>
        <v>【52.23】</v>
      </c>
      <c r="CX6" s="35">
        <f>IF(CX7="",NA(),CX7)</f>
        <v>93.71</v>
      </c>
      <c r="CY6" s="35">
        <f t="shared" ref="CY6:DG6" si="11">IF(CY7="",NA(),CY7)</f>
        <v>94.06</v>
      </c>
      <c r="CZ6" s="35">
        <f t="shared" si="11"/>
        <v>94.31</v>
      </c>
      <c r="DA6" s="35">
        <f t="shared" si="11"/>
        <v>94.42</v>
      </c>
      <c r="DB6" s="35">
        <f t="shared" si="11"/>
        <v>94.48</v>
      </c>
      <c r="DC6" s="35">
        <f t="shared" si="11"/>
        <v>84.07</v>
      </c>
      <c r="DD6" s="35">
        <f t="shared" si="11"/>
        <v>84.32</v>
      </c>
      <c r="DE6" s="35">
        <f t="shared" si="11"/>
        <v>84.58</v>
      </c>
      <c r="DF6" s="35">
        <f t="shared" si="11"/>
        <v>84.84</v>
      </c>
      <c r="DG6" s="35">
        <f t="shared" si="11"/>
        <v>84.86</v>
      </c>
      <c r="DH6" s="34" t="str">
        <f>IF(DH7="","",IF(DH7="-","【-】","【"&amp;SUBSTITUTE(TEXT(DH7,"#,##0.00"),"-","△")&amp;"】"))</f>
        <v>【85.82】</v>
      </c>
      <c r="DI6" s="35">
        <f>IF(DI7="",NA(),DI7)</f>
        <v>30.93</v>
      </c>
      <c r="DJ6" s="35">
        <f t="shared" ref="DJ6:DR6" si="12">IF(DJ7="",NA(),DJ7)</f>
        <v>32.76</v>
      </c>
      <c r="DK6" s="35">
        <f t="shared" si="12"/>
        <v>34.53</v>
      </c>
      <c r="DL6" s="35">
        <f t="shared" si="12"/>
        <v>36.29</v>
      </c>
      <c r="DM6" s="35">
        <f t="shared" si="12"/>
        <v>38.049999999999997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422053</v>
      </c>
      <c r="D7" s="37">
        <v>46</v>
      </c>
      <c r="E7" s="37">
        <v>17</v>
      </c>
      <c r="F7" s="37">
        <v>5</v>
      </c>
      <c r="G7" s="37">
        <v>0</v>
      </c>
      <c r="H7" s="37" t="s">
        <v>96</v>
      </c>
      <c r="I7" s="37" t="s">
        <v>97</v>
      </c>
      <c r="J7" s="37" t="s">
        <v>98</v>
      </c>
      <c r="K7" s="37" t="s">
        <v>99</v>
      </c>
      <c r="L7" s="37" t="s">
        <v>100</v>
      </c>
      <c r="M7" s="37" t="s">
        <v>101</v>
      </c>
      <c r="N7" s="38" t="s">
        <v>102</v>
      </c>
      <c r="O7" s="38">
        <v>62.39</v>
      </c>
      <c r="P7" s="38">
        <v>6.97</v>
      </c>
      <c r="Q7" s="38">
        <v>87.29</v>
      </c>
      <c r="R7" s="38">
        <v>2948</v>
      </c>
      <c r="S7" s="38">
        <v>96329</v>
      </c>
      <c r="T7" s="38">
        <v>126.64</v>
      </c>
      <c r="U7" s="38">
        <v>760.65</v>
      </c>
      <c r="V7" s="38">
        <v>6703</v>
      </c>
      <c r="W7" s="38">
        <v>2.34</v>
      </c>
      <c r="X7" s="38">
        <v>2864.53</v>
      </c>
      <c r="Y7" s="38">
        <v>112.07</v>
      </c>
      <c r="Z7" s="38">
        <v>113.42</v>
      </c>
      <c r="AA7" s="38">
        <v>114.24</v>
      </c>
      <c r="AB7" s="38">
        <v>116.6</v>
      </c>
      <c r="AC7" s="38">
        <v>116.91</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19.23</v>
      </c>
      <c r="AV7" s="38">
        <v>24.93</v>
      </c>
      <c r="AW7" s="38">
        <v>25.41</v>
      </c>
      <c r="AX7" s="38">
        <v>20.78</v>
      </c>
      <c r="AY7" s="38">
        <v>17.739999999999998</v>
      </c>
      <c r="AZ7" s="38">
        <v>33.03</v>
      </c>
      <c r="BA7" s="38">
        <v>29.45</v>
      </c>
      <c r="BB7" s="38">
        <v>31.84</v>
      </c>
      <c r="BC7" s="38">
        <v>29.91</v>
      </c>
      <c r="BD7" s="38">
        <v>29.54</v>
      </c>
      <c r="BE7" s="38">
        <v>34.270000000000003</v>
      </c>
      <c r="BF7" s="38">
        <v>405.51</v>
      </c>
      <c r="BG7" s="38">
        <v>376.66</v>
      </c>
      <c r="BH7" s="38">
        <v>897.53</v>
      </c>
      <c r="BI7" s="38">
        <v>835.46</v>
      </c>
      <c r="BJ7" s="38">
        <v>785.39</v>
      </c>
      <c r="BK7" s="38">
        <v>1044.8</v>
      </c>
      <c r="BL7" s="38">
        <v>1081.8</v>
      </c>
      <c r="BM7" s="38">
        <v>974.93</v>
      </c>
      <c r="BN7" s="38">
        <v>855.8</v>
      </c>
      <c r="BO7" s="38">
        <v>789.46</v>
      </c>
      <c r="BP7" s="38">
        <v>747.76</v>
      </c>
      <c r="BQ7" s="38">
        <v>56.17</v>
      </c>
      <c r="BR7" s="38">
        <v>59.78</v>
      </c>
      <c r="BS7" s="38">
        <v>58.49</v>
      </c>
      <c r="BT7" s="38">
        <v>62.55</v>
      </c>
      <c r="BU7" s="38">
        <v>62.97</v>
      </c>
      <c r="BV7" s="38">
        <v>50.82</v>
      </c>
      <c r="BW7" s="38">
        <v>52.19</v>
      </c>
      <c r="BX7" s="38">
        <v>55.32</v>
      </c>
      <c r="BY7" s="38">
        <v>59.8</v>
      </c>
      <c r="BZ7" s="38">
        <v>57.77</v>
      </c>
      <c r="CA7" s="38">
        <v>59.51</v>
      </c>
      <c r="CB7" s="38">
        <v>275.61</v>
      </c>
      <c r="CC7" s="38">
        <v>258.95999999999998</v>
      </c>
      <c r="CD7" s="38">
        <v>264.95999999999998</v>
      </c>
      <c r="CE7" s="38">
        <v>247.92</v>
      </c>
      <c r="CF7" s="38">
        <v>238.66</v>
      </c>
      <c r="CG7" s="38">
        <v>300.52</v>
      </c>
      <c r="CH7" s="38">
        <v>296.14</v>
      </c>
      <c r="CI7" s="38">
        <v>283.17</v>
      </c>
      <c r="CJ7" s="38">
        <v>263.76</v>
      </c>
      <c r="CK7" s="38">
        <v>274.35000000000002</v>
      </c>
      <c r="CL7" s="38">
        <v>261.45999999999998</v>
      </c>
      <c r="CM7" s="38">
        <v>67.099999999999994</v>
      </c>
      <c r="CN7" s="38">
        <v>67.099999999999994</v>
      </c>
      <c r="CO7" s="38">
        <v>68.44</v>
      </c>
      <c r="CP7" s="38">
        <v>67.52</v>
      </c>
      <c r="CQ7" s="38">
        <v>67.06</v>
      </c>
      <c r="CR7" s="38">
        <v>53.24</v>
      </c>
      <c r="CS7" s="38">
        <v>52.31</v>
      </c>
      <c r="CT7" s="38">
        <v>60.65</v>
      </c>
      <c r="CU7" s="38">
        <v>51.75</v>
      </c>
      <c r="CV7" s="38">
        <v>50.68</v>
      </c>
      <c r="CW7" s="38">
        <v>52.23</v>
      </c>
      <c r="CX7" s="38">
        <v>93.71</v>
      </c>
      <c r="CY7" s="38">
        <v>94.06</v>
      </c>
      <c r="CZ7" s="38">
        <v>94.31</v>
      </c>
      <c r="DA7" s="38">
        <v>94.42</v>
      </c>
      <c r="DB7" s="38">
        <v>94.48</v>
      </c>
      <c r="DC7" s="38">
        <v>84.07</v>
      </c>
      <c r="DD7" s="38">
        <v>84.32</v>
      </c>
      <c r="DE7" s="38">
        <v>84.58</v>
      </c>
      <c r="DF7" s="38">
        <v>84.84</v>
      </c>
      <c r="DG7" s="38">
        <v>84.86</v>
      </c>
      <c r="DH7" s="38">
        <v>85.82</v>
      </c>
      <c r="DI7" s="38">
        <v>30.93</v>
      </c>
      <c r="DJ7" s="38">
        <v>32.76</v>
      </c>
      <c r="DK7" s="38">
        <v>34.53</v>
      </c>
      <c r="DL7" s="38">
        <v>36.29</v>
      </c>
      <c r="DM7" s="38">
        <v>38.049999999999997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大村市水道局</cp:lastModifiedBy>
  <cp:lastPrinted>2020-02-04T00:47:49Z</cp:lastPrinted>
  <dcterms:created xsi:type="dcterms:W3CDTF">2019-12-05T04:55:33Z</dcterms:created>
  <dcterms:modified xsi:type="dcterms:W3CDTF">2020-02-04T00:52:52Z</dcterms:modified>
  <cp:category/>
</cp:coreProperties>
</file>