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28CA05E-92E4-4FE4-81DD-C3CAA05C0AE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<sst xmlns="http://schemas.openxmlformats.org/spreadsheetml/2006/main" count="3589" uniqueCount="1063">
  <si>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</si>
  <si>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</si>
  <si>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</si>
  <si>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</si>
  <si>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</si>
  <si>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</si>
  <si>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</si>
  <si>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</si>
  <si>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</si>
  <si>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</si>
  <si>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</si>
  <si>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</si>
  <si>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</si>
  <si>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</si>
  <si>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</si>
  <si>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</si>
  <si>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</si>
  <si>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</si>
  <si>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</si>
  <si>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</si>
  <si>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</si>
  <si>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</si>
  <si>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</si>
  <si>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</si>
  <si>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</si>
  <si>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</si>
  <si>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</si>
  <si>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</si>
  <si>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</si>
  <si>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</si>
  <si>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</si>
  <si>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</si>
  <si>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</si>
  <si>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</si>
  <si>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</si>
  <si>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</si>
  <si>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</si>
  <si>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</si>
  <si>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</si>
  <si>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</si>
  <si>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</si>
  <si>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</si>
  <si>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</si>
  <si>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</si>
  <si>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</si>
  <si>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</si>
  <si>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</si>
  <si>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</si>
  <si>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</si>
  <si>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</si>
  <si>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</si>
  <si>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</si>
  <si>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</si>
  <si>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</si>
  <si>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</si>
  <si>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</si>
  <si>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</si>
  <si>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</si>
  <si>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</si>
  <si>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</si>
  <si>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</si>
  <si>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</si>
  <si>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</si>
  <si>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</si>
  <si>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</si>
  <si>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</si>
  <si>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</si>
  <si>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</si>
  <si>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</si>
  <si>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</si>
  <si>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</si>
  <si>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</si>
  <si>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</si>
  <si>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</si>
  <si>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</si>
  <si>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</si>
  <si>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</si>
  <si>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</si>
  <si>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</si>
  <si>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</si>
  <si>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</si>
  <si>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</si>
  <si>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</si>
  <si>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</si>
  <si>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</si>
  <si>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</si>
  <si>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</si>
  <si>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</si>
  <si>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</si>
  <si>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</si>
  <si>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</si>
  <si>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</si>
  <si>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</si>
  <si>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</si>
  <si>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</si>
  <si>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</si>
  <si>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</si>
  <si>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</si>
  <si>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</si>
  <si>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</si>
  <si>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</si>
  <si>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</si>
  <si>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</si>
  <si>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</si>
  <si>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</si>
  <si>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</si>
  <si>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</si>
  <si>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</si>
  <si>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</si>
  <si>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</si>
  <si>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</si>
  <si>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</si>
  <si>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</si>
  <si>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</si>
  <si>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</si>
  <si>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</si>
  <si>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</si>
  <si>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</si>
  <si>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</si>
  <si>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</si>
  <si>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</si>
  <si>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</si>
  <si>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</si>
  <si>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</si>
  <si>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</si>
  <si>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</si>
  <si>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</si>
  <si>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</si>
  <si>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</si>
  <si>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</si>
  <si>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</si>
  <si>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</si>
  <si>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</si>
  <si>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</si>
  <si>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</si>
  <si>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</si>
  <si>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</si>
  <si>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</si>
  <si>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</si>
  <si>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</si>
  <si>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</si>
  <si>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</si>
  <si>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</si>
  <si>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</si>
  <si>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</si>
  <si>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</si>
  <si>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</si>
  <si>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</si>
  <si>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</si>
  <si>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</si>
  <si>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</si>
  <si>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</si>
  <si>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</si>
  <si>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</si>
  <si>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</si>
  <si>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</si>
  <si>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</si>
  <si>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</si>
  <si>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</si>
  <si>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</si>
  <si>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</si>
  <si>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</si>
  <si>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</si>
  <si>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</si>
  <si>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</si>
  <si>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</si>
  <si>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</si>
  <si>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</si>
  <si>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</si>
  <si>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</si>
  <si>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</si>
  <si>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</si>
  <si>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</si>
  <si>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</si>
  <si>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</si>
  <si>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</si>
  <si>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</si>
  <si>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</si>
  <si>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</si>
  <si>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</si>
  <si>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</si>
  <si>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</si>
  <si>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</si>
  <si>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</si>
  <si>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</si>
  <si>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</si>
  <si>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</si>
  <si>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</si>
  <si>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</si>
  <si>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</si>
  <si>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</si>
  <si>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</si>
  <si>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</si>
  <si>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</si>
  <si>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</si>
  <si>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</si>
  <si>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</si>
  <si>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</si>
  <si>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</si>
  <si>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</si>
  <si>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</si>
  <si>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</si>
  <si>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</si>
  <si>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</si>
  <si>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</si>
  <si>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</si>
  <si>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</si>
  <si>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</si>
  <si>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</si>
  <si>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</si>
  <si>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</si>
  <si>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</si>
  <si>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</si>
  <si>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</si>
  <si>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</si>
  <si>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</si>
  <si>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</si>
  <si>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</si>
  <si>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</si>
  <si>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</si>
  <si>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</si>
  <si>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</si>
  <si>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</si>
  <si>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</si>
  <si>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</si>
  <si>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</si>
  <si>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</si>
  <si>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</si>
  <si>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</si>
  <si>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</si>
  <si>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</si>
  <si>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</si>
  <si>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</si>
  <si>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</si>
  <si>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</si>
  <si>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</si>
  <si>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</si>
  <si>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</si>
  <si>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</si>
  <si>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</si>
  <si>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</si>
  <si>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</si>
  <si>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</si>
  <si>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</si>
  <si>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</si>
  <si>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</si>
  <si>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</si>
  <si>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</si>
  <si>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</si>
  <si>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</si>
  <si>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</si>
  <si>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</si>
  <si>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</si>
  <si>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</si>
  <si>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</si>
  <si>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</si>
  <si>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</si>
  <si>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</si>
  <si>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</si>
  <si>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</si>
  <si>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</si>
  <si>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</si>
  <si>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</si>
  <si>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</si>
  <si>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</si>
  <si>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</si>
  <si>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</si>
  <si>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</si>
  <si>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</si>
  <si>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</si>
  <si>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</si>
  <si>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</si>
  <si>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</si>
  <si>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</si>
  <si>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</si>
  <si>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</si>
  <si>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</si>
  <si>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</si>
  <si>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</si>
  <si>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</si>
  <si>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</si>
  <si>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</si>
  <si>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</si>
  <si>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</si>
  <si>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</si>
  <si>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</si>
  <si>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</si>
  <si>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</si>
  <si>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</si>
  <si>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</si>
  <si>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</si>
  <si>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</si>
  <si>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</si>
  <si>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</si>
  <si>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</si>
  <si>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</si>
  <si>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</si>
  <si>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</si>
  <si>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</si>
  <si>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</si>
  <si>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</si>
  <si>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</si>
  <si>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</si>
  <si>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</si>
  <si>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</si>
  <si>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</si>
  <si>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</si>
  <si>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</si>
  <si>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</si>
  <si>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</si>
  <si>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</si>
  <si>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</si>
  <si>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</si>
  <si>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</si>
  <si>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</si>
  <si>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</si>
  <si>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</si>
  <si>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</si>
  <si>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</si>
  <si>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</si>
  <si>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</si>
  <si>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</si>
  <si>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</si>
  <si>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</si>
  <si>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</si>
  <si>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</si>
  <si>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</si>
  <si>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</si>
  <si>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</si>
  <si>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</si>
  <si>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</si>
  <si>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</si>
  <si>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</si>
  <si>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</si>
  <si>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</si>
  <si>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</si>
  <si>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</si>
  <si>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</si>
  <si>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</si>
  <si>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</si>
  <si>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</si>
  <si>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</si>
  <si>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</si>
  <si>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</si>
  <si>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</si>
  <si>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</si>
  <si>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</si>
  <si>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</si>
  <si>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</si>
  <si>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</si>
  <si>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</si>
  <si>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</si>
  <si>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</si>
  <si>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</si>
  <si>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</si>
  <si>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</si>
  <si>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</si>
  <si>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</si>
  <si>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</si>
  <si>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</si>
  <si>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</si>
  <si>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</si>
  <si>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</si>
  <si>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</si>
  <si>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</si>
  <si>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</si>
  <si>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</si>
  <si>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</si>
  <si>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</si>
  <si>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</si>
  <si>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</si>
  <si>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</si>
  <si>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</si>
  <si>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</si>
  <si>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</si>
  <si>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</si>
  <si>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</si>
  <si>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</si>
  <si>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</si>
  <si>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</si>
  <si>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</si>
  <si>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</si>
  <si>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</si>
  <si>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</si>
  <si>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</si>
  <si>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</si>
  <si>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</si>
  <si>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</si>
  <si>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</si>
  <si>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</si>
  <si>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</si>
  <si>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</si>
  <si>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</si>
  <si>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</si>
  <si>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</si>
  <si>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</si>
  <si>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</si>
  <si>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</si>
  <si>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</si>
  <si>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</si>
  <si>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</si>
  <si>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</si>
  <si>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</si>
  <si>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</si>
  <si>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</si>
  <si>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</si>
  <si>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</si>
  <si>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</si>
  <si>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</si>
  <si>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</si>
  <si>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</si>
  <si>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</si>
  <si>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</si>
  <si>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</si>
  <si>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</si>
  <si>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</si>
  <si>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</si>
  <si>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</si>
  <si>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</si>
  <si>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</si>
  <si>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</si>
  <si>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</si>
  <si>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</si>
  <si>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</si>
  <si>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</si>
  <si>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</si>
  <si>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</si>
  <si>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</si>
  <si>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</si>
  <si>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</si>
  <si>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</si>
  <si>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</si>
  <si>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</si>
  <si>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</si>
  <si>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</si>
  <si>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</si>
  <si>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</si>
  <si>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</si>
  <si>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</si>
  <si>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</si>
  <si>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</si>
  <si>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</si>
  <si>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</si>
  <si>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</si>
  <si>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</si>
  <si>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</si>
  <si>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</si>
  <si>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</si>
  <si>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</si>
  <si>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</si>
  <si>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</si>
  <si>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</si>
  <si>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</si>
  <si>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</si>
  <si>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</si>
  <si>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</si>
  <si>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</si>
  <si>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</si>
  <si>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</si>
  <si>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</si>
  <si>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</si>
  <si>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</si>
  <si>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</si>
  <si>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</si>
  <si>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</si>
  <si>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</si>
  <si>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</si>
  <si>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</si>
  <si>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</si>
  <si>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</si>
  <si>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</si>
  <si>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</si>
  <si>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</si>
  <si>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</si>
  <si>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</si>
  <si>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</si>
  <si>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</si>
  <si>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</si>
  <si>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</si>
  <si>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</si>
  <si>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</si>
  <si>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</si>
  <si>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</si>
  <si>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</si>
  <si>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</si>
  <si>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</si>
  <si>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</si>
  <si>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</si>
  <si>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</si>
  <si>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</si>
  <si>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</si>
  <si>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</si>
  <si>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</si>
  <si>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</si>
  <si>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</si>
  <si>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</si>
  <si>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</si>
  <si>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</si>
  <si>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</si>
  <si>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</si>
  <si>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</si>
  <si>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</si>
  <si>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</si>
  <si>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</si>
  <si>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</si>
  <si>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</si>
  <si>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</si>
  <si>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</si>
  <si>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</si>
  <si>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</si>
  <si>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</si>
  <si>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</si>
  <si>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</si>
  <si>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</si>
  <si>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</si>
  <si>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</si>
  <si>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</si>
  <si>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</si>
  <si>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</si>
  <si>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</si>
  <si>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</si>
  <si>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</si>
  <si>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</si>
  <si>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</si>
  <si>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</si>
  <si>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</si>
  <si>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</si>
  <si>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</si>
  <si>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</si>
  <si>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</si>
  <si>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</si>
  <si>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</si>
  <si>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</si>
  <si>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</si>
  <si>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</si>
  <si>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</si>
  <si>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</si>
  <si>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</si>
  <si>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</si>
  <si>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</si>
  <si>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</si>
  <si>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</si>
  <si>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</si>
  <si>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</si>
  <si>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</si>
  <si>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</si>
  <si>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</si>
  <si>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</si>
  <si>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</si>
  <si>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</si>
  <si>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</si>
  <si>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</si>
  <si>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</si>
  <si>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</si>
  <si>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</si>
  <si>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</si>
  <si>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</si>
  <si>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</si>
  <si>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</si>
  <si>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</si>
  <si>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</si>
  <si>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</si>
  <si>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</si>
  <si>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</si>
  <si>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</si>
  <si>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</si>
  <si>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</si>
  <si>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</si>
  <si>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</si>
  <si>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</si>
  <si>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</si>
  <si>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</si>
  <si>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</si>
  <si>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</si>
  <si>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</si>
  <si>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</si>
  <si>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</si>
  <si>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</si>
  <si>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</si>
  <si>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</si>
  <si>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</si>
  <si>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</si>
  <si>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</si>
  <si>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</si>
  <si>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</si>
  <si>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</si>
  <si>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</si>
  <si>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</si>
  <si>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</si>
  <si>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</si>
  <si>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</si>
  <si>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</si>
  <si>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</si>
  <si>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</si>
  <si>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</si>
  <si>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</si>
  <si>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</si>
  <si>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</si>
  <si>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</si>
  <si>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</si>
  <si>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</si>
  <si>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</si>
  <si>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</si>
  <si>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</si>
  <si>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</si>
  <si>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</si>
  <si>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</si>
  <si>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</si>
  <si>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</si>
  <si>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</si>
  <si>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</si>
  <si>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</si>
  <si>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</si>
  <si>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</si>
  <si>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</si>
  <si>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</si>
  <si>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</si>
  <si>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</si>
  <si>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</si>
  <si>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</si>
  <si>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</si>
  <si>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</si>
  <si>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</si>
  <si>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</si>
  <si>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</si>
  <si>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</si>
  <si>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</si>
  <si>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</si>
  <si>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</si>
  <si>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</si>
  <si>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</si>
  <si>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</si>
  <si>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</si>
  <si>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</si>
  <si>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</si>
  <si>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</si>
  <si>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</si>
  <si>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</si>
  <si>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</si>
  <si>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</si>
  <si>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</si>
  <si>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</si>
  <si>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</si>
  <si>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</si>
  <si>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</si>
  <si>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</si>
  <si>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</si>
  <si>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</si>
  <si>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</si>
  <si>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</si>
  <si>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</si>
  <si>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</si>
  <si>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</si>
  <si>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</si>
  <si>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</si>
  <si>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</si>
  <si>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</si>
  <si>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</si>
  <si>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</si>
  <si>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</si>
  <si>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</si>
  <si>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</si>
  <si>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</si>
  <si>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</si>
  <si>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</si>
  <si>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</si>
  <si>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</si>
  <si>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</si>
  <si>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</si>
  <si>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</si>
  <si>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</si>
  <si>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</si>
  <si>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</si>
  <si>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</si>
  <si>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</si>
  <si>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</si>
  <si>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</si>
  <si>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</si>
  <si>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</si>
  <si>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</si>
  <si>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</si>
  <si>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</si>
  <si>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</si>
  <si>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</si>
  <si>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</si>
  <si>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</si>
  <si>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</si>
  <si>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</si>
  <si>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</si>
  <si>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</si>
  <si>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</si>
  <si>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</si>
  <si>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</si>
  <si>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</si>
  <si>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</si>
  <si>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</si>
  <si>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</si>
  <si>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</si>
  <si>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</si>
  <si>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</si>
  <si>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</si>
  <si>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</si>
  <si>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</si>
  <si>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</si>
  <si>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</si>
  <si>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</si>
  <si>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</si>
  <si>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</si>
  <si>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</si>
  <si>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</si>
  <si>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</si>
  <si>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</si>
  <si>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</si>
  <si>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</si>
  <si>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</si>
  <si>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</si>
  <si>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</si>
  <si>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</si>
  <si>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</si>
  <si>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</si>
  <si>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</si>
  <si>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</si>
  <si>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</si>
  <si>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</si>
  <si>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</si>
  <si>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</si>
  <si>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</si>
  <si>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</si>
  <si>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</si>
  <si>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</si>
  <si>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</si>
  <si>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</si>
  <si>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</si>
  <si>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</si>
  <si>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</si>
  <si>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</si>
  <si>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</si>
  <si>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</si>
  <si>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</si>
  <si>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</si>
  <si>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</si>
  <si>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</si>
  <si>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</si>
  <si>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</si>
  <si>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</si>
  <si>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</si>
  <si>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</si>
  <si>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</si>
  <si>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</si>
  <si>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</si>
  <si>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</si>
  <si>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</si>
  <si>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</si>
  <si>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</si>
  <si>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</si>
  <si>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</si>
  <si>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</si>
  <si>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</si>
  <si>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</si>
  <si>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</si>
  <si>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</si>
  <si>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</si>
  <si>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</si>
  <si>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</si>
  <si>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</si>
  <si>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</si>
  <si>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</si>
  <si>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</si>
  <si>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</si>
  <si>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</si>
  <si>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</si>
  <si>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</si>
  <si>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</si>
  <si>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</si>
  <si>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</si>
  <si>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</si>
  <si>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</si>
  <si>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</si>
  <si>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</si>
  <si>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</si>
  <si>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</si>
  <si>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</si>
  <si>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</si>
  <si>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</si>
  <si>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</si>
  <si>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</si>
  <si>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</si>
  <si>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</si>
  <si>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</si>
  <si>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</si>
  <si>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</si>
  <si>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</si>
  <si>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</si>
  <si>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</si>
  <si>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</si>
  <si>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</si>
  <si>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</si>
  <si>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</si>
  <si>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</si>
  <si>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</si>
  <si>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</si>
  <si>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</si>
  <si>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</si>
  <si>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</si>
  <si>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</si>
  <si>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</si>
  <si>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</si>
  <si>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</si>
  <si>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</si>
  <si>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</si>
  <si>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</si>
  <si>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</si>
  <si>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</si>
  <si>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</si>
  <si>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</si>
  <si>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</si>
  <si>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</si>
  <si>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</si>
  <si>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</si>
  <si>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</si>
  <si>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</si>
  <si>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</si>
  <si>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</si>
  <si>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</si>
  <si>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</si>
  <si>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</si>
  <si>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</si>
  <si>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</si>
  <si>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</si>
  <si>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</si>
  <si>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</si>
  <si>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</si>
  <si>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</si>
  <si>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</si>
  <si>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</si>
  <si>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</si>
  <si>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</si>
  <si>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</si>
  <si>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</si>
  <si>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</si>
  <si>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</si>
  <si>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</si>
  <si>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</si>
  <si>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</si>
  <si>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</si>
  <si>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</si>
  <si>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</si>
  <si>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</si>
  <si>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</si>
  <si>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</si>
  <si>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</si>
  <si>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</si>
  <si>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</si>
  <si>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</si>
  <si>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</si>
  <si>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</si>
  <si>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</si>
  <si>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</si>
  <si>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</si>
  <si>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</si>
  <si>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</si>
  <si>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</si>
  <si>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</si>
  <si>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</si>
  <si>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</si>
  <si>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</si>
  <si>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</si>
  <si>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</si>
  <si>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</si>
  <si>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</si>
  <si>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</si>
  <si>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</si>
  <si>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</si>
  <si>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</si>
  <si>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</si>
  <si>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</si>
  <si>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</si>
  <si>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</si>
  <si>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</si>
  <si>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</si>
  <si>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</si>
  <si>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</si>
  <si>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</si>
  <si>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</si>
  <si>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</si>
  <si>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</si>
  <si>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</si>
  <si>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</si>
  <si>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</si>
  <si>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</si>
  <si>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</si>
  <si>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</si>
  <si>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</si>
  <si>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</si>
  <si>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</si>
  <si>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</si>
  <si>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</si>
  <si>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</si>
  <si>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</si>
  <si>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</si>
  <si>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</si>
  <si>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</si>
  <si>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</si>
  <si>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</si>
  <si>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</si>
  <si>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</si>
  <si>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</si>
  <si>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</si>
  <si>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</si>
  <si>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</si>
  <si>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</si>
  <si>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</si>
  <si>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</si>
  <si>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</si>
  <si>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</si>
  <si>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</si>
  <si>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</si>
  <si>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</si>
  <si>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</si>
  <si>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</si>
  <si>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</si>
  <si>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</si>
  <si>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</si>
  <si>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</si>
  <si>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</si>
  <si>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</si>
  <si>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</si>
  <si>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</si>
  <si>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</si>
  <si>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</si>
  <si>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</si>
  <si>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</si>
  <si>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</si>
  <si>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</si>
  <si>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</si>
  <si>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</si>
  <si>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</si>
  <si>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</si>
  <si>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</si>
  <si>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</si>
  <si>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</si>
  <si>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</si>
  <si>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</si>
  <si>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</si>
  <si>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</si>
  <si>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</si>
  <si>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</si>
  <si>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</si>
  <si>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</si>
  <si>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</si>
  <si>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</si>
  <si>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</si>
  <si>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</si>
  <si>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</si>
  <si>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</si>
  <si>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</si>
  <si>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</si>
  <si>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</si>
  <si>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</si>
  <si>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</si>
  <si>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</si>
  <si>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</si>
  <si>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</si>
  <si>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</si>
  <si>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</si>
  <si>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</si>
  <si>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</si>
  <si>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</si>
  <si>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</si>
  <si>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</si>
  <si>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</si>
  <si>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</si>
  <si>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</si>
  <si>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</si>
  <si>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</si>
  <si>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</si>
  <si>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</si>
  <si>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</si>
  <si>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</si>
  <si>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</si>
  <si>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</si>
  <si>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</si>
  <si>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</si>
  <si>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</si>
  <si>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</si>
  <si>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</si>
  <si>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</si>
  <si>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</si>
  <si>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</si>
  <si>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</si>
  <si>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</si>
  <si>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</si>
  <si>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</si>
  <si>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</si>
  <si>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</si>
  <si>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</si>
  <si>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</si>
  <si>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</si>
  <si>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</si>
  <si>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</si>
  <si>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</si>
  <si>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</si>
  <si>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</si>
  <si>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</si>
  <si>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</si>
  <si>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</si>
  <si>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</si>
  <si>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</si>
  <si>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</si>
  <si>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</si>
  <si>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</si>
  <si>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</si>
  <si>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</si>
  <si>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</si>
  <si>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</si>
  <si>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</si>
  <si>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</si>
  <si>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</si>
  <si>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</si>
  <si>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</si>
  <si>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</si>
  <si>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</si>
  <si>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</si>
  <si>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</si>
  <si>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</si>
  <si>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</si>
  <si>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</si>
  <si>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</si>
  <si>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</si>
  <si>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</si>
  <si>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</si>
  <si>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</si>
  <si>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</si>
  <si>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</si>
  <si>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</si>
  <si>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</si>
  <si>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</si>
  <si>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長崎県島原病院</t>
    <phoneticPr fontId="3"/>
  </si>
  <si>
    <t>〒855-0861 島原市下川尻町７８９５</t>
    <phoneticPr fontId="3"/>
  </si>
  <si>
    <t>〇</t>
  </si>
  <si>
    <t>都道府県</t>
  </si>
  <si>
    <t>複数の診療科で活用</t>
  </si>
  <si>
    <t>脳神経外科</t>
  </si>
  <si>
    <t>整形外科</t>
  </si>
  <si>
    <t>急性期一般入院料１</t>
  </si>
  <si>
    <t>ＤＰＣ標準病院群</t>
  </si>
  <si>
    <t>有</t>
  </si>
  <si>
    <t>看護必要度Ⅰ</t>
    <phoneticPr fontId="3"/>
  </si>
  <si>
    <t>3階東</t>
  </si>
  <si>
    <t>急性期機能</t>
  </si>
  <si>
    <t>消化器内科（胃腸内科）</t>
  </si>
  <si>
    <t>循環器内科</t>
  </si>
  <si>
    <t>内科</t>
  </si>
  <si>
    <t>4階東</t>
  </si>
  <si>
    <t>呼吸器内科</t>
  </si>
  <si>
    <t>泌尿器科</t>
  </si>
  <si>
    <t>4階南</t>
  </si>
  <si>
    <t>外科</t>
  </si>
  <si>
    <t>5階東</t>
  </si>
  <si>
    <t>5階南</t>
  </si>
  <si>
    <t>ハイケアユニット入院医療管理料１</t>
  </si>
  <si>
    <t>ICU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</si>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</sst>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1053</v>
      </c>
      <c r="N9" s="282" t="s">
        <v>1056</v>
      </c>
      <c r="O9" s="282" t="s">
        <v>1058</v>
      </c>
      <c r="P9" s="282" t="s">
        <v>1059</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1053</v>
      </c>
      <c r="N22" s="282" t="s">
        <v>1056</v>
      </c>
      <c r="O22" s="282" t="s">
        <v>1058</v>
      </c>
      <c r="P22" s="282" t="s">
        <v>1059</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1053</v>
      </c>
      <c r="N35" s="282" t="s">
        <v>1056</v>
      </c>
      <c r="O35" s="282" t="s">
        <v>1058</v>
      </c>
      <c r="P35" s="282" t="s">
        <v>1059</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1053</v>
      </c>
      <c r="N44" s="282" t="s">
        <v>1056</v>
      </c>
      <c r="O44" s="282" t="s">
        <v>1058</v>
      </c>
      <c r="P44" s="282" t="s">
        <v>1059</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1053</v>
      </c>
      <c r="N89" s="262" t="s">
        <v>1056</v>
      </c>
      <c r="O89" s="262" t="s">
        <v>1058</v>
      </c>
      <c r="P89" s="262" t="s">
        <v>1059</v>
      </c>
      <c r="Q89" s="262" t="s">
        <v>1061</v>
      </c>
    </row>
    <row r="90" spans="1:22"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1058</v>
      </c>
      <c r="P97" s="66" t="s">
        <v>1059</v>
      </c>
      <c r="Q97" s="66" t="s">
        <v>1061</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1062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250</v>
      </c>
      <c r="K99" s="237" t="str">
        <f>IF(OR(COUNTIF(L99:Q99,"未確認")&gt;0,COUNTIF(L99:Q99,"~*")&gt;0),"※","")</f>
        <v/>
      </c>
      <c r="L99" s="258">
        <v>50</v>
      </c>
      <c r="M99" s="258">
        <v>50</v>
      </c>
      <c r="N99" s="258">
        <v>46</v>
      </c>
      <c r="O99" s="258">
        <v>46</v>
      </c>
      <c r="P99" s="258">
        <v>50</v>
      </c>
      <c r="Q99" s="258">
        <v>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240</v>
      </c>
      <c r="K101" s="237" t="str">
        <f>IF(OR(COUNTIF(L101:Q101,"未確認")&gt;0,COUNTIF(L101:Q101,"~*")&gt;0),"※","")</f>
        <v/>
      </c>
      <c r="L101" s="258">
        <v>48</v>
      </c>
      <c r="M101" s="258">
        <v>49</v>
      </c>
      <c r="N101" s="258">
        <v>45</v>
      </c>
      <c r="O101" s="258">
        <v>44</v>
      </c>
      <c r="P101" s="258">
        <v>46</v>
      </c>
      <c r="Q101" s="258">
        <v>8</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IF(OR(COUNTIF(L101:Q101,"未確認")&gt;0,COUNTIF(L101:Q101,"~*")&gt;0),"※","")</f>
        <v/>
      </c>
      <c r="L102" s="258">
        <v>50</v>
      </c>
      <c r="M102" s="258">
        <v>50</v>
      </c>
      <c r="N102" s="258">
        <v>46</v>
      </c>
      <c r="O102" s="258">
        <v>46</v>
      </c>
      <c r="P102" s="258">
        <v>50</v>
      </c>
      <c r="Q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1058</v>
      </c>
      <c r="P118" s="66" t="s">
        <v>1059</v>
      </c>
      <c r="Q118" s="66" t="s">
        <v>1061</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1062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1054</v>
      </c>
      <c r="O121" s="98" t="s">
        <v>1057</v>
      </c>
      <c r="P121" s="98" t="s">
        <v>1043</v>
      </c>
      <c r="Q121" s="98" t="s">
        <v>1052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1055</v>
      </c>
      <c r="O122" s="98" t="s">
        <v>1043</v>
      </c>
      <c r="P122" s="98" t="s">
        <v>1057</v>
      </c>
      <c r="Q122" s="98" t="s">
        <v>1057</v>
      </c>
    </row>
    <row r="123" spans="1:22" s="83" customFormat="1" ht="40.5" customHeight="1">
      <c r="A123" s="244" t="s">
        <v>620</v>
      </c>
      <c r="B123" s="1"/>
      <c r="C123" s="289"/>
      <c r="D123" s="290"/>
      <c r="E123" s="377"/>
      <c r="F123" s="378"/>
      <c r="G123" s="378"/>
      <c r="H123" s="379"/>
      <c r="I123" s="341"/>
      <c r="J123" s="105"/>
      <c r="K123" s="106"/>
      <c r="L123" s="98" t="s">
        <v>533</v>
      </c>
      <c r="M123" s="98" t="s">
        <v>1052</v>
      </c>
      <c r="N123" s="98" t="s">
        <v>533</v>
      </c>
      <c r="O123" s="98" t="s">
        <v>534</v>
      </c>
      <c r="P123" s="98" t="s">
        <v>1052</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1058</v>
      </c>
      <c r="P129" s="66" t="s">
        <v>1059</v>
      </c>
      <c r="Q129" s="66" t="s">
        <v>1061</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1062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111</v>
      </c>
      <c r="Q131" s="98" t="s">
        <v>1060</v>
      </c>
    </row>
    <row r="132" spans="1:22" s="83" customFormat="1" ht="34.5" customHeight="1">
      <c r="A132" s="244" t="s">
        <v>621</v>
      </c>
      <c r="B132" s="84"/>
      <c r="C132" s="295"/>
      <c r="D132" s="297"/>
      <c r="E132" s="320" t="s">
        <v>58</v>
      </c>
      <c r="F132" s="321"/>
      <c r="G132" s="321"/>
      <c r="H132" s="322"/>
      <c r="I132" s="389"/>
      <c r="J132" s="101"/>
      <c r="K132" s="102"/>
      <c r="L132" s="82">
        <v>50</v>
      </c>
      <c r="M132" s="82">
        <v>50</v>
      </c>
      <c r="N132" s="82">
        <v>46</v>
      </c>
      <c r="O132" s="82">
        <v>46</v>
      </c>
      <c r="P132" s="82">
        <v>50</v>
      </c>
      <c r="Q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1058</v>
      </c>
      <c r="P143" s="66" t="s">
        <v>1059</v>
      </c>
      <c r="Q143" s="66" t="s">
        <v>1061</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1062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404</v>
      </c>
      <c r="K145" s="264" t="str">
        <f t="shared" ref="K145:K176" si="3">IF(OR(COUNTIF(L145:Q145,"未確認")&gt;0,COUNTIF(L145:Q145,"~*")&gt;0),"※","")</f>
        <v>※</v>
      </c>
      <c r="L145" s="117">
        <v>106</v>
      </c>
      <c r="M145" s="117">
        <v>100</v>
      </c>
      <c r="N145" s="117">
        <v>102</v>
      </c>
      <c r="O145" s="117">
        <v>96</v>
      </c>
      <c r="P145" s="117">
        <v>0</v>
      </c>
      <c r="Q145" s="117" t="s">
        <v>541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48</v>
      </c>
      <c r="K179" s="264" t="str">
        <f t="shared" si="5"/>
        <v/>
      </c>
      <c r="L179" s="117">
        <v>0</v>
      </c>
      <c r="M179" s="117">
        <v>0</v>
      </c>
      <c r="N179" s="117">
        <v>0</v>
      </c>
      <c r="O179" s="117">
        <v>0</v>
      </c>
      <c r="P179" s="117">
        <v>0</v>
      </c>
      <c r="Q179" s="117">
        <v>48</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94</v>
      </c>
      <c r="K201" s="264" t="str">
        <f t="shared" si="5"/>
        <v/>
      </c>
      <c r="L201" s="117">
        <v>0</v>
      </c>
      <c r="M201" s="117">
        <v>0</v>
      </c>
      <c r="N201" s="117">
        <v>0</v>
      </c>
      <c r="O201" s="117">
        <v>0</v>
      </c>
      <c r="P201" s="117">
        <v>94</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1056</v>
      </c>
      <c r="O226" s="66" t="s">
        <v>1058</v>
      </c>
      <c r="P226" s="66" t="s">
        <v>1059</v>
      </c>
      <c r="Q226" s="66" t="s">
        <v>1061</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1062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1058</v>
      </c>
      <c r="P234" s="66" t="s">
        <v>1059</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1062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1058</v>
      </c>
      <c r="P244" s="66" t="s">
        <v>1059</v>
      </c>
      <c r="Q244" s="66" t="s">
        <v>1061</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1062</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1058</v>
      </c>
      <c r="P253" s="66" t="s">
        <v>1059</v>
      </c>
      <c r="Q253" s="66" t="s">
        <v>1061</v>
      </c>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1049</v>
      </c>
      <c r="P254" s="137" t="s">
        <v>1049</v>
      </c>
      <c r="Q254" s="137" t="s">
        <v>1062</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1058</v>
      </c>
      <c r="P263" s="66" t="s">
        <v>1059</v>
      </c>
      <c r="Q263" s="66" t="s">
        <v>1061</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1062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158</v>
      </c>
      <c r="K269" s="81" t="str">
        <f t="shared" si="8"/>
        <v/>
      </c>
      <c r="L269" s="147">
        <v>29</v>
      </c>
      <c r="M269" s="147">
        <v>27</v>
      </c>
      <c r="N269" s="147">
        <v>28</v>
      </c>
      <c r="O269" s="147">
        <v>27</v>
      </c>
      <c r="P269" s="147">
        <v>22</v>
      </c>
      <c r="Q269" s="147">
        <v>25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2</v>
      </c>
      <c r="N273" s="147">
        <v>1</v>
      </c>
      <c r="O273" s="147">
        <v>2</v>
      </c>
      <c r="P273" s="147">
        <v>4</v>
      </c>
      <c r="Q273" s="147">
        <v>0</v>
      </c>
    </row>
    <row r="274" spans="1:17" s="83" customFormat="1" ht="34.5" customHeight="1">
      <c r="A274" s="249" t="s">
        <v>727</v>
      </c>
      <c r="B274" s="120"/>
      <c r="C274" s="372"/>
      <c r="D274" s="372"/>
      <c r="E274" s="372"/>
      <c r="F274" s="372"/>
      <c r="G274" s="371" t="s">
        <v>148</v>
      </c>
      <c r="H274" s="371"/>
      <c r="I274" s="404"/>
      <c r="J274" s="266">
        <f t="shared" si="9"/>
        <v>3.3000000000000003</v>
      </c>
      <c r="K274" s="81" t="str">
        <f t="shared" si="8"/>
        <v/>
      </c>
      <c r="L274" s="148">
        <v>1.7</v>
      </c>
      <c r="M274" s="148">
        <v>0.4</v>
      </c>
      <c r="N274" s="148">
        <v>0.6</v>
      </c>
      <c r="O274" s="148">
        <v>0</v>
      </c>
      <c r="P274" s="148">
        <v>0</v>
      </c>
      <c r="Q274" s="148">
        <v>0.6</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29</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3.4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1058</v>
      </c>
      <c r="P322" s="66" t="s">
        <v>1059</v>
      </c>
      <c r="Q322" s="66" t="s">
        <v>1061</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1062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1058</v>
      </c>
      <c r="P342" s="66" t="s">
        <v>1059</v>
      </c>
      <c r="Q342" s="66" t="s">
        <v>1061</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1062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1058</v>
      </c>
      <c r="P367" s="66" t="s">
        <v>1059</v>
      </c>
      <c r="Q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1062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1058</v>
      </c>
      <c r="P390" s="66" t="s">
        <v>1059</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1062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6377</v>
      </c>
      <c r="K392" s="81" t="str">
        <f t="shared" ref="K392:K397" si="12">IF(OR(COUNTIF(L392:Q392,"未確認")&gt;0,COUNTIF(L392:Q392,"~*")&gt;0),"※","")</f>
        <v/>
      </c>
      <c r="L392" s="147">
        <v>944</v>
      </c>
      <c r="M392" s="147">
        <v>1239</v>
      </c>
      <c r="N392" s="147">
        <v>1315</v>
      </c>
      <c r="O392" s="147">
        <v>1315</v>
      </c>
      <c r="P392" s="147">
        <v>924</v>
      </c>
      <c r="Q392" s="147">
        <v>640</v>
      </c>
    </row>
    <row r="393" spans="1:22" s="83" customFormat="1" ht="34.5" customHeight="1">
      <c r="A393" s="249" t="s">
        <v>773</v>
      </c>
      <c r="B393" s="84"/>
      <c r="C393" s="370"/>
      <c r="D393" s="380"/>
      <c r="E393" s="320" t="s">
        <v>224</v>
      </c>
      <c r="F393" s="321"/>
      <c r="G393" s="321"/>
      <c r="H393" s="322"/>
      <c r="I393" s="343"/>
      <c r="J393" s="140">
        <f t="shared" si="11"/>
        <v>2284</v>
      </c>
      <c r="K393" s="81" t="str">
        <f t="shared" si="12"/>
        <v/>
      </c>
      <c r="L393" s="147">
        <v>99</v>
      </c>
      <c r="M393" s="147">
        <v>612</v>
      </c>
      <c r="N393" s="147">
        <v>766</v>
      </c>
      <c r="O393" s="147">
        <v>489</v>
      </c>
      <c r="P393" s="147">
        <v>168</v>
      </c>
      <c r="Q393" s="147">
        <v>150</v>
      </c>
    </row>
    <row r="394" spans="1:22" s="83" customFormat="1" ht="34.5" customHeight="1">
      <c r="A394" s="250" t="s">
        <v>774</v>
      </c>
      <c r="B394" s="84"/>
      <c r="C394" s="370"/>
      <c r="D394" s="381"/>
      <c r="E394" s="320" t="s">
        <v>225</v>
      </c>
      <c r="F394" s="321"/>
      <c r="G394" s="321"/>
      <c r="H394" s="322"/>
      <c r="I394" s="343"/>
      <c r="J394" s="140">
        <f t="shared" si="11"/>
        <v>1691</v>
      </c>
      <c r="K394" s="81" t="str">
        <f t="shared" si="12"/>
        <v/>
      </c>
      <c r="L394" s="147">
        <v>395</v>
      </c>
      <c r="M394" s="147">
        <v>145</v>
      </c>
      <c r="N394" s="147">
        <v>152</v>
      </c>
      <c r="O394" s="147">
        <v>246</v>
      </c>
      <c r="P394" s="147">
        <v>376</v>
      </c>
      <c r="Q394" s="147">
        <v>377</v>
      </c>
    </row>
    <row r="395" spans="1:22" s="83" customFormat="1" ht="34.5" customHeight="1">
      <c r="A395" s="250" t="s">
        <v>775</v>
      </c>
      <c r="B395" s="84"/>
      <c r="C395" s="370"/>
      <c r="D395" s="382"/>
      <c r="E395" s="320" t="s">
        <v>226</v>
      </c>
      <c r="F395" s="321"/>
      <c r="G395" s="321"/>
      <c r="H395" s="322"/>
      <c r="I395" s="343"/>
      <c r="J395" s="140">
        <f t="shared" si="11"/>
        <v>2402</v>
      </c>
      <c r="K395" s="81" t="str">
        <f t="shared" si="12"/>
        <v/>
      </c>
      <c r="L395" s="147">
        <v>450</v>
      </c>
      <c r="M395" s="147">
        <v>482</v>
      </c>
      <c r="N395" s="147">
        <v>397</v>
      </c>
      <c r="O395" s="147">
        <v>580</v>
      </c>
      <c r="P395" s="147">
        <v>380</v>
      </c>
      <c r="Q395" s="147">
        <v>113</v>
      </c>
    </row>
    <row r="396" spans="1:22" s="83" customFormat="1" ht="34.5" customHeight="1">
      <c r="A396" s="250" t="s">
        <v>776</v>
      </c>
      <c r="B396" s="1"/>
      <c r="C396" s="370"/>
      <c r="D396" s="320" t="s">
        <v>227</v>
      </c>
      <c r="E396" s="321"/>
      <c r="F396" s="321"/>
      <c r="G396" s="321"/>
      <c r="H396" s="322"/>
      <c r="I396" s="343"/>
      <c r="J396" s="140">
        <f t="shared" si="11"/>
        <v>73006</v>
      </c>
      <c r="K396" s="81" t="str">
        <f t="shared" si="12"/>
        <v/>
      </c>
      <c r="L396" s="147">
        <v>14613</v>
      </c>
      <c r="M396" s="147">
        <v>14513</v>
      </c>
      <c r="N396" s="147">
        <v>14326</v>
      </c>
      <c r="O396" s="147">
        <v>13269</v>
      </c>
      <c r="P396" s="147">
        <v>14379</v>
      </c>
      <c r="Q396" s="147">
        <v>1906</v>
      </c>
    </row>
    <row r="397" spans="1:22" s="83" customFormat="1" ht="34.5" customHeight="1">
      <c r="A397" s="250" t="s">
        <v>777</v>
      </c>
      <c r="B397" s="119"/>
      <c r="C397" s="370"/>
      <c r="D397" s="320" t="s">
        <v>228</v>
      </c>
      <c r="E397" s="321"/>
      <c r="F397" s="321"/>
      <c r="G397" s="321"/>
      <c r="H397" s="322"/>
      <c r="I397" s="344"/>
      <c r="J397" s="140">
        <f t="shared" si="11"/>
        <v>6405</v>
      </c>
      <c r="K397" s="81" t="str">
        <f t="shared" si="12"/>
        <v/>
      </c>
      <c r="L397" s="147">
        <v>955</v>
      </c>
      <c r="M397" s="147">
        <v>1245</v>
      </c>
      <c r="N397" s="147">
        <v>1318</v>
      </c>
      <c r="O397" s="147">
        <v>1320</v>
      </c>
      <c r="P397" s="147">
        <v>925</v>
      </c>
      <c r="Q397" s="147">
        <v>642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1058</v>
      </c>
      <c r="P403" s="66" t="s">
        <v>1059</v>
      </c>
      <c r="Q403" s="66" t="s">
        <v>1061</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1062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6373</v>
      </c>
      <c r="K405" s="81" t="str">
        <f t="shared" ref="K405:K422" si="14">IF(OR(COUNTIF(L405:Q405,"未確認")&gt;0,COUNTIF(L405:Q405,"~*")&gt;0),"※","")</f>
        <v/>
      </c>
      <c r="L405" s="147">
        <v>944</v>
      </c>
      <c r="M405" s="147">
        <v>1238</v>
      </c>
      <c r="N405" s="147">
        <v>1315</v>
      </c>
      <c r="O405" s="147">
        <v>1312</v>
      </c>
      <c r="P405" s="147">
        <v>924</v>
      </c>
      <c r="Q405" s="147">
        <v>640</v>
      </c>
    </row>
    <row r="406" spans="1:22" s="83" customFormat="1" ht="34.5" customHeight="1">
      <c r="A406" s="251" t="s">
        <v>779</v>
      </c>
      <c r="B406" s="119"/>
      <c r="C406" s="369"/>
      <c r="D406" s="375" t="s">
        <v>233</v>
      </c>
      <c r="E406" s="377" t="s">
        <v>234</v>
      </c>
      <c r="F406" s="378"/>
      <c r="G406" s="378"/>
      <c r="H406" s="379"/>
      <c r="I406" s="361"/>
      <c r="J406" s="140">
        <f t="shared" si="13"/>
        <v>1796</v>
      </c>
      <c r="K406" s="81" t="str">
        <f t="shared" si="14"/>
        <v/>
      </c>
      <c r="L406" s="147">
        <v>303</v>
      </c>
      <c r="M406" s="147">
        <v>105</v>
      </c>
      <c r="N406" s="147">
        <v>91</v>
      </c>
      <c r="O406" s="147">
        <v>203</v>
      </c>
      <c r="P406" s="147">
        <v>800</v>
      </c>
      <c r="Q406" s="147">
        <v>294</v>
      </c>
    </row>
    <row r="407" spans="1:22" s="83" customFormat="1" ht="34.5" customHeight="1">
      <c r="A407" s="251" t="s">
        <v>780</v>
      </c>
      <c r="B407" s="119"/>
      <c r="C407" s="369"/>
      <c r="D407" s="369"/>
      <c r="E407" s="320" t="s">
        <v>235</v>
      </c>
      <c r="F407" s="321"/>
      <c r="G407" s="321"/>
      <c r="H407" s="322"/>
      <c r="I407" s="361"/>
      <c r="J407" s="140">
        <f t="shared" si="13"/>
        <v>4152</v>
      </c>
      <c r="K407" s="81" t="str">
        <f t="shared" si="14"/>
        <v/>
      </c>
      <c r="L407" s="147">
        <v>498</v>
      </c>
      <c r="M407" s="147">
        <v>1068</v>
      </c>
      <c r="N407" s="147">
        <v>1142</v>
      </c>
      <c r="O407" s="147">
        <v>1049</v>
      </c>
      <c r="P407" s="147">
        <v>109</v>
      </c>
      <c r="Q407" s="147">
        <v>286</v>
      </c>
    </row>
    <row r="408" spans="1:22" s="83" customFormat="1" ht="34.5" customHeight="1">
      <c r="A408" s="251" t="s">
        <v>781</v>
      </c>
      <c r="B408" s="119"/>
      <c r="C408" s="369"/>
      <c r="D408" s="369"/>
      <c r="E408" s="320" t="s">
        <v>236</v>
      </c>
      <c r="F408" s="321"/>
      <c r="G408" s="321"/>
      <c r="H408" s="322"/>
      <c r="I408" s="361"/>
      <c r="J408" s="140">
        <f t="shared" si="13"/>
        <v>160</v>
      </c>
      <c r="K408" s="81" t="str">
        <f t="shared" si="14"/>
        <v/>
      </c>
      <c r="L408" s="147">
        <v>31</v>
      </c>
      <c r="M408" s="147">
        <v>27</v>
      </c>
      <c r="N408" s="147">
        <v>41</v>
      </c>
      <c r="O408" s="147">
        <v>34</v>
      </c>
      <c r="P408" s="147">
        <v>11</v>
      </c>
      <c r="Q408" s="147">
        <v>16</v>
      </c>
    </row>
    <row r="409" spans="1:22" s="83" customFormat="1" ht="34.5" customHeight="1">
      <c r="A409" s="251" t="s">
        <v>782</v>
      </c>
      <c r="B409" s="119"/>
      <c r="C409" s="369"/>
      <c r="D409" s="369"/>
      <c r="E409" s="317" t="s">
        <v>989</v>
      </c>
      <c r="F409" s="318"/>
      <c r="G409" s="318"/>
      <c r="H409" s="319"/>
      <c r="I409" s="361"/>
      <c r="J409" s="140">
        <f t="shared" si="13"/>
        <v>247</v>
      </c>
      <c r="K409" s="81" t="str">
        <f t="shared" si="14"/>
        <v/>
      </c>
      <c r="L409" s="147">
        <v>102</v>
      </c>
      <c r="M409" s="147">
        <v>36</v>
      </c>
      <c r="N409" s="147">
        <v>40</v>
      </c>
      <c r="O409" s="147">
        <v>21</v>
      </c>
      <c r="P409" s="147">
        <v>4</v>
      </c>
      <c r="Q409" s="147">
        <v>44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18</v>
      </c>
      <c r="K412" s="81" t="str">
        <f t="shared" si="14"/>
        <v/>
      </c>
      <c r="L412" s="147">
        <v>10</v>
      </c>
      <c r="M412" s="147">
        <v>2</v>
      </c>
      <c r="N412" s="147">
        <v>1</v>
      </c>
      <c r="O412" s="147">
        <v>5</v>
      </c>
      <c r="P412" s="147">
        <v>0</v>
      </c>
      <c r="Q412" s="147">
        <v>0</v>
      </c>
    </row>
    <row r="413" spans="1:22" s="83" customFormat="1" ht="34.5" customHeight="1">
      <c r="A413" s="251" t="s">
        <v>786</v>
      </c>
      <c r="B413" s="119"/>
      <c r="C413" s="369"/>
      <c r="D413" s="320" t="s">
        <v>251</v>
      </c>
      <c r="E413" s="321"/>
      <c r="F413" s="321"/>
      <c r="G413" s="321"/>
      <c r="H413" s="322"/>
      <c r="I413" s="361"/>
      <c r="J413" s="140">
        <f t="shared" si="13"/>
        <v>6395</v>
      </c>
      <c r="K413" s="81" t="str">
        <f t="shared" si="14"/>
        <v/>
      </c>
      <c r="L413" s="147">
        <v>953</v>
      </c>
      <c r="M413" s="147">
        <v>1243</v>
      </c>
      <c r="N413" s="147">
        <v>1318</v>
      </c>
      <c r="O413" s="147">
        <v>1314</v>
      </c>
      <c r="P413" s="147">
        <v>925</v>
      </c>
      <c r="Q413" s="147">
        <v>642</v>
      </c>
    </row>
    <row r="414" spans="1:22" s="83" customFormat="1" ht="34.5" customHeight="1">
      <c r="A414" s="251" t="s">
        <v>787</v>
      </c>
      <c r="B414" s="119"/>
      <c r="C414" s="369"/>
      <c r="D414" s="375" t="s">
        <v>240</v>
      </c>
      <c r="E414" s="377" t="s">
        <v>241</v>
      </c>
      <c r="F414" s="378"/>
      <c r="G414" s="378"/>
      <c r="H414" s="379"/>
      <c r="I414" s="361"/>
      <c r="J414" s="140">
        <f t="shared" si="13"/>
        <v>1581</v>
      </c>
      <c r="K414" s="81" t="str">
        <f t="shared" si="14"/>
        <v/>
      </c>
      <c r="L414" s="147">
        <v>465</v>
      </c>
      <c r="M414" s="147">
        <v>112</v>
      </c>
      <c r="N414" s="147">
        <v>148</v>
      </c>
      <c r="O414" s="147">
        <v>256</v>
      </c>
      <c r="P414" s="147">
        <v>10</v>
      </c>
      <c r="Q414" s="147">
        <v>590</v>
      </c>
    </row>
    <row r="415" spans="1:22" s="83" customFormat="1" ht="34.5" customHeight="1">
      <c r="A415" s="251" t="s">
        <v>788</v>
      </c>
      <c r="B415" s="119"/>
      <c r="C415" s="369"/>
      <c r="D415" s="369"/>
      <c r="E415" s="320" t="s">
        <v>242</v>
      </c>
      <c r="F415" s="321"/>
      <c r="G415" s="321"/>
      <c r="H415" s="322"/>
      <c r="I415" s="361"/>
      <c r="J415" s="140">
        <f t="shared" si="13"/>
        <v>3741</v>
      </c>
      <c r="K415" s="81" t="str">
        <f t="shared" si="14"/>
        <v/>
      </c>
      <c r="L415" s="147">
        <v>155</v>
      </c>
      <c r="M415" s="147">
        <v>999</v>
      </c>
      <c r="N415" s="147">
        <v>1011</v>
      </c>
      <c r="O415" s="147">
        <v>908</v>
      </c>
      <c r="P415" s="147">
        <v>665</v>
      </c>
      <c r="Q415" s="147">
        <v>3</v>
      </c>
    </row>
    <row r="416" spans="1:22" s="83" customFormat="1" ht="34.5" customHeight="1">
      <c r="A416" s="251" t="s">
        <v>789</v>
      </c>
      <c r="B416" s="119"/>
      <c r="C416" s="369"/>
      <c r="D416" s="369"/>
      <c r="E416" s="320" t="s">
        <v>243</v>
      </c>
      <c r="F416" s="321"/>
      <c r="G416" s="321"/>
      <c r="H416" s="322"/>
      <c r="I416" s="361"/>
      <c r="J416" s="140">
        <f t="shared" si="13"/>
        <v>669</v>
      </c>
      <c r="K416" s="81" t="str">
        <f t="shared" si="14"/>
        <v/>
      </c>
      <c r="L416" s="147">
        <v>260</v>
      </c>
      <c r="M416" s="147">
        <v>79</v>
      </c>
      <c r="N416" s="147">
        <v>87</v>
      </c>
      <c r="O416" s="147">
        <v>111</v>
      </c>
      <c r="P416" s="147">
        <v>119</v>
      </c>
      <c r="Q416" s="147">
        <v>13</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3</v>
      </c>
      <c r="M417" s="147">
        <v>2</v>
      </c>
      <c r="N417" s="147">
        <v>3</v>
      </c>
      <c r="O417" s="147">
        <v>0</v>
      </c>
      <c r="P417" s="147">
        <v>15</v>
      </c>
      <c r="Q417" s="147">
        <v>0</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2</v>
      </c>
      <c r="M418" s="147">
        <v>3</v>
      </c>
      <c r="N418" s="147">
        <v>9</v>
      </c>
      <c r="O418" s="147">
        <v>1</v>
      </c>
      <c r="P418" s="147">
        <v>19</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140</v>
      </c>
      <c r="K420" s="81" t="str">
        <f t="shared" si="14"/>
        <v/>
      </c>
      <c r="L420" s="147">
        <v>22</v>
      </c>
      <c r="M420" s="147">
        <v>8</v>
      </c>
      <c r="N420" s="147">
        <v>11</v>
      </c>
      <c r="O420" s="147">
        <v>15</v>
      </c>
      <c r="P420" s="147">
        <v>84</v>
      </c>
      <c r="Q420" s="147">
        <v>0</v>
      </c>
    </row>
    <row r="421" spans="1:22" s="83" customFormat="1" ht="34.5" customHeight="1">
      <c r="A421" s="251" t="s">
        <v>794</v>
      </c>
      <c r="B421" s="119"/>
      <c r="C421" s="369"/>
      <c r="D421" s="369"/>
      <c r="E421" s="320" t="s">
        <v>247</v>
      </c>
      <c r="F421" s="321"/>
      <c r="G421" s="321"/>
      <c r="H421" s="322"/>
      <c r="I421" s="361"/>
      <c r="J421" s="140">
        <f t="shared" si="13"/>
        <v>198</v>
      </c>
      <c r="K421" s="81" t="str">
        <f t="shared" si="14"/>
        <v/>
      </c>
      <c r="L421" s="147">
        <v>45</v>
      </c>
      <c r="M421" s="147">
        <v>40</v>
      </c>
      <c r="N421" s="147">
        <v>49</v>
      </c>
      <c r="O421" s="147">
        <v>23</v>
      </c>
      <c r="P421" s="147">
        <v>5</v>
      </c>
      <c r="Q421" s="147">
        <v>36</v>
      </c>
    </row>
    <row r="422" spans="1:22" s="83" customFormat="1" ht="34.5" customHeight="1">
      <c r="A422" s="251" t="s">
        <v>795</v>
      </c>
      <c r="B422" s="119"/>
      <c r="C422" s="369"/>
      <c r="D422" s="369"/>
      <c r="E422" s="320" t="s">
        <v>166</v>
      </c>
      <c r="F422" s="321"/>
      <c r="G422" s="321"/>
      <c r="H422" s="322"/>
      <c r="I422" s="362"/>
      <c r="J422" s="140">
        <f t="shared" si="13"/>
        <v>9</v>
      </c>
      <c r="K422" s="81" t="str">
        <f t="shared" si="14"/>
        <v/>
      </c>
      <c r="L422" s="147">
        <v>1</v>
      </c>
      <c r="M422" s="147">
        <v>0</v>
      </c>
      <c r="N422" s="147">
        <v>0</v>
      </c>
      <c r="O422" s="147">
        <v>0</v>
      </c>
      <c r="P422" s="147">
        <v>8</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1058</v>
      </c>
      <c r="P428" s="66" t="s">
        <v>1059</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1062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4814</v>
      </c>
      <c r="K430" s="193" t="str">
        <f>IF(OR(COUNTIF(L430:Q430,"未確認")&gt;0,COUNTIF(L430:Q430,"~*")&gt;0),"※","")</f>
        <v/>
      </c>
      <c r="L430" s="147">
        <v>488</v>
      </c>
      <c r="M430" s="147">
        <v>1131</v>
      </c>
      <c r="N430" s="147">
        <v>1170</v>
      </c>
      <c r="O430" s="147">
        <v>1058</v>
      </c>
      <c r="P430" s="147">
        <v>915</v>
      </c>
      <c r="Q430" s="147">
        <v>52</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2892</v>
      </c>
      <c r="K431" s="193" t="str">
        <f>IF(OR(COUNTIF(L431:Q431,"未確認")&gt;0,COUNTIF(L431:Q431,"~*")&gt;0),"※","")</f>
        <v/>
      </c>
      <c r="L431" s="147">
        <v>110</v>
      </c>
      <c r="M431" s="147">
        <v>755</v>
      </c>
      <c r="N431" s="147">
        <v>878</v>
      </c>
      <c r="O431" s="147">
        <v>668</v>
      </c>
      <c r="P431" s="147">
        <v>480</v>
      </c>
      <c r="Q431" s="147">
        <v>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1240</v>
      </c>
      <c r="K432" s="193" t="str">
        <f>IF(OR(COUNTIF(L432:Q432,"未確認")&gt;0,COUNTIF(L432:Q432,"~*")&gt;0),"※","")</f>
        <v/>
      </c>
      <c r="L432" s="147">
        <v>309</v>
      </c>
      <c r="M432" s="147">
        <v>248</v>
      </c>
      <c r="N432" s="147">
        <v>156</v>
      </c>
      <c r="O432" s="147">
        <v>199</v>
      </c>
      <c r="P432" s="147">
        <v>314</v>
      </c>
      <c r="Q432" s="147">
        <v>14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198</v>
      </c>
      <c r="K433" s="193" t="str">
        <f>IF(OR(COUNTIF(L433:Q433,"未確認")&gt;0,COUNTIF(L433:Q433,"~*")&gt;0),"※","")</f>
        <v/>
      </c>
      <c r="L433" s="147">
        <v>45</v>
      </c>
      <c r="M433" s="147">
        <v>40</v>
      </c>
      <c r="N433" s="147">
        <v>49</v>
      </c>
      <c r="O433" s="147">
        <v>23</v>
      </c>
      <c r="P433" s="147">
        <v>5</v>
      </c>
      <c r="Q433" s="147">
        <v>36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484</v>
      </c>
      <c r="K434" s="193" t="str">
        <f>IF(OR(COUNTIF(L434:Q434,"未確認")&gt;0,COUNTIF(L434:Q434,"~*")&gt;0),"※","")</f>
        <v/>
      </c>
      <c r="L434" s="147">
        <v>24</v>
      </c>
      <c r="M434" s="147">
        <v>88</v>
      </c>
      <c r="N434" s="147">
        <v>87</v>
      </c>
      <c r="O434" s="147">
        <v>168</v>
      </c>
      <c r="P434" s="147">
        <v>116</v>
      </c>
      <c r="Q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1058</v>
      </c>
      <c r="P441" s="66" t="s">
        <v>1059</v>
      </c>
      <c r="Q441" s="66" t="s">
        <v>1061</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1062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1058</v>
      </c>
      <c r="P466" s="66" t="s">
        <v>1059</v>
      </c>
      <c r="Q466" s="66" t="s">
        <v>1061</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1062</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133</v>
      </c>
      <c r="K468" s="201" t="str">
        <f t="shared" ref="K468:K475" si="16">IF(OR(COUNTIF(L468:Q468,"未確認")&gt;0,COUNTIF(L468:Q468,"*")&gt;0),"※","")</f>
        <v>※</v>
      </c>
      <c r="L468" s="117">
        <v>35</v>
      </c>
      <c r="M468" s="117">
        <v>28</v>
      </c>
      <c r="N468" s="117">
        <v>12</v>
      </c>
      <c r="O468" s="117">
        <v>29</v>
      </c>
      <c r="P468" s="117" t="s">
        <v>541</v>
      </c>
      <c r="Q468" s="117">
        <v>29</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v>0</v>
      </c>
      <c r="O469" s="117" t="s">
        <v>541</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33</v>
      </c>
      <c r="K470" s="201" t="str">
        <f t="shared" si="16"/>
        <v>※</v>
      </c>
      <c r="L470" s="117">
        <v>33</v>
      </c>
      <c r="M470" s="117">
        <v>0</v>
      </c>
      <c r="N470" s="117">
        <v>0</v>
      </c>
      <c r="O470" s="117">
        <v>0</v>
      </c>
      <c r="P470" s="117" t="s">
        <v>541</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11</v>
      </c>
      <c r="K476" s="201" t="str">
        <f>IF(OR(COUNTIF(L476:Q476,"未確認")&gt;0,COUNTIF(L476:Q476,"~")&gt;0),"※","")</f>
        <v/>
      </c>
      <c r="L476" s="117">
        <v>0</v>
      </c>
      <c r="M476" s="117">
        <v>11</v>
      </c>
      <c r="N476" s="117">
        <v>0</v>
      </c>
      <c r="O476" s="117" t="s">
        <v>541</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58</v>
      </c>
      <c r="K477" s="201" t="str">
        <f t="shared" ref="K477:K496" si="18">IF(OR(COUNTIF(L477:Q477,"未確認")&gt;0,COUNTIF(L477:Q477,"*")&gt;0),"※","")</f>
        <v>※</v>
      </c>
      <c r="L477" s="117">
        <v>0</v>
      </c>
      <c r="M477" s="117">
        <v>18</v>
      </c>
      <c r="N477" s="117">
        <v>0</v>
      </c>
      <c r="O477" s="117">
        <v>22</v>
      </c>
      <c r="P477" s="117" t="s">
        <v>541</v>
      </c>
      <c r="Q477" s="117">
        <v>18</v>
      </c>
      <c r="R477" s="8"/>
      <c r="S477" s="8"/>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10</v>
      </c>
      <c r="O478" s="117">
        <v>0</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40</v>
      </c>
      <c r="K481" s="201" t="str">
        <f t="shared" si="18"/>
        <v>※</v>
      </c>
      <c r="L481" s="117" t="s">
        <v>541</v>
      </c>
      <c r="M481" s="117">
        <v>0</v>
      </c>
      <c r="N481" s="117" t="s">
        <v>541</v>
      </c>
      <c r="O481" s="117">
        <v>19</v>
      </c>
      <c r="P481" s="117">
        <v>0</v>
      </c>
      <c r="Q481" s="117">
        <v>21</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t="s">
        <v>541</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36</v>
      </c>
      <c r="K490" s="201" t="str">
        <f t="shared" si="18"/>
        <v/>
      </c>
      <c r="L490" s="117">
        <v>0</v>
      </c>
      <c r="M490" s="117">
        <v>0</v>
      </c>
      <c r="N490" s="117">
        <v>0</v>
      </c>
      <c r="O490" s="117">
        <v>18</v>
      </c>
      <c r="P490" s="117">
        <v>0</v>
      </c>
      <c r="Q490" s="117">
        <v>18</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t="s">
        <v>541</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12</v>
      </c>
      <c r="K496" s="201" t="str">
        <f t="shared" si="18"/>
        <v>※</v>
      </c>
      <c r="L496" s="117">
        <v>0</v>
      </c>
      <c r="M496" s="117">
        <v>0</v>
      </c>
      <c r="N496" s="117">
        <v>0</v>
      </c>
      <c r="O496" s="117">
        <v>12</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1058</v>
      </c>
      <c r="P502" s="66" t="s">
        <v>1059</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1062</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t="s">
        <v>541</v>
      </c>
      <c r="O504" s="117" t="s">
        <v>541</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48</v>
      </c>
      <c r="K505" s="201" t="str">
        <f t="shared" si="21"/>
        <v>※</v>
      </c>
      <c r="L505" s="117" t="s">
        <v>541</v>
      </c>
      <c r="M505" s="117">
        <v>16</v>
      </c>
      <c r="N505" s="117">
        <v>18</v>
      </c>
      <c r="O505" s="117">
        <v>14</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t="s">
        <v>541</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40</v>
      </c>
      <c r="K508" s="201" t="str">
        <f t="shared" si="21"/>
        <v>※</v>
      </c>
      <c r="L508" s="117">
        <v>0</v>
      </c>
      <c r="M508" s="117" t="s">
        <v>541</v>
      </c>
      <c r="N508" s="117">
        <v>27</v>
      </c>
      <c r="O508" s="117">
        <v>13</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1058</v>
      </c>
      <c r="P514" s="66" t="s">
        <v>1059</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1062</v>
      </c>
      <c r="R515" s="8"/>
      <c r="S515" s="8"/>
      <c r="T515" s="8"/>
      <c r="U515" s="8"/>
      <c r="V515" s="8"/>
    </row>
    <row r="516" spans="1:22" s="115" customFormat="1" ht="56">
      <c r="A516" s="252" t="s">
        <v>843</v>
      </c>
      <c r="B516" s="204"/>
      <c r="C516" s="347" t="s">
        <v>325</v>
      </c>
      <c r="D516" s="348"/>
      <c r="E516" s="348"/>
      <c r="F516" s="348"/>
      <c r="G516" s="348"/>
      <c r="H516" s="349"/>
      <c r="I516" s="122" t="s">
        <v>326</v>
      </c>
      <c r="J516" s="205" t="str">
        <f>IF(SUM(L516:Q516)=0,IF(COUNTIF(L516:Q516,"未確認")&gt;0,"未確認",IF(COUNTIF(L516:Q516,"~*")&gt;0,"*",SUM(L516:Q516))),SUM(L516:Q516))</f>
        <v>*</v>
      </c>
      <c r="K516" s="201" t="str">
        <f>IF(OR(COUNTIF(L516:Q516,"未確認")&gt;0,COUNTIF(L516:Q516,"*")&gt;0),"※","")</f>
        <v>※</v>
      </c>
      <c r="L516" s="117">
        <v>0</v>
      </c>
      <c r="M516" s="117">
        <v>0</v>
      </c>
      <c r="N516" s="117">
        <v>0</v>
      </c>
      <c r="O516" s="117">
        <v>0</v>
      </c>
      <c r="P516" s="117">
        <v>0</v>
      </c>
      <c r="Q516" s="117" t="s">
        <v>541</v>
      </c>
    </row>
    <row r="517" spans="1:22" s="115" customFormat="1" ht="70">
      <c r="A517" s="252" t="s">
        <v>844</v>
      </c>
      <c r="B517" s="204"/>
      <c r="C517" s="347" t="s">
        <v>327</v>
      </c>
      <c r="D517" s="348"/>
      <c r="E517" s="348"/>
      <c r="F517" s="348"/>
      <c r="G517" s="348"/>
      <c r="H517" s="349"/>
      <c r="I517" s="122" t="s">
        <v>328</v>
      </c>
      <c r="J517" s="205" t="str">
        <f>IF(SUM(L517:Q517)=0,IF(COUNTIF(L517:Q517,"未確認")&gt;0,"未確認",IF(COUNTIF(L517:Q517,"~*")&gt;0,"*",SUM(L517:Q517))),SUM(L517:Q517))</f>
        <v>*</v>
      </c>
      <c r="K517" s="201" t="str">
        <f>IF(OR(COUNTIF(L517:Q517,"未確認")&gt;0,COUNTIF(L517:Q517,"*")&gt;0),"※","")</f>
        <v>※</v>
      </c>
      <c r="L517" s="117">
        <v>0</v>
      </c>
      <c r="M517" s="117">
        <v>0</v>
      </c>
      <c r="N517" s="117">
        <v>0</v>
      </c>
      <c r="O517" s="117">
        <v>0</v>
      </c>
      <c r="P517" s="117">
        <v>0</v>
      </c>
      <c r="Q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1058</v>
      </c>
      <c r="P520" s="66" t="s">
        <v>1059</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1062</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1058</v>
      </c>
      <c r="P525" s="66" t="s">
        <v>1059</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1062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1058</v>
      </c>
      <c r="P530" s="66" t="s">
        <v>1059</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1062</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v>0</v>
      </c>
      <c r="P535" s="117" t="s">
        <v>541</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1058</v>
      </c>
      <c r="P543" s="66" t="s">
        <v>1059</v>
      </c>
      <c r="Q543" s="66" t="s">
        <v>1061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1062</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44.6</v>
      </c>
      <c r="M560" s="211">
        <v>51.3</v>
      </c>
      <c r="N560" s="211">
        <v>54.5</v>
      </c>
      <c r="O560" s="211">
        <v>49.2</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21.9</v>
      </c>
      <c r="M561" s="211">
        <v>17.899999999999999</v>
      </c>
      <c r="N561" s="211">
        <v>24.3</v>
      </c>
      <c r="O561" s="211">
        <v>23.2</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21.6</v>
      </c>
      <c r="M562" s="211">
        <v>12.7</v>
      </c>
      <c r="N562" s="211">
        <v>17.399999999999999</v>
      </c>
      <c r="O562" s="211">
        <v>16.100000000000001</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7.5</v>
      </c>
      <c r="M563" s="211">
        <v>7.3</v>
      </c>
      <c r="N563" s="211">
        <v>8</v>
      </c>
      <c r="O563" s="211">
        <v>8.4</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10.1</v>
      </c>
      <c r="M564" s="211">
        <v>0</v>
      </c>
      <c r="N564" s="211">
        <v>1.6</v>
      </c>
      <c r="O564" s="211">
        <v>7.8</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27.1</v>
      </c>
      <c r="M565" s="211">
        <v>9.6999999999999993</v>
      </c>
      <c r="N565" s="211">
        <v>13.8</v>
      </c>
      <c r="O565" s="211">
        <v>9.5</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24.3</v>
      </c>
      <c r="M566" s="211">
        <v>12.7</v>
      </c>
      <c r="N566" s="211">
        <v>17.8</v>
      </c>
      <c r="O566" s="211">
        <v>16.899999999999999</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18.7</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2.7</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0.7</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1058</v>
      </c>
      <c r="P588" s="66" t="s">
        <v>1059</v>
      </c>
      <c r="Q588" s="66" t="s">
        <v>1061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1062</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t="s">
        <v>541</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17</v>
      </c>
      <c r="K593" s="201" t="str">
        <f>IF(OR(COUNTIF(L593:Q593,"未確認")&gt;0,COUNTIF(L593:Q593,"*")&gt;0),"※","")</f>
        <v>※</v>
      </c>
      <c r="L593" s="117">
        <v>17</v>
      </c>
      <c r="M593" s="117" t="s">
        <v>541</v>
      </c>
      <c r="N593" s="117" t="s">
        <v>541</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2116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597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1809</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540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1997</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1058</v>
      </c>
      <c r="P611" s="66" t="s">
        <v>1059</v>
      </c>
      <c r="Q611" s="66" t="s">
        <v>1061</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1062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51</v>
      </c>
      <c r="K613" s="201" t="str">
        <f t="shared" ref="K613:K623" si="29">IF(OR(COUNTIF(L613:Q613,"未確認")&gt;0,COUNTIF(L613:Q613,"*")&gt;0),"※","")</f>
        <v>※</v>
      </c>
      <c r="L613" s="117">
        <v>14</v>
      </c>
      <c r="M613" s="117">
        <v>10</v>
      </c>
      <c r="N613" s="117" t="s">
        <v>541</v>
      </c>
      <c r="O613" s="117" t="s">
        <v>541</v>
      </c>
      <c r="P613" s="117">
        <v>27</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77</v>
      </c>
      <c r="K618" s="201" t="str">
        <f t="shared" si="29"/>
        <v/>
      </c>
      <c r="L618" s="117">
        <v>0</v>
      </c>
      <c r="M618" s="117">
        <v>0</v>
      </c>
      <c r="N618" s="117">
        <v>0</v>
      </c>
      <c r="O618" s="117">
        <v>0</v>
      </c>
      <c r="P618" s="117">
        <v>77</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1058</v>
      </c>
      <c r="P629" s="66" t="s">
        <v>1059</v>
      </c>
      <c r="Q629" s="66" t="s">
        <v>1061</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1062</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184</v>
      </c>
      <c r="K632" s="201" t="str">
        <f t="shared" si="31"/>
        <v>※</v>
      </c>
      <c r="L632" s="117">
        <v>74</v>
      </c>
      <c r="M632" s="117">
        <v>27</v>
      </c>
      <c r="N632" s="117">
        <v>46</v>
      </c>
      <c r="O632" s="117">
        <v>37</v>
      </c>
      <c r="P632" s="117">
        <v>0</v>
      </c>
      <c r="Q632" s="117" t="s">
        <v>541</v>
      </c>
    </row>
    <row r="633" spans="1:22" s="118" customFormat="1" ht="56">
      <c r="A633" s="252" t="s">
        <v>919</v>
      </c>
      <c r="B633" s="119"/>
      <c r="C633" s="320" t="s">
        <v>436</v>
      </c>
      <c r="D633" s="321"/>
      <c r="E633" s="321"/>
      <c r="F633" s="321"/>
      <c r="G633" s="321"/>
      <c r="H633" s="322"/>
      <c r="I633" s="122" t="s">
        <v>437</v>
      </c>
      <c r="J633" s="116">
        <f t="shared" si="30"/>
        <v>122</v>
      </c>
      <c r="K633" s="201" t="str">
        <f t="shared" si="31"/>
        <v>※</v>
      </c>
      <c r="L633" s="117">
        <v>29</v>
      </c>
      <c r="M633" s="117">
        <v>27</v>
      </c>
      <c r="N633" s="117">
        <v>33</v>
      </c>
      <c r="O633" s="117">
        <v>33</v>
      </c>
      <c r="P633" s="117">
        <v>0</v>
      </c>
      <c r="Q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29</v>
      </c>
      <c r="K635" s="201" t="str">
        <f t="shared" si="31"/>
        <v>※</v>
      </c>
      <c r="L635" s="117" t="s">
        <v>541</v>
      </c>
      <c r="M635" s="117" t="s">
        <v>541</v>
      </c>
      <c r="N635" s="117" t="s">
        <v>541</v>
      </c>
      <c r="O635" s="117">
        <v>17</v>
      </c>
      <c r="P635" s="117">
        <v>0</v>
      </c>
      <c r="Q635" s="117">
        <v>12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c r="Q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1058</v>
      </c>
      <c r="P644" s="66" t="s">
        <v>1059</v>
      </c>
      <c r="Q644" s="66" t="s">
        <v>1061</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1062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234</v>
      </c>
      <c r="K646" s="201" t="str">
        <f t="shared" ref="K646:K660" si="33">IF(OR(COUNTIF(L646:Q646,"未確認")&gt;0,COUNTIF(L646:Q646,"*")&gt;0),"※","")</f>
        <v/>
      </c>
      <c r="L646" s="117">
        <v>87</v>
      </c>
      <c r="M646" s="117">
        <v>47</v>
      </c>
      <c r="N646" s="117">
        <v>30</v>
      </c>
      <c r="O646" s="117">
        <v>41</v>
      </c>
      <c r="P646" s="117">
        <v>0</v>
      </c>
      <c r="Q646" s="117">
        <v>29</v>
      </c>
    </row>
    <row r="647" spans="1:22" s="118" customFormat="1" ht="70" customHeight="1">
      <c r="A647" s="252" t="s">
        <v>926</v>
      </c>
      <c r="B647" s="84"/>
      <c r="C647" s="188"/>
      <c r="D647" s="221"/>
      <c r="E647" s="320" t="s">
        <v>938</v>
      </c>
      <c r="F647" s="321"/>
      <c r="G647" s="321"/>
      <c r="H647" s="322"/>
      <c r="I647" s="122" t="s">
        <v>452</v>
      </c>
      <c r="J647" s="116">
        <f t="shared" si="32"/>
        <v>15</v>
      </c>
      <c r="K647" s="201" t="str">
        <f t="shared" si="33"/>
        <v/>
      </c>
      <c r="L647" s="117">
        <v>0</v>
      </c>
      <c r="M647" s="117">
        <v>15</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72</v>
      </c>
      <c r="K648" s="201" t="str">
        <f t="shared" si="33"/>
        <v>※</v>
      </c>
      <c r="L648" s="117">
        <v>43</v>
      </c>
      <c r="M648" s="117">
        <v>10</v>
      </c>
      <c r="N648" s="117" t="s">
        <v>541</v>
      </c>
      <c r="O648" s="117" t="s">
        <v>541</v>
      </c>
      <c r="P648" s="117">
        <v>0</v>
      </c>
      <c r="Q648" s="117">
        <v>19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v>
      </c>
      <c r="L650" s="117">
        <v>46</v>
      </c>
      <c r="M650" s="117">
        <v>12</v>
      </c>
      <c r="N650" s="117" t="s">
        <v>541</v>
      </c>
      <c r="O650" s="117">
        <v>16</v>
      </c>
      <c r="P650" s="117">
        <v>0</v>
      </c>
      <c r="Q650" s="117" t="s">
        <v>541</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t="s">
        <v>541</v>
      </c>
      <c r="M651" s="117" t="s">
        <v>541</v>
      </c>
      <c r="N651" s="117">
        <v>15</v>
      </c>
      <c r="O651" s="117" t="s">
        <v>541</v>
      </c>
      <c r="P651" s="117">
        <v>0</v>
      </c>
      <c r="Q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t="s">
        <v>541</v>
      </c>
      <c r="N653" s="117" t="s">
        <v>541</v>
      </c>
      <c r="O653" s="117">
        <v>14</v>
      </c>
      <c r="P653" s="117">
        <v>0</v>
      </c>
      <c r="Q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192</v>
      </c>
      <c r="K655" s="201" t="str">
        <f t="shared" si="33"/>
        <v/>
      </c>
      <c r="L655" s="117">
        <v>86</v>
      </c>
      <c r="M655" s="117">
        <v>34</v>
      </c>
      <c r="N655" s="117">
        <v>21</v>
      </c>
      <c r="O655" s="117">
        <v>25</v>
      </c>
      <c r="P655" s="117">
        <v>0</v>
      </c>
      <c r="Q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161</v>
      </c>
      <c r="K657" s="201" t="str">
        <f t="shared" si="33"/>
        <v/>
      </c>
      <c r="L657" s="117">
        <v>75</v>
      </c>
      <c r="M657" s="117">
        <v>25</v>
      </c>
      <c r="N657" s="117">
        <v>17</v>
      </c>
      <c r="O657" s="117">
        <v>18</v>
      </c>
      <c r="P657" s="117">
        <v>0</v>
      </c>
      <c r="Q657" s="117">
        <v>26</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1058</v>
      </c>
      <c r="P665" s="66" t="s">
        <v>1059</v>
      </c>
      <c r="Q665" s="66" t="s">
        <v>1061</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1062</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1058</v>
      </c>
      <c r="P681" s="66" t="s">
        <v>1059</v>
      </c>
      <c r="Q681" s="66" t="s">
        <v>1061</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1062</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1058</v>
      </c>
      <c r="P691" s="66" t="s">
        <v>1059</v>
      </c>
      <c r="Q691" s="66" t="s">
        <v>1061</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1062</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1058</v>
      </c>
      <c r="P704" s="66" t="s">
        <v>1059</v>
      </c>
      <c r="Q704" s="66" t="s">
        <v>1061</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1062</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689B3A2-A7A4-474F-8AB3-9225F5E016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2019-12-23T02:00:56Z</dcterms:modified>
</cp:coreProperties>
</file>