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EF20E44-CBA0-44D7-B089-4AF72F8165B1}"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<sst xmlns="http://schemas.openxmlformats.org/spreadsheetml/2006/main" count="3094" uniqueCount="1047">
  <si>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</si>
  <si>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</si>
  <si>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</si>
  <si>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</si>
  <si>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</si>
  <si>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</si>
  <si>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</si>
  <si>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</si>
  <si>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</si>
  <si>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</si>
  <si>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</si>
  <si>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</si>
  <si>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</si>
  <si>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</si>
  <si>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</si>
  <si>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</si>
  <si>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</si>
  <si>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</si>
  <si>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</si>
  <si>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</si>
  <si>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</si>
  <si>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</si>
  <si>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</si>
  <si>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</si>
  <si>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</si>
  <si>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</si>
  <si>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</si>
  <si>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</si>
  <si>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</si>
  <si>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</si>
  <si>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</si>
  <si>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</si>
  <si>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</si>
  <si>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</si>
  <si>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</si>
  <si>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</si>
  <si>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</si>
  <si>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</si>
  <si>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</si>
  <si>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</si>
  <si>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</si>
  <si>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</si>
  <si>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</si>
  <si>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</si>
  <si>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</si>
  <si>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</si>
  <si>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</si>
  <si>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</si>
  <si>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</si>
  <si>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</si>
  <si>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</si>
  <si>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</si>
  <si>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</si>
  <si>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</si>
  <si>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</si>
  <si>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</si>
  <si>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</si>
  <si>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</si>
  <si>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</si>
  <si>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</si>
  <si>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</si>
  <si>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</si>
  <si>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</si>
  <si>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</si>
  <si>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</si>
  <si>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</si>
  <si>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</si>
  <si>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</si>
  <si>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</si>
  <si>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</si>
  <si>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</si>
  <si>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</si>
  <si>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</si>
  <si>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</si>
  <si>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</si>
  <si>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</si>
  <si>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</si>
  <si>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</si>
  <si>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</si>
  <si>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</si>
  <si>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</si>
  <si>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</si>
  <si>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</si>
  <si>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</si>
  <si>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</si>
  <si>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</si>
  <si>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</si>
  <si>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</si>
  <si>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</si>
  <si>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</si>
  <si>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</si>
  <si>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</si>
  <si>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</si>
  <si>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</si>
  <si>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</si>
  <si>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</si>
  <si>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</si>
  <si>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</si>
  <si>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</si>
  <si>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</si>
  <si>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</si>
  <si>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</si>
  <si>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</si>
  <si>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</si>
  <si>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</si>
  <si>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</si>
  <si>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</si>
  <si>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</si>
  <si>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</si>
  <si>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</si>
  <si>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</si>
  <si>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</si>
  <si>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</si>
  <si>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</si>
  <si>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</si>
  <si>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</si>
  <si>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</si>
  <si>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</si>
  <si>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</si>
  <si>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</si>
  <si>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</si>
  <si>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</si>
  <si>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</si>
  <si>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</si>
  <si>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</si>
  <si>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</si>
  <si>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</si>
  <si>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</si>
  <si>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</si>
  <si>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</si>
  <si>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</si>
  <si>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</si>
  <si>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</si>
  <si>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</si>
  <si>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</si>
  <si>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</si>
  <si>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</si>
  <si>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</si>
  <si>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</si>
  <si>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</si>
  <si>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</si>
  <si>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</si>
  <si>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</si>
  <si>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</si>
  <si>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</si>
  <si>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</si>
  <si>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</si>
  <si>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</si>
  <si>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</si>
  <si>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</si>
  <si>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</si>
  <si>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</si>
  <si>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</si>
  <si>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</si>
  <si>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</si>
  <si>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</si>
  <si>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</si>
  <si>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</si>
  <si>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</si>
  <si>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</si>
  <si>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</si>
  <si>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</si>
  <si>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</si>
  <si>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</si>
  <si>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</si>
  <si>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</si>
  <si>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</si>
  <si>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</si>
  <si>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</si>
  <si>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</si>
  <si>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</si>
  <si>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</si>
  <si>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</si>
  <si>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</si>
  <si>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</si>
  <si>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</si>
  <si>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</si>
  <si>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</si>
  <si>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</si>
  <si>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</si>
  <si>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</si>
  <si>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</si>
  <si>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</si>
  <si>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</si>
  <si>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</si>
  <si>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</si>
  <si>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</si>
  <si>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</si>
  <si>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</si>
  <si>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</si>
  <si>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</si>
  <si>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</si>
  <si>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</si>
  <si>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</si>
  <si>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</si>
  <si>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</si>
  <si>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</si>
  <si>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</si>
  <si>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</si>
  <si>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</si>
  <si>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</si>
  <si>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</si>
  <si>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</si>
  <si>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</si>
  <si>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</si>
  <si>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</si>
  <si>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</si>
  <si>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</si>
  <si>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</si>
  <si>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</si>
  <si>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</si>
  <si>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</si>
  <si>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</si>
  <si>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</si>
  <si>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</si>
  <si>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</si>
  <si>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</si>
  <si>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</si>
  <si>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</si>
  <si>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</si>
  <si>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</si>
  <si>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</si>
  <si>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</si>
  <si>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</si>
  <si>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</si>
  <si>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</si>
  <si>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</si>
  <si>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</si>
  <si>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</si>
  <si>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</si>
  <si>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</si>
  <si>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</si>
  <si>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</si>
  <si>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</si>
  <si>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</si>
  <si>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</si>
  <si>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</si>
  <si>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</si>
  <si>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</si>
  <si>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</si>
  <si>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</si>
  <si>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</si>
  <si>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</si>
  <si>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</si>
  <si>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</si>
  <si>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</si>
  <si>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</si>
  <si>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</si>
  <si>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</si>
  <si>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</si>
  <si>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</si>
  <si>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</si>
  <si>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</si>
  <si>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</si>
  <si>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</si>
  <si>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</si>
  <si>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</si>
  <si>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</si>
  <si>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</si>
  <si>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</si>
  <si>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</si>
  <si>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</si>
  <si>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</si>
  <si>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</si>
  <si>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</si>
  <si>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</si>
  <si>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</si>
  <si>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</si>
  <si>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</si>
  <si>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</si>
  <si>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</si>
  <si>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</si>
  <si>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</si>
  <si>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</si>
  <si>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</si>
  <si>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</si>
  <si>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</si>
  <si>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</si>
  <si>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</si>
  <si>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</si>
  <si>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</si>
  <si>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</si>
  <si>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</si>
  <si>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</si>
  <si>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</si>
  <si>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</si>
  <si>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</si>
  <si>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</si>
  <si>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</si>
  <si>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</si>
  <si>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</si>
  <si>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</si>
  <si>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</si>
  <si>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</si>
  <si>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</si>
  <si>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</si>
  <si>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</si>
  <si>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</si>
  <si>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</si>
  <si>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</si>
  <si>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</si>
  <si>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</si>
  <si>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</si>
  <si>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</si>
  <si>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</si>
  <si>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</si>
  <si>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</si>
  <si>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</si>
  <si>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</si>
  <si>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</si>
  <si>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</si>
  <si>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</si>
  <si>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</si>
  <si>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</si>
  <si>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</si>
  <si>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</si>
  <si>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</si>
  <si>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</si>
  <si>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</si>
  <si>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</si>
  <si>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</si>
  <si>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</si>
  <si>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</si>
  <si>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</si>
  <si>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</si>
  <si>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</si>
  <si>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</si>
  <si>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</si>
  <si>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</si>
  <si>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</si>
  <si>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</si>
  <si>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</si>
  <si>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</si>
  <si>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</si>
  <si>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</si>
  <si>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</si>
  <si>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</si>
  <si>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</si>
  <si>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</si>
  <si>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</si>
  <si>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</si>
  <si>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</si>
  <si>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</si>
  <si>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</si>
  <si>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</si>
  <si>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</si>
  <si>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</si>
  <si>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</si>
  <si>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</si>
  <si>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</si>
  <si>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</si>
  <si>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</si>
  <si>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</si>
  <si>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</si>
  <si>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</si>
  <si>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</si>
  <si>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</si>
  <si>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</si>
  <si>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</si>
  <si>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</si>
  <si>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</si>
  <si>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</si>
  <si>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</si>
  <si>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</si>
  <si>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</si>
  <si>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</si>
  <si>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</si>
  <si>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</si>
  <si>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</si>
  <si>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</si>
  <si>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</si>
  <si>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</si>
  <si>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</si>
  <si>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</si>
  <si>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</si>
  <si>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</si>
  <si>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</si>
  <si>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</si>
  <si>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</si>
  <si>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</si>
  <si>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</si>
  <si>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</si>
  <si>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</si>
  <si>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</si>
  <si>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</si>
  <si>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</si>
  <si>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</si>
  <si>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</si>
  <si>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</si>
  <si>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</si>
  <si>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</si>
  <si>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</si>
  <si>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</si>
  <si>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</si>
  <si>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</si>
  <si>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</si>
  <si>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</si>
  <si>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</si>
  <si>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</si>
  <si>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</si>
  <si>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</si>
  <si>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</si>
  <si>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</si>
  <si>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</si>
  <si>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</si>
  <si>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</si>
  <si>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</si>
  <si>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</si>
  <si>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</si>
  <si>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</si>
  <si>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</si>
  <si>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</si>
  <si>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</si>
  <si>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</si>
  <si>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</si>
  <si>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</si>
  <si>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</si>
  <si>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</si>
  <si>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</si>
  <si>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</si>
  <si>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</si>
  <si>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</si>
  <si>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</si>
  <si>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</si>
  <si>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</si>
  <si>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</si>
  <si>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</si>
  <si>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</si>
  <si>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</si>
  <si>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</si>
  <si>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</si>
  <si>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</si>
  <si>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</si>
  <si>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</si>
  <si>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</si>
  <si>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</si>
  <si>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</si>
  <si>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</si>
  <si>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</si>
  <si>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</si>
  <si>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</si>
  <si>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</si>
  <si>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</si>
  <si>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</si>
  <si>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</si>
  <si>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</si>
  <si>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</si>
  <si>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</si>
  <si>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</si>
  <si>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</si>
  <si>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</si>
  <si>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</si>
  <si>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</si>
  <si>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</si>
  <si>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</si>
  <si>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</si>
  <si>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</si>
  <si>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</si>
  <si>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</si>
  <si>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</si>
  <si>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</si>
  <si>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</si>
  <si>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</si>
  <si>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</si>
  <si>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</si>
  <si>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</si>
  <si>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</si>
  <si>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</si>
  <si>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</si>
  <si>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</si>
  <si>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</si>
  <si>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</si>
  <si>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</si>
  <si>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</si>
  <si>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</si>
  <si>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</si>
  <si>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</si>
  <si>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</si>
  <si>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</si>
  <si>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</si>
  <si>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</si>
  <si>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</si>
  <si>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</si>
  <si>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</si>
  <si>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</si>
  <si>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</si>
  <si>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</si>
  <si>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</si>
  <si>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</si>
  <si>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</si>
  <si>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</si>
  <si>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</si>
  <si>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</si>
  <si>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</si>
  <si>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</si>
  <si>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</si>
  <si>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</si>
  <si>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</si>
  <si>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</si>
  <si>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</si>
  <si>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</si>
  <si>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</si>
  <si>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</si>
  <si>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</si>
  <si>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</si>
  <si>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</si>
  <si>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</si>
  <si>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</si>
  <si>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</si>
  <si>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</si>
  <si>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</si>
  <si>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</si>
  <si>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</si>
  <si>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</si>
  <si>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</si>
  <si>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</si>
  <si>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</si>
  <si>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</si>
  <si>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</si>
  <si>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</si>
  <si>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</si>
  <si>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</si>
  <si>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</si>
  <si>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</si>
  <si>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</si>
  <si>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</si>
  <si>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</si>
  <si>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</si>
  <si>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</si>
  <si>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</si>
  <si>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</si>
  <si>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</si>
  <si>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</si>
  <si>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</si>
  <si>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</si>
  <si>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</si>
  <si>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</si>
  <si>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</si>
  <si>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</si>
  <si>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</si>
  <si>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</si>
  <si>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</si>
  <si>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</si>
  <si>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</si>
  <si>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</si>
  <si>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</si>
  <si>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</si>
  <si>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</si>
  <si>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</si>
  <si>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</si>
  <si>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</si>
  <si>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</si>
  <si>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</si>
  <si>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</si>
  <si>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</si>
  <si>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</si>
  <si>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</si>
  <si>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</si>
  <si>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</si>
  <si>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</si>
  <si>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</si>
  <si>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</si>
  <si>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</si>
  <si>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</si>
  <si>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</si>
  <si>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</si>
  <si>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</si>
  <si>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</si>
  <si>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</si>
  <si>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</si>
  <si>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</si>
  <si>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</si>
  <si>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</si>
  <si>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</si>
  <si>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</si>
  <si>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</si>
  <si>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</si>
  <si>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</si>
  <si>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</si>
  <si>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</si>
  <si>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</si>
  <si>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</si>
  <si>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</si>
  <si>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</si>
  <si>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</si>
  <si>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</si>
  <si>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</si>
  <si>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</si>
  <si>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</si>
  <si>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</si>
  <si>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</si>
  <si>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</si>
  <si>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</si>
  <si>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</si>
  <si>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</si>
  <si>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</si>
  <si>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</si>
  <si>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</si>
  <si>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</si>
  <si>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</si>
  <si>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</si>
  <si>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</si>
  <si>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</si>
  <si>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</si>
  <si>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</si>
  <si>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</si>
  <si>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</si>
  <si>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</si>
  <si>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</si>
  <si>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</si>
  <si>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</si>
  <si>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</si>
  <si>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</si>
  <si>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</si>
  <si>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</si>
  <si>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</si>
  <si>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</si>
  <si>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</si>
  <si>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</si>
  <si>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</si>
  <si>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</si>
  <si>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</si>
  <si>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</si>
  <si>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</si>
  <si>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</si>
  <si>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</si>
  <si>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</si>
  <si>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</si>
  <si>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</si>
  <si>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</si>
  <si>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</si>
  <si>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</si>
  <si>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</si>
  <si>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</si>
  <si>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</si>
  <si>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</si>
  <si>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</si>
  <si>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</si>
  <si>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</si>
  <si>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</si>
  <si>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</si>
  <si>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</si>
  <si>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</si>
  <si>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</si>
  <si>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</si>
  <si>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</si>
  <si>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</si>
  <si>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</si>
  <si>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</si>
  <si>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</si>
  <si>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</si>
  <si>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</si>
  <si>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</si>
  <si>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</si>
  <si>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</si>
  <si>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</si>
  <si>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</si>
  <si>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</si>
  <si>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</si>
  <si>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</si>
  <si>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</si>
  <si>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</si>
  <si>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</si>
  <si>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</si>
  <si>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</si>
  <si>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</si>
  <si>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</si>
  <si>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</si>
  <si>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</si>
  <si>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</si>
  <si>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</si>
  <si>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</si>
  <si>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</si>
  <si>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</si>
  <si>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</si>
  <si>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</si>
  <si>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</si>
  <si>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</si>
  <si>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</si>
  <si>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</si>
  <si>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</si>
  <si>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</si>
  <si>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</si>
  <si>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</si>
  <si>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</si>
  <si>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</si>
  <si>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</si>
  <si>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</si>
  <si>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</si>
  <si>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</si>
  <si>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</si>
  <si>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</si>
  <si>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</si>
  <si>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</si>
  <si>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</si>
  <si>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</si>
  <si>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</si>
  <si>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</si>
  <si>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</si>
  <si>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</si>
  <si>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</si>
  <si>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</si>
  <si>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</si>
  <si>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</si>
  <si>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</si>
  <si>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</si>
  <si>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</si>
  <si>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</si>
  <si>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</si>
  <si>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</si>
  <si>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</si>
  <si>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</si>
  <si>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</si>
  <si>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</si>
  <si>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</si>
  <si>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</si>
  <si>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</si>
  <si>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</si>
  <si>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</si>
  <si>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</si>
  <si>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</si>
  <si>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</si>
  <si>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</si>
  <si>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</si>
  <si>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</si>
  <si>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</si>
  <si>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</si>
  <si>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</si>
  <si>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</si>
  <si>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</si>
  <si>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</si>
  <si>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</si>
  <si>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</si>
  <si>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</si>
  <si>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</si>
  <si>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</si>
  <si>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</si>
  <si>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</si>
  <si>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</si>
  <si>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</si>
  <si>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</si>
  <si>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</si>
  <si>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</si>
  <si>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</si>
  <si>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</si>
  <si>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</si>
  <si>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</si>
  <si>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</si>
  <si>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</si>
  <si>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</si>
  <si>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</si>
  <si>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</si>
  <si>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</si>
  <si>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</si>
  <si>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</si>
  <si>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</si>
  <si>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</si>
  <si>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</si>
  <si>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</si>
  <si>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</si>
  <si>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</si>
  <si>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</si>
  <si>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</si>
  <si>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</si>
  <si>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</si>
  <si>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</si>
  <si>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</si>
  <si>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</si>
  <si>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</si>
  <si>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</si>
  <si>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</si>
  <si>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</si>
  <si>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</si>
  <si>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</si>
  <si>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</si>
  <si>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</si>
  <si>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</si>
  <si>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</si>
  <si>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</si>
  <si>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</si>
  <si>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</si>
  <si>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</si>
  <si>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</si>
  <si>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</si>
  <si>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</si>
  <si>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</si>
  <si>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</si>
  <si>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</si>
  <si>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</si>
  <si>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</si>
  <si>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</si>
  <si>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</si>
  <si>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</si>
  <si>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</si>
  <si>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</si>
  <si>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</si>
  <si>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</si>
  <si>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</si>
  <si>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</si>
  <si>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</si>
  <si>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</si>
  <si>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</si>
  <si>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</si>
  <si>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</si>
  <si>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</si>
  <si>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</si>
  <si>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</si>
  <si>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</si>
  <si>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</si>
  <si>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</si>
  <si>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</si>
  <si>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</si>
  <si>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</si>
  <si>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</si>
  <si>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</si>
  <si>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</si>
  <si>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</si>
  <si>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</si>
  <si>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</si>
  <si>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</si>
  <si>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</si>
  <si>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</si>
  <si>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</si>
  <si>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</si>
  <si>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</si>
  <si>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</si>
  <si>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</si>
  <si>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</si>
  <si>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</si>
  <si>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</si>
  <si>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</si>
  <si>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</si>
  <si>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</si>
  <si>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</si>
  <si>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</si>
  <si>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</si>
  <si>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</si>
  <si>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</si>
  <si>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</si>
  <si>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</si>
  <si>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</si>
  <si>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</si>
  <si>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</si>
  <si>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</si>
  <si>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</si>
  <si>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</si>
  <si>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</si>
  <si>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</si>
  <si>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</si>
  <si>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</si>
  <si>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</si>
  <si>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</si>
  <si>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</si>
  <si>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</si>
  <si>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</si>
  <si>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</si>
  <si>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</si>
  <si>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</si>
  <si>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</si>
  <si>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</si>
  <si>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</si>
  <si>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</si>
  <si>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</si>
  <si>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</si>
  <si>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</si>
  <si>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</si>
  <si>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</si>
  <si>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</si>
  <si>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</si>
  <si>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</si>
  <si>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</si>
  <si>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</si>
  <si>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</si>
  <si>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</si>
  <si>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</si>
  <si>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</si>
  <si>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</si>
  <si>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</si>
  <si>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</si>
  <si>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</si>
  <si>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</si>
  <si>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</si>
  <si>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</si>
  <si>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</si>
  <si>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</si>
  <si>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</si>
  <si>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</si>
  <si>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</si>
  <si>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</si>
  <si>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</si>
  <si>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</si>
  <si>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</si>
  <si>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</si>
  <si>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</si>
  <si>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</si>
  <si>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</si>
  <si>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</si>
  <si>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</si>
  <si>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</si>
  <si>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</si>
  <si>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</si>
  <si>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</si>
  <si>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</si>
  <si>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</si>
  <si>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</si>
  <si>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</si>
  <si>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</si>
  <si>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</si>
  <si>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</si>
  <si>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</si>
  <si>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</si>
  <si>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</si>
  <si>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</si>
  <si>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</si>
  <si>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</si>
  <si>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</si>
  <si>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</si>
  <si>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</si>
  <si>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</si>
  <si>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</si>
  <si>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</si>
  <si>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</si>
  <si>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</si>
  <si>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</si>
  <si>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</si>
  <si>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</si>
  <si>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</si>
  <si>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</si>
  <si>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</si>
  <si>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</si>
  <si>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</si>
  <si>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</si>
  <si>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</si>
  <si>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</si>
  <si>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</si>
  <si>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</si>
  <si>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</si>
  <si>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</si>
  <si>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</si>
  <si>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</si>
  <si>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</si>
  <si>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</si>
  <si>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</si>
  <si>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</si>
  <si>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</si>
  <si>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</si>
  <si>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</si>
  <si>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</si>
  <si>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</si>
  <si>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</si>
  <si>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</si>
  <si>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</si>
  <si>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</si>
  <si>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</si>
  <si>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</si>
  <si>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</si>
  <si>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</si>
  <si>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</si>
  <si>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</si>
  <si>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</si>
  <si>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</si>
  <si>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</si>
  <si>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</si>
  <si>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</si>
  <si>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</si>
  <si>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</si>
  <si>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</si>
  <si>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</si>
  <si>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</si>
  <si>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</si>
  <si>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</si>
  <si>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</si>
  <si>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</si>
  <si>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</si>
  <si>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</si>
  <si>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</si>
  <si>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</si>
  <si>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</si>
  <si>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</si>
  <si>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</si>
  <si>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</si>
  <si>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</si>
  <si>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</si>
  <si>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</si>
  <si>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</si>
  <si>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</si>
  <si>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</si>
  <si>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</si>
  <si>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</si>
  <si>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</si>
  <si>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</si>
  <si>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</si>
  <si>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</si>
  <si>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</si>
  <si>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</si>
  <si>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</si>
  <si>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</si>
  <si>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</si>
  <si>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</si>
  <si>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</si>
  <si>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</si>
  <si>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</si>
  <si>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</si>
  <si>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</si>
  <si>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</si>
  <si>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</si>
  <si>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</si>
  <si>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</si>
  <si>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</si>
  <si>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</si>
  <si>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</si>
  <si>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</si>
  <si>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</si>
  <si>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</si>
  <si>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</si>
  <si>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</si>
  <si>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</si>
  <si>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</si>
  <si>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</si>
  <si>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</si>
  <si>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</si>
  <si>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</si>
  <si>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</si>
  <si>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</si>
  <si>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</si>
  <si>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</si>
  <si>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</si>
  <si>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</si>
  <si>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</si>
  <si>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</si>
  <si>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</si>
  <si>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</si>
  <si>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</si>
  <si>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</si>
  <si>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</si>
  <si>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</si>
  <si>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</si>
  <si>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浦上病院</t>
    <phoneticPr fontId="3"/>
  </si>
  <si>
    <t>〒859-2411 南島原市南有馬町甲１２８５－１</t>
    <phoneticPr fontId="3"/>
  </si>
  <si>
    <t>〇</t>
  </si>
  <si>
    <t>医療法人</t>
  </si>
  <si>
    <t>内科</t>
  </si>
  <si>
    <t>ＤＰＣ病院ではない</t>
  </si>
  <si>
    <t>-</t>
    <phoneticPr fontId="3"/>
  </si>
  <si>
    <t>西1階病棟</t>
  </si>
  <si>
    <t>慢性期機能</t>
  </si>
  <si>
    <t>西2階病棟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</si>
</sst>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0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48</v>
      </c>
      <c r="M103" s="258">
        <v>48</v>
      </c>
    </row>
    <row r="104" spans="1:22" s="83" customFormat="1" ht="34.5" customHeight="1">
      <c r="A104" s="244" t="s">
        <v>614</v>
      </c>
      <c r="B104" s="84"/>
      <c r="C104" s="396"/>
      <c r="D104" s="397"/>
      <c r="E104" s="428"/>
      <c r="F104" s="429"/>
      <c r="G104" s="320" t="s">
        <v>47</v>
      </c>
      <c r="H104" s="322"/>
      <c r="I104" s="420"/>
      <c r="J104" s="256">
        <f t="shared" si="0"/>
        <v>96</v>
      </c>
      <c r="K104" s="237" t="str">
        <f t="shared" si="1"/>
        <v/>
      </c>
      <c r="L104" s="258">
        <v>48</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94</v>
      </c>
      <c r="K106" s="237" t="str">
        <f t="shared" si="1"/>
        <v/>
      </c>
      <c r="L106" s="258">
        <v>46</v>
      </c>
      <c r="M106" s="258">
        <v>48</v>
      </c>
    </row>
    <row r="107" spans="1:22" s="83" customFormat="1" ht="34.5" customHeight="1">
      <c r="A107" s="244" t="s">
        <v>614</v>
      </c>
      <c r="B107" s="84"/>
      <c r="C107" s="396"/>
      <c r="D107" s="397"/>
      <c r="E107" s="428"/>
      <c r="F107" s="429"/>
      <c r="G107" s="320" t="s">
        <v>47</v>
      </c>
      <c r="H107" s="322"/>
      <c r="I107" s="420"/>
      <c r="J107" s="256">
        <f t="shared" si="0"/>
        <v>94</v>
      </c>
      <c r="K107" s="237" t="str">
        <f t="shared" si="1"/>
        <v/>
      </c>
      <c r="L107" s="258">
        <v>46</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48</v>
      </c>
      <c r="M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48</v>
      </c>
      <c r="M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89</v>
      </c>
      <c r="K158" s="264" t="str">
        <f t="shared" si="3"/>
        <v/>
      </c>
      <c r="L158" s="117">
        <v>44</v>
      </c>
      <c r="M158" s="117">
        <v>45</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6</v>
      </c>
      <c r="M269" s="147">
        <v>7</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2.2999999999999998</v>
      </c>
      <c r="M270" s="148">
        <v>1.8</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0.7</v>
      </c>
      <c r="M272" s="148">
        <v>1.2</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10</v>
      </c>
      <c r="M273" s="147">
        <v>10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50</v>
      </c>
      <c r="K392" s="81" t="str">
        <f t="shared" ref="K392:K397" si="12">IF(OR(COUNTIF(L392:M392,"未確認")&gt;0,COUNTIF(L392:M392,"~*")&gt;0),"※","")</f>
        <v/>
      </c>
      <c r="L392" s="147">
        <v>25</v>
      </c>
      <c r="M392" s="147">
        <v>25</v>
      </c>
    </row>
    <row r="393" spans="1:22" s="83" customFormat="1" ht="34.5" customHeight="1">
      <c r="A393" s="249" t="s">
        <v>773</v>
      </c>
      <c r="B393" s="84"/>
      <c r="C393" s="370"/>
      <c r="D393" s="380"/>
      <c r="E393" s="320" t="s">
        <v>224</v>
      </c>
      <c r="F393" s="321"/>
      <c r="G393" s="321"/>
      <c r="H393" s="322"/>
      <c r="I393" s="343"/>
      <c r="J393" s="140">
        <f t="shared" si="11"/>
        <v>40</v>
      </c>
      <c r="K393" s="81" t="str">
        <f t="shared" si="12"/>
        <v/>
      </c>
      <c r="L393" s="147">
        <v>20</v>
      </c>
      <c r="M393" s="147">
        <v>20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10</v>
      </c>
      <c r="K395" s="81" t="str">
        <f t="shared" si="12"/>
        <v/>
      </c>
      <c r="L395" s="147">
        <v>5</v>
      </c>
      <c r="M395" s="147">
        <v>5</v>
      </c>
    </row>
    <row r="396" spans="1:22" s="83" customFormat="1" ht="34.5" customHeight="1">
      <c r="A396" s="250" t="s">
        <v>776</v>
      </c>
      <c r="B396" s="1"/>
      <c r="C396" s="370"/>
      <c r="D396" s="320" t="s">
        <v>227</v>
      </c>
      <c r="E396" s="321"/>
      <c r="F396" s="321"/>
      <c r="G396" s="321"/>
      <c r="H396" s="322"/>
      <c r="I396" s="343"/>
      <c r="J396" s="140">
        <f t="shared" si="11"/>
        <v>31827</v>
      </c>
      <c r="K396" s="81" t="str">
        <f t="shared" si="12"/>
        <v/>
      </c>
      <c r="L396" s="147">
        <v>15766</v>
      </c>
      <c r="M396" s="147">
        <v>16061</v>
      </c>
    </row>
    <row r="397" spans="1:22" s="83" customFormat="1" ht="34.5" customHeight="1">
      <c r="A397" s="250" t="s">
        <v>777</v>
      </c>
      <c r="B397" s="119"/>
      <c r="C397" s="370"/>
      <c r="D397" s="320" t="s">
        <v>228</v>
      </c>
      <c r="E397" s="321"/>
      <c r="F397" s="321"/>
      <c r="G397" s="321"/>
      <c r="H397" s="322"/>
      <c r="I397" s="344"/>
      <c r="J397" s="140">
        <f t="shared" si="11"/>
        <v>58</v>
      </c>
      <c r="K397" s="81" t="str">
        <f t="shared" si="12"/>
        <v/>
      </c>
      <c r="L397" s="147">
        <v>30</v>
      </c>
      <c r="M397" s="147">
        <v>28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50</v>
      </c>
      <c r="K405" s="81" t="str">
        <f t="shared" ref="K405:K422" si="14">IF(OR(COUNTIF(L405:M405,"未確認")&gt;0,COUNTIF(L405:M405,"~*")&gt;0),"※","")</f>
        <v/>
      </c>
      <c r="L405" s="147">
        <v>25</v>
      </c>
      <c r="M405" s="147">
        <v>25</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1</v>
      </c>
      <c r="M406" s="147">
        <v>3</v>
      </c>
    </row>
    <row r="407" spans="1:22" s="83" customFormat="1" ht="34.5" customHeight="1">
      <c r="A407" s="251" t="s">
        <v>780</v>
      </c>
      <c r="B407" s="119"/>
      <c r="C407" s="369"/>
      <c r="D407" s="369"/>
      <c r="E407" s="320" t="s">
        <v>235</v>
      </c>
      <c r="F407" s="321"/>
      <c r="G407" s="321"/>
      <c r="H407" s="322"/>
      <c r="I407" s="361"/>
      <c r="J407" s="140">
        <f t="shared" si="13"/>
        <v>4</v>
      </c>
      <c r="K407" s="81" t="str">
        <f t="shared" si="14"/>
        <v/>
      </c>
      <c r="L407" s="147">
        <v>1</v>
      </c>
      <c r="M407" s="147">
        <v>3</v>
      </c>
    </row>
    <row r="408" spans="1:22" s="83" customFormat="1" ht="34.5" customHeight="1">
      <c r="A408" s="251" t="s">
        <v>781</v>
      </c>
      <c r="B408" s="119"/>
      <c r="C408" s="369"/>
      <c r="D408" s="369"/>
      <c r="E408" s="320" t="s">
        <v>236</v>
      </c>
      <c r="F408" s="321"/>
      <c r="G408" s="321"/>
      <c r="H408" s="322"/>
      <c r="I408" s="361"/>
      <c r="J408" s="140">
        <f t="shared" si="13"/>
        <v>36</v>
      </c>
      <c r="K408" s="81" t="str">
        <f t="shared" si="14"/>
        <v/>
      </c>
      <c r="L408" s="147">
        <v>19</v>
      </c>
      <c r="M408" s="147">
        <v>17</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4</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58</v>
      </c>
      <c r="K413" s="81" t="str">
        <f t="shared" si="14"/>
        <v/>
      </c>
      <c r="L413" s="147">
        <v>30</v>
      </c>
      <c r="M413" s="147">
        <v>28</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1</v>
      </c>
      <c r="M414" s="147">
        <v>1</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1</v>
      </c>
      <c r="M415" s="147">
        <v>0</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6</v>
      </c>
      <c r="M416" s="147">
        <v>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40</v>
      </c>
      <c r="K421" s="81" t="str">
        <f t="shared" si="14"/>
        <v/>
      </c>
      <c r="L421" s="147">
        <v>21</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56</v>
      </c>
      <c r="K430" s="193" t="str">
        <f>IF(OR(COUNTIF(L430:M430,"未確認")&gt;0,COUNTIF(L430:M430,"~*")&gt;0),"※","")</f>
        <v/>
      </c>
      <c r="L430" s="147">
        <v>29</v>
      </c>
      <c r="M430" s="147">
        <v>27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41</v>
      </c>
      <c r="K433" s="193" t="str">
        <f>IF(OR(COUNTIF(L433:M433,"未確認")&gt;0,COUNTIF(L433:M433,"~*")&gt;0),"※","")</f>
        <v/>
      </c>
      <c r="L433" s="147">
        <v>22</v>
      </c>
      <c r="M433" s="147">
        <v>19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14</v>
      </c>
      <c r="K434" s="193" t="str">
        <f>IF(OR(COUNTIF(L434:M434,"未確認")&gt;0,COUNTIF(L434:M434,"~*")&gt;0),"※","")</f>
        <v/>
      </c>
      <c r="L434" s="147">
        <v>6</v>
      </c>
      <c r="M434" s="147">
        <v>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52</v>
      </c>
      <c r="K683" s="201" t="str">
        <f>IF(OR(COUNTIF(L683:M683,"未確認")&gt;0,COUNTIF(L683:M683,"*")&gt;0),"※","")</f>
        <v/>
      </c>
      <c r="L683" s="117">
        <v>26</v>
      </c>
      <c r="M683" s="117">
        <v>26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3307C2F-BA29-4CC8-8E4B-6FDAF7DD63A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2019-12-23T02:00:53Z</dcterms:modified>
</cp:coreProperties>
</file>