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D8E3D7C-DE75-48EB-B94A-A62311083B0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<sst xmlns="http://schemas.openxmlformats.org/spreadsheetml/2006/main" count="3079" uniqueCount="1056">
  <si>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</si>
  <si>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</si>
  <si>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</si>
  <si>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</si>
  <si>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</si>
  <si>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</si>
  <si>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</si>
  <si>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</si>
  <si>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</si>
  <si>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</si>
  <si>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</si>
  <si>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</si>
  <si>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</si>
  <si>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</si>
  <si>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</si>
  <si>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</si>
  <si>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</si>
  <si>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</si>
  <si>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</si>
  <si>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</si>
  <si>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</si>
  <si>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</si>
  <si>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</si>
  <si>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</si>
  <si>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</si>
  <si>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</si>
  <si>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</si>
  <si>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</si>
  <si>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</si>
  <si>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</si>
  <si>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</si>
  <si>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</si>
  <si>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</si>
  <si>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</si>
  <si>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</si>
  <si>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</si>
  <si>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</si>
  <si>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</si>
  <si>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</si>
  <si>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</si>
  <si>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</si>
  <si>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</si>
  <si>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</si>
  <si>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</si>
  <si>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</si>
  <si>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</si>
  <si>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</si>
  <si>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</si>
  <si>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</si>
  <si>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</si>
  <si>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</si>
  <si>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</si>
  <si>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</si>
  <si>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</si>
  <si>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</si>
  <si>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</si>
  <si>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</si>
  <si>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</si>
  <si>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</si>
  <si>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</si>
  <si>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</si>
  <si>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</si>
  <si>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</si>
  <si>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</si>
  <si>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</si>
  <si>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</si>
  <si>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</si>
  <si>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</si>
  <si>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</si>
  <si>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</si>
  <si>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</si>
  <si>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</si>
  <si>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</si>
  <si>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</si>
  <si>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</si>
  <si>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</si>
  <si>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</si>
  <si>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</si>
  <si>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</si>
  <si>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</si>
  <si>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</si>
  <si>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</si>
  <si>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</si>
  <si>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</si>
  <si>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</si>
  <si>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</si>
  <si>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</si>
  <si>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</si>
  <si>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</si>
  <si>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</si>
  <si>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</si>
  <si>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</si>
  <si>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</si>
  <si>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</si>
  <si>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</si>
  <si>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</si>
  <si>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</si>
  <si>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</si>
  <si>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</si>
  <si>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</si>
  <si>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</si>
  <si>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</si>
  <si>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</si>
  <si>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</si>
  <si>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</si>
  <si>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</si>
  <si>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</si>
  <si>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</si>
  <si>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</si>
  <si>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</si>
  <si>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</si>
  <si>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</si>
  <si>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</si>
  <si>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</si>
  <si>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</si>
  <si>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</si>
  <si>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</si>
  <si>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</si>
  <si>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</si>
  <si>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</si>
  <si>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</si>
  <si>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</si>
  <si>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</si>
  <si>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</si>
  <si>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</si>
  <si>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</si>
  <si>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</si>
  <si>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</si>
  <si>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</si>
  <si>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</si>
  <si>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</si>
  <si>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</si>
  <si>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</si>
  <si>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</si>
  <si>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</si>
  <si>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</si>
  <si>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</si>
  <si>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</si>
  <si>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</si>
  <si>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</si>
  <si>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</si>
  <si>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</si>
  <si>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</si>
  <si>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</si>
  <si>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</si>
  <si>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</si>
  <si>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</si>
  <si>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</si>
  <si>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</si>
  <si>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</si>
  <si>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</si>
  <si>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</si>
  <si>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</si>
  <si>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</si>
  <si>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</si>
  <si>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</si>
  <si>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</si>
  <si>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</si>
  <si>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</si>
  <si>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</si>
  <si>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</si>
  <si>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</si>
  <si>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</si>
  <si>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</si>
  <si>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</si>
  <si>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</si>
  <si>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</si>
  <si>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</si>
  <si>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</si>
  <si>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</si>
  <si>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</si>
  <si>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</si>
  <si>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</si>
  <si>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</si>
  <si>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</si>
  <si>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</si>
  <si>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</si>
  <si>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</si>
  <si>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</si>
  <si>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</si>
  <si>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</si>
  <si>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</si>
  <si>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</si>
  <si>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</si>
  <si>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</si>
  <si>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</si>
  <si>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</si>
  <si>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</si>
  <si>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</si>
  <si>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</si>
  <si>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</si>
  <si>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</si>
  <si>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</si>
  <si>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</si>
  <si>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</si>
  <si>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</si>
  <si>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</si>
  <si>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</si>
  <si>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</si>
  <si>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</si>
  <si>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</si>
  <si>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</si>
  <si>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</si>
  <si>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</si>
  <si>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</si>
  <si>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</si>
  <si>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</si>
  <si>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</si>
  <si>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</si>
  <si>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</si>
  <si>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</si>
  <si>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</si>
  <si>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</si>
  <si>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</si>
  <si>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</si>
  <si>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</si>
  <si>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</si>
  <si>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</si>
  <si>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</si>
  <si>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</si>
  <si>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</si>
  <si>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</si>
  <si>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</si>
  <si>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</si>
  <si>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</si>
  <si>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</si>
  <si>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</si>
  <si>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</si>
  <si>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</si>
  <si>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</si>
  <si>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</si>
  <si>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</si>
  <si>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</si>
  <si>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</si>
  <si>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</si>
  <si>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</si>
  <si>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</si>
  <si>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</si>
  <si>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</si>
  <si>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</si>
  <si>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</si>
  <si>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</si>
  <si>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</si>
  <si>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</si>
  <si>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</si>
  <si>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</si>
  <si>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</si>
  <si>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</si>
  <si>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</si>
  <si>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</si>
  <si>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</si>
  <si>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</si>
  <si>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</si>
  <si>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</si>
  <si>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</si>
  <si>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</si>
  <si>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</si>
  <si>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</si>
  <si>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</si>
  <si>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</si>
  <si>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</si>
  <si>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</si>
  <si>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</si>
  <si>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</si>
  <si>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</si>
  <si>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</si>
  <si>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</si>
  <si>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</si>
  <si>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</si>
  <si>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</si>
  <si>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</si>
  <si>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</si>
  <si>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</si>
  <si>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</si>
  <si>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</si>
  <si>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</si>
  <si>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</si>
  <si>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</si>
  <si>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</si>
  <si>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</si>
  <si>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</si>
  <si>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</si>
  <si>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</si>
  <si>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</si>
  <si>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</si>
  <si>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</si>
  <si>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</si>
  <si>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</si>
  <si>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</si>
  <si>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</si>
  <si>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</si>
  <si>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</si>
  <si>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</si>
  <si>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</si>
  <si>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</si>
  <si>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</si>
  <si>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</si>
  <si>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</si>
  <si>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</si>
  <si>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</si>
  <si>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</si>
  <si>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</si>
  <si>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</si>
  <si>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</si>
  <si>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</si>
  <si>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</si>
  <si>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</si>
  <si>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</si>
  <si>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</si>
  <si>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</si>
  <si>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</si>
  <si>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</si>
  <si>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</si>
  <si>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</si>
  <si>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</si>
  <si>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</si>
  <si>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</si>
  <si>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</si>
  <si>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</si>
  <si>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</si>
  <si>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</si>
  <si>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</si>
  <si>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</si>
  <si>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</si>
  <si>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</si>
  <si>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</si>
  <si>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</si>
  <si>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</si>
  <si>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</si>
  <si>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</si>
  <si>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</si>
  <si>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</si>
  <si>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</si>
  <si>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</si>
  <si>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</si>
  <si>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</si>
  <si>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</si>
  <si>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</si>
  <si>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</si>
  <si>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</si>
  <si>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</si>
  <si>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</si>
  <si>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</si>
  <si>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</si>
  <si>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</si>
  <si>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</si>
  <si>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</si>
  <si>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</si>
  <si>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</si>
  <si>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</si>
  <si>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</si>
  <si>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</si>
  <si>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</si>
  <si>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</si>
  <si>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</si>
  <si>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</si>
  <si>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</si>
  <si>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</si>
  <si>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</si>
  <si>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</si>
  <si>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</si>
  <si>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</si>
  <si>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</si>
  <si>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</si>
  <si>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</si>
  <si>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</si>
  <si>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</si>
  <si>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</si>
  <si>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</si>
  <si>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</si>
  <si>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</si>
  <si>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</si>
  <si>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</si>
  <si>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</si>
  <si>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</si>
  <si>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</si>
  <si>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</si>
  <si>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</si>
  <si>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</si>
  <si>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</si>
  <si>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</si>
  <si>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</si>
  <si>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</si>
  <si>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</si>
  <si>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</si>
  <si>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</si>
  <si>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</si>
  <si>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</si>
  <si>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</si>
  <si>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</si>
  <si>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</si>
  <si>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</si>
  <si>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</si>
  <si>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</si>
  <si>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</si>
  <si>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</si>
  <si>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</si>
  <si>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</si>
  <si>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</si>
  <si>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</si>
  <si>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</si>
  <si>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</si>
  <si>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</si>
  <si>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</si>
  <si>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</si>
  <si>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</si>
  <si>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</si>
  <si>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</si>
  <si>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</si>
  <si>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</si>
  <si>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</si>
  <si>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</si>
  <si>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</si>
  <si>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</si>
  <si>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</si>
  <si>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</si>
  <si>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</si>
  <si>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</si>
  <si>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</si>
  <si>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</si>
  <si>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</si>
  <si>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</si>
  <si>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</si>
  <si>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</si>
  <si>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</si>
  <si>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</si>
  <si>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</si>
  <si>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</si>
  <si>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</si>
  <si>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</si>
  <si>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</si>
  <si>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</si>
  <si>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</si>
  <si>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</si>
  <si>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</si>
  <si>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</si>
  <si>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</si>
  <si>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</si>
  <si>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</si>
  <si>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</si>
  <si>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</si>
  <si>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</si>
  <si>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</si>
  <si>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</si>
  <si>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</si>
  <si>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</si>
  <si>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</si>
  <si>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</si>
  <si>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</si>
  <si>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</si>
  <si>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</si>
  <si>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</si>
  <si>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</si>
  <si>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</si>
  <si>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</si>
  <si>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</si>
  <si>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</si>
  <si>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</si>
  <si>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</si>
  <si>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</si>
  <si>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</si>
  <si>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</si>
  <si>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</si>
  <si>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</si>
  <si>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</si>
  <si>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</si>
  <si>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</si>
  <si>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</si>
  <si>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</si>
  <si>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</si>
  <si>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</si>
  <si>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</si>
  <si>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</si>
  <si>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</si>
  <si>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</si>
  <si>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</si>
  <si>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</si>
  <si>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</si>
  <si>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</si>
  <si>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</si>
  <si>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</si>
  <si>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</si>
  <si>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</si>
  <si>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</si>
  <si>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</si>
  <si>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</si>
  <si>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</si>
  <si>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</si>
  <si>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</si>
  <si>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</si>
  <si>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</si>
  <si>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</si>
  <si>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</si>
  <si>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</si>
  <si>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</si>
  <si>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</si>
  <si>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</si>
  <si>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</si>
  <si>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</si>
  <si>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</si>
  <si>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</si>
  <si>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</si>
  <si>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</si>
  <si>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</si>
  <si>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</si>
  <si>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</si>
  <si>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</si>
  <si>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</si>
  <si>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</si>
  <si>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</si>
  <si>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</si>
  <si>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</si>
  <si>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</si>
  <si>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</si>
  <si>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</si>
  <si>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</si>
  <si>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</si>
  <si>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</si>
  <si>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</si>
  <si>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</si>
  <si>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</si>
  <si>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</si>
  <si>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</si>
  <si>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</si>
  <si>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</si>
  <si>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</si>
  <si>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</si>
  <si>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</si>
  <si>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</si>
  <si>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</si>
  <si>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</si>
  <si>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</si>
  <si>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</si>
  <si>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</si>
  <si>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</si>
  <si>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</si>
  <si>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</si>
  <si>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</si>
  <si>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</si>
  <si>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</si>
  <si>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</si>
  <si>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</si>
  <si>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</si>
  <si>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</si>
  <si>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</si>
  <si>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</si>
  <si>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</si>
  <si>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</si>
  <si>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</si>
  <si>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</si>
  <si>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</si>
  <si>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</si>
  <si>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</si>
  <si>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</si>
  <si>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</si>
  <si>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</si>
  <si>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</si>
  <si>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</si>
  <si>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</si>
  <si>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</si>
  <si>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</si>
  <si>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</si>
  <si>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</si>
  <si>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</si>
  <si>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</si>
  <si>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</si>
  <si>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</si>
  <si>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</si>
  <si>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</si>
  <si>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</si>
  <si>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</si>
  <si>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</si>
  <si>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</si>
  <si>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</si>
  <si>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</si>
  <si>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</si>
  <si>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</si>
  <si>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</si>
  <si>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</si>
  <si>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</si>
  <si>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</si>
  <si>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</si>
  <si>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</si>
  <si>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</si>
  <si>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</si>
  <si>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</si>
  <si>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</si>
  <si>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</si>
  <si>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</si>
  <si>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</si>
  <si>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</si>
  <si>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</si>
  <si>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</si>
  <si>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</si>
  <si>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</si>
  <si>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</si>
  <si>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</si>
  <si>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</si>
  <si>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</si>
  <si>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</si>
  <si>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</si>
  <si>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</si>
  <si>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</si>
  <si>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</si>
  <si>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</si>
  <si>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</si>
  <si>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</si>
  <si>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</si>
  <si>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</si>
  <si>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</si>
  <si>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</si>
  <si>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</si>
  <si>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</si>
  <si>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</si>
  <si>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</si>
  <si>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</si>
  <si>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</si>
  <si>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</si>
  <si>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</si>
  <si>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</si>
  <si>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</si>
  <si>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</si>
  <si>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</si>
  <si>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</si>
  <si>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</si>
  <si>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</si>
  <si>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</si>
  <si>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</si>
  <si>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</si>
  <si>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</si>
  <si>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</si>
  <si>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</si>
  <si>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</si>
  <si>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</si>
  <si>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</si>
  <si>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</si>
  <si>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</si>
  <si>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</si>
  <si>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</si>
  <si>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</si>
  <si>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</si>
  <si>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</si>
  <si>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</si>
  <si>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</si>
  <si>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</si>
  <si>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</si>
  <si>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</si>
  <si>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</si>
  <si>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</si>
  <si>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</si>
  <si>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</si>
  <si>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</si>
  <si>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</si>
  <si>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</si>
  <si>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</si>
  <si>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</si>
  <si>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</si>
  <si>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</si>
  <si>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</si>
  <si>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</si>
  <si>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</si>
  <si>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</si>
  <si>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</si>
  <si>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</si>
  <si>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</si>
  <si>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</si>
  <si>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</si>
  <si>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</si>
  <si>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</si>
  <si>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</si>
  <si>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</si>
  <si>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</si>
  <si>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</si>
  <si>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</si>
  <si>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</si>
  <si>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</si>
  <si>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</si>
  <si>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</si>
  <si>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</si>
  <si>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</si>
  <si>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</si>
  <si>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</si>
  <si>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</si>
  <si>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</si>
  <si>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</si>
  <si>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</si>
  <si>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</si>
  <si>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</si>
  <si>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</si>
  <si>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</si>
  <si>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</si>
  <si>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</si>
  <si>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</si>
  <si>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</si>
  <si>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</si>
  <si>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</si>
  <si>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</si>
  <si>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</si>
  <si>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</si>
  <si>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</si>
  <si>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</si>
  <si>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</si>
  <si>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</si>
  <si>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</si>
  <si>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</si>
  <si>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</si>
  <si>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</si>
  <si>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</si>
  <si>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</si>
  <si>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</si>
  <si>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</si>
  <si>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</si>
  <si>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</si>
  <si>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</si>
  <si>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</si>
  <si>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</si>
  <si>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</si>
  <si>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</si>
  <si>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</si>
  <si>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</si>
  <si>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</si>
  <si>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</si>
  <si>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</si>
  <si>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</si>
  <si>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</si>
  <si>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</si>
  <si>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</si>
  <si>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</si>
  <si>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</si>
  <si>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</si>
  <si>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</si>
  <si>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</si>
  <si>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</si>
  <si>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</si>
  <si>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</si>
  <si>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</si>
  <si>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</si>
  <si>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</si>
  <si>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</si>
  <si>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</si>
  <si>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</si>
  <si>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</si>
  <si>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</si>
  <si>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</si>
  <si>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</si>
  <si>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</si>
  <si>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</si>
  <si>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</si>
  <si>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</si>
  <si>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</si>
  <si>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</si>
  <si>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</si>
  <si>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</si>
  <si>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</si>
  <si>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</si>
  <si>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</si>
  <si>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</si>
  <si>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</si>
  <si>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</si>
  <si>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</si>
  <si>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</si>
  <si>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</si>
  <si>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</si>
  <si>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</si>
  <si>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</si>
  <si>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</si>
  <si>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</si>
  <si>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</si>
  <si>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</si>
  <si>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</si>
  <si>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</si>
  <si>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</si>
  <si>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</si>
  <si>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</si>
  <si>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</si>
  <si>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</si>
  <si>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</si>
  <si>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</si>
  <si>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</si>
  <si>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</si>
  <si>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</si>
  <si>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</si>
  <si>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</si>
  <si>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</si>
  <si>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</si>
  <si>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</si>
  <si>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</si>
  <si>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</si>
  <si>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</si>
  <si>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</si>
  <si>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</si>
  <si>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</si>
  <si>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</si>
  <si>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</si>
  <si>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</si>
  <si>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</si>
  <si>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</si>
  <si>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</si>
  <si>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</si>
  <si>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</si>
  <si>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</si>
  <si>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</si>
  <si>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</si>
  <si>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</si>
  <si>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</si>
  <si>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</si>
  <si>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</si>
  <si>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</si>
  <si>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</si>
  <si>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</si>
  <si>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</si>
  <si>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</si>
  <si>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</si>
  <si>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</si>
  <si>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</si>
  <si>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</si>
  <si>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</si>
  <si>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</si>
  <si>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</si>
  <si>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</si>
  <si>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</si>
  <si>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</si>
  <si>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</si>
  <si>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</si>
  <si>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</si>
  <si>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</si>
  <si>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</si>
  <si>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</si>
  <si>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</si>
  <si>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</si>
  <si>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</si>
  <si>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</si>
  <si>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</si>
  <si>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</si>
  <si>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</si>
  <si>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</si>
  <si>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</si>
  <si>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</si>
  <si>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</si>
  <si>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</si>
  <si>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</si>
  <si>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</si>
  <si>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</si>
  <si>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</si>
  <si>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</si>
  <si>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</si>
  <si>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</si>
  <si>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</si>
  <si>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</si>
  <si>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</si>
  <si>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</si>
  <si>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</si>
  <si>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</si>
  <si>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</si>
  <si>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</si>
  <si>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</si>
  <si>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</si>
  <si>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</si>
  <si>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</si>
  <si>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</si>
  <si>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</si>
  <si>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</si>
  <si>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</si>
  <si>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</si>
  <si>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</si>
  <si>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</si>
  <si>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</si>
  <si>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</si>
  <si>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</si>
  <si>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</si>
  <si>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</si>
  <si>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</si>
  <si>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</si>
  <si>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</si>
  <si>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</si>
  <si>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</si>
  <si>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</si>
  <si>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</si>
  <si>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</si>
  <si>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</si>
  <si>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</si>
  <si>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</si>
  <si>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</si>
  <si>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</si>
  <si>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</si>
  <si>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</si>
  <si>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</si>
  <si>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</si>
  <si>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</si>
  <si>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</si>
  <si>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</si>
  <si>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</si>
  <si>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</si>
  <si>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</si>
  <si>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</si>
  <si>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</si>
  <si>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</si>
  <si>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</si>
  <si>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</si>
  <si>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</si>
  <si>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</si>
  <si>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</si>
  <si>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</si>
  <si>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</si>
  <si>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</si>
  <si>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</si>
  <si>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</si>
  <si>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</si>
  <si>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</si>
  <si>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</si>
  <si>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</si>
  <si>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</si>
  <si>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</si>
  <si>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</si>
  <si>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</si>
  <si>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</si>
  <si>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</si>
  <si>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</si>
  <si>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</si>
  <si>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</si>
  <si>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</si>
  <si>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</si>
  <si>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</si>
  <si>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</si>
  <si>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</si>
  <si>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</si>
  <si>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</si>
  <si>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</si>
  <si>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</si>
  <si>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</si>
  <si>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</si>
  <si>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</si>
  <si>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</si>
  <si>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</si>
  <si>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</si>
  <si>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</si>
  <si>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</si>
  <si>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</si>
  <si>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</si>
  <si>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</si>
  <si>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</si>
  <si>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</si>
  <si>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</si>
  <si>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</si>
  <si>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</si>
  <si>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</si>
  <si>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</si>
  <si>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</si>
  <si>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</si>
  <si>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</si>
  <si>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</si>
  <si>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</si>
  <si>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</si>
  <si>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</si>
  <si>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</si>
  <si>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</si>
  <si>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</si>
  <si>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</si>
  <si>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</si>
  <si>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</si>
  <si>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</si>
  <si>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</si>
  <si>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</si>
  <si>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</si>
  <si>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</si>
  <si>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</si>
  <si>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</si>
  <si>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</si>
  <si>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</si>
  <si>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</si>
  <si>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</si>
  <si>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</si>
  <si>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</si>
  <si>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</si>
  <si>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</si>
  <si>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</si>
  <si>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</si>
  <si>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</si>
  <si>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</si>
  <si>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</si>
  <si>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</si>
  <si>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</si>
  <si>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</si>
  <si>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</si>
  <si>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</si>
  <si>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</si>
  <si>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</si>
  <si>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</si>
  <si>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</si>
  <si>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</si>
  <si>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</si>
  <si>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</si>
  <si>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</si>
  <si>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</si>
  <si>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</si>
  <si>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</si>
  <si>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</si>
  <si>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</si>
  <si>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</si>
  <si>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</si>
  <si>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</si>
  <si>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</si>
  <si>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</si>
  <si>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</si>
  <si>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</si>
  <si>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</si>
  <si>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</si>
  <si>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</si>
  <si>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</si>
  <si>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</si>
  <si>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</si>
  <si>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</si>
  <si>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</si>
  <si>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</si>
  <si>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</si>
  <si>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</si>
  <si>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</si>
  <si>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</si>
  <si>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</si>
  <si>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</si>
  <si>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</si>
  <si>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</si>
  <si>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</si>
  <si>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</si>
  <si>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</si>
  <si>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</si>
  <si>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</si>
  <si>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</si>
  <si>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</si>
  <si>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</si>
  <si>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</si>
  <si>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</si>
  <si>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</si>
  <si>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</si>
  <si>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</si>
  <si>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</si>
  <si>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</si>
  <si>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哲翁病院</t>
    <phoneticPr fontId="3"/>
  </si>
  <si>
    <t>〒859-2502 南島原市口之津町甲１１８１</t>
    <phoneticPr fontId="3"/>
  </si>
  <si>
    <t>〇</t>
  </si>
  <si>
    <t>医療法人</t>
  </si>
  <si>
    <t>複数の診療科で活用</t>
  </si>
  <si>
    <t>内科</t>
  </si>
  <si>
    <t>外科</t>
  </si>
  <si>
    <t>産婦人科</t>
  </si>
  <si>
    <t>地域包括ケア病棟入院料１</t>
  </si>
  <si>
    <t>ＤＰＣ病院ではない</t>
  </si>
  <si>
    <t>有</t>
  </si>
  <si>
    <t>看護必要度Ⅰ</t>
    <phoneticPr fontId="3"/>
  </si>
  <si>
    <t>一般病棟</t>
  </si>
  <si>
    <t>回復期機能</t>
  </si>
  <si>
    <t>神経内科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</si>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</sst>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10.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43</v>
      </c>
      <c r="K101" s="237" t="str">
        <f>IF(OR(COUNTIF(L101:M101,"未確認")&gt;0,COUNTIF(L101:M101,"~*")&gt;0),"※","")</f>
        <v/>
      </c>
      <c r="L101" s="258">
        <v>43</v>
      </c>
      <c r="M101" s="258">
        <v>0</v>
      </c>
    </row>
    <row r="102" spans="1:22" s="83" customFormat="1" ht="34.5" customHeight="1">
      <c r="A102" s="244" t="s">
        <v>610</v>
      </c>
      <c r="B102" s="84"/>
      <c r="C102" s="377"/>
      <c r="D102" s="379"/>
      <c r="E102" s="317" t="s">
        <v>612</v>
      </c>
      <c r="F102" s="318"/>
      <c r="G102" s="318"/>
      <c r="H102" s="319"/>
      <c r="I102" s="420"/>
      <c r="J102" s="256">
        <f t="shared" si="0"/>
        <v>43</v>
      </c>
      <c r="K102" s="237" t="str">
        <f t="shared" ref="K102:K111" si="1">IF(OR(COUNTIF(L101:M101,"未確認")&gt;0,COUNTIF(L101:M101,"~*")&gt;0),"※","")</f>
        <v/>
      </c>
      <c r="L102" s="258">
        <v>43</v>
      </c>
      <c r="M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row>
    <row r="132" spans="1:22" s="83" customFormat="1" ht="34.5" customHeight="1">
      <c r="A132" s="244" t="s">
        <v>621</v>
      </c>
      <c r="B132" s="84"/>
      <c r="C132" s="295"/>
      <c r="D132" s="297"/>
      <c r="E132" s="320" t="s">
        <v>58</v>
      </c>
      <c r="F132" s="321"/>
      <c r="G132" s="321"/>
      <c r="H132" s="322"/>
      <c r="I132" s="389"/>
      <c r="J132" s="101"/>
      <c r="K132" s="102"/>
      <c r="L132" s="82">
        <v>43</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35</v>
      </c>
      <c r="K157" s="264" t="str">
        <f t="shared" si="3"/>
        <v/>
      </c>
      <c r="L157" s="117">
        <v>0</v>
      </c>
      <c r="M157" s="117">
        <v>35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72</v>
      </c>
      <c r="K200" s="264" t="str">
        <f t="shared" si="5"/>
        <v/>
      </c>
      <c r="L200" s="117">
        <v>72</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14</v>
      </c>
      <c r="M269" s="147">
        <v>12</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0.7</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6</v>
      </c>
      <c r="M273" s="147">
        <v>6</v>
      </c>
    </row>
    <row r="274" spans="1:13" s="83" customFormat="1" ht="34.5" customHeight="1">
      <c r="A274" s="249" t="s">
        <v>727</v>
      </c>
      <c r="B274" s="120"/>
      <c r="C274" s="372"/>
      <c r="D274" s="372"/>
      <c r="E274" s="372"/>
      <c r="F274" s="372"/>
      <c r="G274" s="371" t="s">
        <v>148</v>
      </c>
      <c r="H274" s="371"/>
      <c r="I274" s="404"/>
      <c r="J274" s="266">
        <f t="shared" si="9"/>
        <v>2.8</v>
      </c>
      <c r="K274" s="81" t="str">
        <f t="shared" si="8"/>
        <v/>
      </c>
      <c r="L274" s="148">
        <v>1.7</v>
      </c>
      <c r="M274" s="148">
        <v>1.1000000000000001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647</v>
      </c>
      <c r="K392" s="81" t="str">
        <f t="shared" ref="K392:K397" si="12">IF(OR(COUNTIF(L392:M392,"未確認")&gt;0,COUNTIF(L392:M392,"~*")&gt;0),"※","")</f>
        <v/>
      </c>
      <c r="L392" s="147">
        <v>562</v>
      </c>
      <c r="M392" s="147">
        <v>85</v>
      </c>
    </row>
    <row r="393" spans="1:22" s="83" customFormat="1" ht="34.5" customHeight="1">
      <c r="A393" s="249" t="s">
        <v>773</v>
      </c>
      <c r="B393" s="84"/>
      <c r="C393" s="370"/>
      <c r="D393" s="380"/>
      <c r="E393" s="320" t="s">
        <v>224</v>
      </c>
      <c r="F393" s="321"/>
      <c r="G393" s="321"/>
      <c r="H393" s="322"/>
      <c r="I393" s="343"/>
      <c r="J393" s="140">
        <f t="shared" si="11"/>
        <v>193</v>
      </c>
      <c r="K393" s="81" t="str">
        <f t="shared" si="12"/>
        <v/>
      </c>
      <c r="L393" s="147">
        <v>139</v>
      </c>
      <c r="M393" s="147">
        <v>54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454</v>
      </c>
      <c r="K395" s="81" t="str">
        <f t="shared" si="12"/>
        <v/>
      </c>
      <c r="L395" s="147">
        <v>423</v>
      </c>
      <c r="M395" s="147">
        <v>31</v>
      </c>
    </row>
    <row r="396" spans="1:22" s="83" customFormat="1" ht="34.5" customHeight="1">
      <c r="A396" s="250" t="s">
        <v>776</v>
      </c>
      <c r="B396" s="1"/>
      <c r="C396" s="370"/>
      <c r="D396" s="320" t="s">
        <v>227</v>
      </c>
      <c r="E396" s="321"/>
      <c r="F396" s="321"/>
      <c r="G396" s="321"/>
      <c r="H396" s="322"/>
      <c r="I396" s="343"/>
      <c r="J396" s="140">
        <f t="shared" si="11"/>
        <v>23951</v>
      </c>
      <c r="K396" s="81" t="str">
        <f t="shared" si="12"/>
        <v/>
      </c>
      <c r="L396" s="147">
        <v>11816</v>
      </c>
      <c r="M396" s="147">
        <v>12135</v>
      </c>
    </row>
    <row r="397" spans="1:22" s="83" customFormat="1" ht="34.5" customHeight="1">
      <c r="A397" s="250" t="s">
        <v>777</v>
      </c>
      <c r="B397" s="119"/>
      <c r="C397" s="370"/>
      <c r="D397" s="320" t="s">
        <v>228</v>
      </c>
      <c r="E397" s="321"/>
      <c r="F397" s="321"/>
      <c r="G397" s="321"/>
      <c r="H397" s="322"/>
      <c r="I397" s="344"/>
      <c r="J397" s="140">
        <f t="shared" si="11"/>
        <v>653</v>
      </c>
      <c r="K397" s="81" t="str">
        <f t="shared" si="12"/>
        <v/>
      </c>
      <c r="L397" s="147">
        <v>566</v>
      </c>
      <c r="M397" s="147">
        <v>87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647</v>
      </c>
      <c r="K405" s="81" t="str">
        <f t="shared" ref="K405:K422" si="14">IF(OR(COUNTIF(L405:M405,"未確認")&gt;0,COUNTIF(L405:M405,"~*")&gt;0),"※","")</f>
        <v/>
      </c>
      <c r="L405" s="147">
        <v>562</v>
      </c>
      <c r="M405" s="147">
        <v>85</v>
      </c>
    </row>
    <row r="406" spans="1:22" s="83" customFormat="1" ht="34.5" customHeight="1">
      <c r="A406" s="251" t="s">
        <v>779</v>
      </c>
      <c r="B406" s="119"/>
      <c r="C406" s="369"/>
      <c r="D406" s="375" t="s">
        <v>233</v>
      </c>
      <c r="E406" s="377" t="s">
        <v>234</v>
      </c>
      <c r="F406" s="378"/>
      <c r="G406" s="378"/>
      <c r="H406" s="379"/>
      <c r="I406" s="361"/>
      <c r="J406" s="140">
        <f t="shared" si="13"/>
        <v>43</v>
      </c>
      <c r="K406" s="81" t="str">
        <f t="shared" si="14"/>
        <v/>
      </c>
      <c r="L406" s="147">
        <v>1</v>
      </c>
      <c r="M406" s="147">
        <v>42</v>
      </c>
    </row>
    <row r="407" spans="1:22" s="83" customFormat="1" ht="34.5" customHeight="1">
      <c r="A407" s="251" t="s">
        <v>780</v>
      </c>
      <c r="B407" s="119"/>
      <c r="C407" s="369"/>
      <c r="D407" s="369"/>
      <c r="E407" s="320" t="s">
        <v>235</v>
      </c>
      <c r="F407" s="321"/>
      <c r="G407" s="321"/>
      <c r="H407" s="322"/>
      <c r="I407" s="361"/>
      <c r="J407" s="140">
        <f t="shared" si="13"/>
        <v>454</v>
      </c>
      <c r="K407" s="81" t="str">
        <f t="shared" si="14"/>
        <v/>
      </c>
      <c r="L407" s="147">
        <v>424</v>
      </c>
      <c r="M407" s="147">
        <v>30</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70</v>
      </c>
      <c r="M408" s="147">
        <v>10</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67</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654</v>
      </c>
      <c r="K413" s="81" t="str">
        <f t="shared" si="14"/>
        <v/>
      </c>
      <c r="L413" s="147">
        <v>566</v>
      </c>
      <c r="M413" s="147">
        <v>88</v>
      </c>
    </row>
    <row r="414" spans="1:22" s="83" customFormat="1" ht="34.5" customHeight="1">
      <c r="A414" s="251" t="s">
        <v>787</v>
      </c>
      <c r="B414" s="119"/>
      <c r="C414" s="369"/>
      <c r="D414" s="375" t="s">
        <v>240</v>
      </c>
      <c r="E414" s="377" t="s">
        <v>241</v>
      </c>
      <c r="F414" s="378"/>
      <c r="G414" s="378"/>
      <c r="H414" s="379"/>
      <c r="I414" s="361"/>
      <c r="J414" s="140">
        <f t="shared" si="13"/>
        <v>43</v>
      </c>
      <c r="K414" s="81" t="str">
        <f t="shared" si="14"/>
        <v/>
      </c>
      <c r="L414" s="147">
        <v>42</v>
      </c>
      <c r="M414" s="147">
        <v>1</v>
      </c>
    </row>
    <row r="415" spans="1:22" s="83" customFormat="1" ht="34.5" customHeight="1">
      <c r="A415" s="251" t="s">
        <v>788</v>
      </c>
      <c r="B415" s="119"/>
      <c r="C415" s="369"/>
      <c r="D415" s="369"/>
      <c r="E415" s="320" t="s">
        <v>242</v>
      </c>
      <c r="F415" s="321"/>
      <c r="G415" s="321"/>
      <c r="H415" s="322"/>
      <c r="I415" s="361"/>
      <c r="J415" s="140">
        <f t="shared" si="13"/>
        <v>429</v>
      </c>
      <c r="K415" s="81" t="str">
        <f t="shared" si="14"/>
        <v/>
      </c>
      <c r="L415" s="147">
        <v>399</v>
      </c>
      <c r="M415" s="147">
        <v>30</v>
      </c>
    </row>
    <row r="416" spans="1:22" s="83" customFormat="1" ht="34.5" customHeight="1">
      <c r="A416" s="251" t="s">
        <v>789</v>
      </c>
      <c r="B416" s="119"/>
      <c r="C416" s="369"/>
      <c r="D416" s="369"/>
      <c r="E416" s="320" t="s">
        <v>243</v>
      </c>
      <c r="F416" s="321"/>
      <c r="G416" s="321"/>
      <c r="H416" s="322"/>
      <c r="I416" s="361"/>
      <c r="J416" s="140">
        <f t="shared" si="13"/>
        <v>42</v>
      </c>
      <c r="K416" s="81" t="str">
        <f t="shared" si="14"/>
        <v/>
      </c>
      <c r="L416" s="147">
        <v>36</v>
      </c>
      <c r="M416" s="147">
        <v>6</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4</v>
      </c>
      <c r="M417" s="147">
        <v>0</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27</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14</v>
      </c>
      <c r="M420" s="147">
        <v>4</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27</v>
      </c>
      <c r="M421" s="147">
        <v>42</v>
      </c>
    </row>
    <row r="422" spans="1:22" s="83" customFormat="1" ht="34.5" customHeight="1">
      <c r="A422" s="251" t="s">
        <v>795</v>
      </c>
      <c r="B422" s="119"/>
      <c r="C422" s="369"/>
      <c r="D422" s="369"/>
      <c r="E422" s="320" t="s">
        <v>166</v>
      </c>
      <c r="F422" s="321"/>
      <c r="G422" s="321"/>
      <c r="H422" s="322"/>
      <c r="I422" s="362"/>
      <c r="J422" s="140">
        <f t="shared" si="13"/>
        <v>18</v>
      </c>
      <c r="K422" s="81" t="str">
        <f t="shared" si="14"/>
        <v/>
      </c>
      <c r="L422" s="147">
        <v>17</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611</v>
      </c>
      <c r="K430" s="193" t="str">
        <f>IF(OR(COUNTIF(L430:M430,"未確認")&gt;0,COUNTIF(L430:M430,"~*")&gt;0),"※","")</f>
        <v/>
      </c>
      <c r="L430" s="147">
        <v>524</v>
      </c>
      <c r="M430" s="147">
        <v>87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79</v>
      </c>
      <c r="K431" s="193" t="str">
        <f>IF(OR(COUNTIF(L431:M431,"未確認")&gt;0,COUNTIF(L431:M431,"~*")&gt;0),"※","")</f>
        <v/>
      </c>
      <c r="L431" s="147">
        <v>68</v>
      </c>
      <c r="M431" s="147">
        <v>11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73</v>
      </c>
      <c r="K432" s="193" t="str">
        <f>IF(OR(COUNTIF(L432:M432,"未確認")&gt;0,COUNTIF(L432:M432,"~*")&gt;0),"※","")</f>
        <v/>
      </c>
      <c r="L432" s="147">
        <v>70</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361</v>
      </c>
      <c r="K433" s="193" t="str">
        <f>IF(OR(COUNTIF(L433:M433,"未確認")&gt;0,COUNTIF(L433:M433,"~*")&gt;0),"※","")</f>
        <v/>
      </c>
      <c r="L433" s="147">
        <v>289</v>
      </c>
      <c r="M433" s="147">
        <v>72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98</v>
      </c>
      <c r="K434" s="193" t="str">
        <f>IF(OR(COUNTIF(L434:M434,"未確認")&gt;0,COUNTIF(L434:M434,"~*")&gt;0),"※","")</f>
        <v/>
      </c>
      <c r="L434" s="147">
        <v>97</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t="s">
        <v>541</v>
      </c>
      <c r="M535" s="117">
        <v>13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33.700000000000003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10.7</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4.0999999999999996</v>
      </c>
      <c r="M571" s="211" t="s">
        <v>533</v>
      </c>
    </row>
    <row r="572" spans="1:13" s="91" customFormat="1" ht="34.5" customHeight="1">
      <c r="A572" s="251" t="s">
        <v>881</v>
      </c>
      <c r="B572" s="119"/>
      <c r="C572" s="209"/>
      <c r="D572" s="331" t="s">
        <v>380</v>
      </c>
      <c r="E572" s="342"/>
      <c r="F572" s="342"/>
      <c r="G572" s="342"/>
      <c r="H572" s="332"/>
      <c r="I572" s="343"/>
      <c r="J572" s="207"/>
      <c r="K572" s="210"/>
      <c r="L572" s="211">
        <v>0.2</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352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431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50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176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
      </c>
      <c r="L618" s="117">
        <v>42</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27</v>
      </c>
      <c r="K646" s="201" t="str">
        <f t="shared" ref="K646:K660" si="33">IF(OR(COUNTIF(L646:M646,"未確認")&gt;0,COUNTIF(L646:M646,"*")&gt;0),"※","")</f>
        <v/>
      </c>
      <c r="L646" s="117">
        <v>0</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
      </c>
      <c r="L648" s="117">
        <v>0</v>
      </c>
      <c r="M648" s="117">
        <v>10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
      </c>
      <c r="L650" s="117">
        <v>0</v>
      </c>
      <c r="M650" s="117">
        <v>16</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D168655-B41D-4AF2-87EC-8075F5DBC2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2019-12-23T02:00:39Z</dcterms:modified>
</cp:coreProperties>
</file>