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9640B93-B4D6-471F-8EBD-E8E024861621}"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<sst xmlns="http://schemas.openxmlformats.org/spreadsheetml/2006/main" count="3318" uniqueCount="1055">
  <si>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</si>
  <si>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</si>
  <si>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</si>
  <si>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</si>
  <si>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</si>
  <si>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</si>
  <si>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</si>
  <si>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</si>
  <si>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</si>
  <si>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</si>
  <si>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</si>
  <si>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</si>
  <si>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</si>
  <si>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</si>
  <si>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</si>
  <si>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</si>
  <si>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</si>
  <si>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</si>
  <si>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</si>
  <si>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</si>
  <si>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</si>
  <si>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</si>
  <si>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</si>
  <si>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</si>
  <si>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</si>
  <si>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</si>
  <si>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</si>
  <si>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</si>
  <si>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</si>
  <si>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</si>
  <si>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</si>
  <si>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</si>
  <si>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</si>
  <si>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</si>
  <si>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</si>
  <si>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</si>
  <si>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</si>
  <si>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</si>
  <si>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</si>
  <si>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</si>
  <si>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</si>
  <si>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</si>
  <si>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</si>
  <si>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</si>
  <si>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</si>
  <si>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</si>
  <si>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</si>
  <si>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</si>
  <si>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</si>
  <si>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</si>
  <si>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</si>
  <si>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</si>
  <si>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</si>
  <si>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</si>
  <si>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</si>
  <si>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</si>
  <si>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</si>
  <si>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</si>
  <si>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</si>
  <si>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</si>
  <si>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</si>
  <si>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</si>
  <si>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</si>
  <si>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</si>
  <si>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</si>
  <si>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</si>
  <si>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</si>
  <si>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</si>
  <si>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</si>
  <si>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</si>
  <si>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</si>
  <si>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</si>
  <si>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</si>
  <si>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</si>
  <si>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</si>
  <si>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</si>
  <si>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</si>
  <si>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</si>
  <si>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</si>
  <si>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</si>
  <si>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</si>
  <si>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</si>
  <si>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</si>
  <si>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</si>
  <si>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</si>
  <si>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</si>
  <si>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</si>
  <si>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</si>
  <si>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</si>
  <si>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</si>
  <si>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</si>
  <si>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</si>
  <si>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</si>
  <si>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</si>
  <si>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</si>
  <si>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</si>
  <si>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</si>
  <si>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</si>
  <si>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</si>
  <si>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</si>
  <si>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</si>
  <si>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</si>
  <si>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</si>
  <si>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</si>
  <si>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</si>
  <si>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</si>
  <si>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</si>
  <si>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</si>
  <si>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</si>
  <si>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</si>
  <si>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</si>
  <si>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</si>
  <si>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</si>
  <si>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</si>
  <si>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</si>
  <si>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</si>
  <si>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</si>
  <si>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</si>
  <si>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</si>
  <si>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</si>
  <si>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</si>
  <si>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</si>
  <si>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</si>
  <si>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</si>
  <si>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</si>
  <si>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</si>
  <si>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</si>
  <si>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</si>
  <si>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</si>
  <si>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</si>
  <si>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</si>
  <si>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</si>
  <si>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</si>
  <si>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</si>
  <si>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</si>
  <si>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</si>
  <si>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</si>
  <si>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</si>
  <si>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</si>
  <si>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</si>
  <si>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</si>
  <si>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</si>
  <si>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</si>
  <si>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</si>
  <si>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</si>
  <si>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</si>
  <si>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</si>
  <si>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</si>
  <si>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</si>
  <si>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</si>
  <si>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</si>
  <si>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</si>
  <si>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</si>
  <si>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</si>
  <si>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</si>
  <si>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</si>
  <si>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</si>
  <si>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</si>
  <si>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</si>
  <si>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</si>
  <si>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</si>
  <si>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</si>
  <si>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</si>
  <si>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</si>
  <si>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</si>
  <si>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</si>
  <si>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</si>
  <si>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</si>
  <si>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</si>
  <si>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</si>
  <si>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</si>
  <si>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</si>
  <si>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</si>
  <si>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</si>
  <si>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</si>
  <si>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</si>
  <si>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</si>
  <si>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</si>
  <si>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</si>
  <si>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</si>
  <si>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</si>
  <si>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</si>
  <si>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</si>
  <si>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</si>
  <si>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</si>
  <si>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</si>
  <si>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</si>
  <si>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</si>
  <si>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</si>
  <si>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</si>
  <si>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</si>
  <si>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</si>
  <si>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</si>
  <si>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</si>
  <si>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</si>
  <si>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</si>
  <si>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</si>
  <si>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</si>
  <si>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</si>
  <si>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</si>
  <si>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</si>
  <si>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</si>
  <si>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</si>
  <si>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</si>
  <si>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</si>
  <si>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</si>
  <si>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</si>
  <si>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</si>
  <si>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</si>
  <si>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</si>
  <si>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</si>
  <si>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</si>
  <si>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</si>
  <si>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</si>
  <si>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</si>
  <si>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</si>
  <si>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</si>
  <si>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</si>
  <si>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</si>
  <si>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</si>
  <si>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</si>
  <si>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</si>
  <si>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</si>
  <si>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</si>
  <si>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</si>
  <si>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</si>
  <si>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</si>
  <si>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</si>
  <si>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</si>
  <si>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</si>
  <si>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</si>
  <si>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</si>
  <si>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</si>
  <si>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</si>
  <si>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</si>
  <si>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</si>
  <si>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</si>
  <si>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</si>
  <si>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</si>
  <si>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</si>
  <si>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</si>
  <si>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</si>
  <si>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</si>
  <si>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</si>
  <si>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</si>
  <si>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</si>
  <si>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</si>
  <si>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</si>
  <si>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</si>
  <si>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</si>
  <si>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</si>
  <si>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</si>
  <si>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</si>
  <si>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</si>
  <si>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</si>
  <si>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</si>
  <si>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</si>
  <si>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</si>
  <si>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</si>
  <si>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</si>
  <si>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</si>
  <si>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</si>
  <si>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</si>
  <si>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</si>
  <si>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</si>
  <si>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</si>
  <si>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</si>
  <si>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</si>
  <si>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</si>
  <si>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</si>
  <si>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</si>
  <si>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</si>
  <si>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</si>
  <si>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</si>
  <si>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</si>
  <si>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</si>
  <si>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</si>
  <si>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</si>
  <si>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</si>
  <si>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</si>
  <si>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</si>
  <si>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</si>
  <si>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</si>
  <si>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</si>
  <si>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</si>
  <si>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</si>
  <si>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</si>
  <si>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</si>
  <si>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</si>
  <si>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</si>
  <si>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</si>
  <si>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</si>
  <si>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</si>
  <si>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</si>
  <si>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</si>
  <si>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</si>
  <si>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</si>
  <si>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</si>
  <si>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</si>
  <si>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</si>
  <si>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</si>
  <si>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</si>
  <si>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</si>
  <si>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</si>
  <si>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</si>
  <si>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</si>
  <si>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</si>
  <si>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</si>
  <si>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</si>
  <si>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</si>
  <si>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</si>
  <si>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</si>
  <si>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</si>
  <si>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</si>
  <si>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</si>
  <si>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</si>
  <si>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</si>
  <si>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</si>
  <si>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</si>
  <si>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</si>
  <si>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</si>
  <si>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</si>
  <si>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</si>
  <si>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</si>
  <si>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</si>
  <si>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</si>
  <si>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</si>
  <si>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</si>
  <si>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</si>
  <si>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</si>
  <si>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</si>
  <si>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</si>
  <si>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</si>
  <si>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</si>
  <si>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</si>
  <si>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</si>
  <si>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</si>
  <si>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</si>
  <si>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</si>
  <si>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</si>
  <si>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</si>
  <si>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</si>
  <si>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</si>
  <si>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</si>
  <si>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</si>
  <si>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</si>
  <si>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</si>
  <si>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</si>
  <si>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</si>
  <si>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</si>
  <si>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</si>
  <si>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</si>
  <si>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</si>
  <si>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</si>
  <si>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</si>
  <si>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</si>
  <si>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</si>
  <si>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</si>
  <si>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</si>
  <si>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</si>
  <si>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</si>
  <si>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</si>
  <si>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</si>
  <si>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</si>
  <si>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</si>
  <si>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</si>
  <si>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</si>
  <si>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</si>
  <si>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</si>
  <si>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</si>
  <si>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</si>
  <si>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</si>
  <si>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</si>
  <si>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</si>
  <si>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</si>
  <si>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</si>
  <si>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</si>
  <si>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</si>
  <si>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</si>
  <si>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</si>
  <si>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</si>
  <si>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</si>
  <si>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</si>
  <si>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</si>
  <si>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</si>
  <si>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</si>
  <si>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</si>
  <si>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</si>
  <si>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</si>
  <si>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</si>
  <si>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</si>
  <si>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</si>
  <si>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</si>
  <si>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</si>
  <si>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</si>
  <si>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</si>
  <si>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</si>
  <si>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</si>
  <si>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</si>
  <si>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</si>
  <si>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</si>
  <si>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</si>
  <si>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</si>
  <si>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</si>
  <si>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</si>
  <si>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</si>
  <si>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</si>
  <si>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</si>
  <si>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</si>
  <si>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</si>
  <si>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</si>
  <si>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</si>
  <si>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</si>
  <si>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</si>
  <si>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</si>
  <si>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</si>
  <si>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</si>
  <si>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</si>
  <si>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</si>
  <si>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</si>
  <si>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</si>
  <si>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</si>
  <si>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</si>
  <si>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</si>
  <si>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</si>
  <si>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</si>
  <si>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</si>
  <si>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</si>
  <si>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</si>
  <si>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</si>
  <si>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</si>
  <si>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</si>
  <si>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</si>
  <si>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</si>
  <si>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</si>
  <si>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</si>
  <si>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</si>
  <si>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</si>
  <si>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</si>
  <si>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</si>
  <si>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</si>
  <si>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</si>
  <si>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</si>
  <si>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</si>
  <si>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</si>
  <si>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</si>
  <si>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</si>
  <si>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</si>
  <si>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</si>
  <si>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</si>
  <si>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</si>
  <si>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</si>
  <si>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</si>
  <si>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</si>
  <si>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</si>
  <si>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</si>
  <si>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</si>
  <si>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</si>
  <si>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</si>
  <si>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</si>
  <si>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</si>
  <si>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</si>
  <si>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</si>
  <si>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</si>
  <si>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</si>
  <si>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</si>
  <si>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</si>
  <si>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</si>
  <si>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</si>
  <si>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</si>
  <si>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</si>
  <si>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</si>
  <si>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</si>
  <si>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</si>
  <si>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</si>
  <si>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</si>
  <si>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</si>
  <si>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</si>
  <si>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</si>
  <si>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</si>
  <si>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</si>
  <si>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</si>
  <si>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</si>
  <si>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</si>
  <si>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</si>
  <si>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</si>
  <si>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</si>
  <si>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</si>
  <si>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</si>
  <si>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</si>
  <si>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</si>
  <si>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</si>
  <si>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</si>
  <si>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</si>
  <si>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</si>
  <si>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</si>
  <si>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</si>
  <si>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</si>
  <si>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</si>
  <si>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</si>
  <si>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</si>
  <si>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</si>
  <si>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</si>
  <si>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</si>
  <si>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</si>
  <si>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</si>
  <si>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</si>
  <si>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</si>
  <si>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</si>
  <si>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</si>
  <si>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</si>
  <si>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</si>
  <si>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</si>
  <si>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</si>
  <si>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</si>
  <si>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</si>
  <si>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</si>
  <si>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</si>
  <si>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</si>
  <si>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</si>
  <si>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</si>
  <si>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</si>
  <si>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</si>
  <si>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</si>
  <si>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</si>
  <si>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</si>
  <si>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</si>
  <si>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</si>
  <si>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</si>
  <si>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</si>
  <si>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</si>
  <si>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</si>
  <si>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</si>
  <si>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</si>
  <si>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</si>
  <si>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</si>
  <si>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</si>
  <si>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</si>
  <si>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</si>
  <si>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</si>
  <si>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</si>
  <si>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</si>
  <si>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</si>
  <si>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</si>
  <si>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</si>
  <si>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</si>
  <si>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</si>
  <si>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</si>
  <si>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</si>
  <si>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</si>
  <si>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</si>
  <si>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</si>
  <si>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</si>
  <si>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</si>
  <si>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</si>
  <si>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</si>
  <si>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</si>
  <si>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</si>
  <si>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</si>
  <si>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</si>
  <si>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</si>
  <si>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</si>
  <si>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</si>
  <si>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</si>
  <si>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</si>
  <si>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</si>
  <si>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</si>
  <si>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</si>
  <si>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</si>
  <si>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</si>
  <si>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</si>
  <si>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</si>
  <si>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</si>
  <si>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</si>
  <si>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</si>
  <si>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</si>
  <si>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</si>
  <si>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</si>
  <si>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</si>
  <si>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</si>
  <si>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</si>
  <si>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</si>
  <si>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</si>
  <si>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</si>
  <si>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</si>
  <si>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</si>
  <si>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</si>
  <si>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</si>
  <si>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</si>
  <si>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</si>
  <si>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</si>
  <si>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</si>
  <si>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</si>
  <si>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</si>
  <si>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</si>
  <si>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</si>
  <si>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</si>
  <si>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</si>
  <si>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</si>
  <si>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</si>
  <si>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</si>
  <si>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</si>
  <si>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</si>
  <si>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</si>
  <si>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</si>
  <si>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</si>
  <si>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</si>
  <si>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</si>
  <si>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</si>
  <si>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</si>
  <si>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</si>
  <si>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</si>
  <si>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</si>
  <si>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</si>
  <si>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</si>
  <si>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</si>
  <si>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</si>
  <si>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</si>
  <si>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</si>
  <si>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</si>
  <si>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</si>
  <si>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</si>
  <si>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</si>
  <si>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</si>
  <si>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</si>
  <si>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</si>
  <si>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</si>
  <si>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</si>
  <si>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</si>
  <si>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</si>
  <si>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</si>
  <si>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</si>
  <si>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</si>
  <si>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</si>
  <si>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</si>
  <si>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</si>
  <si>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</si>
  <si>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</si>
  <si>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</si>
  <si>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</si>
  <si>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</si>
  <si>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</si>
  <si>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</si>
  <si>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</si>
  <si>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</si>
  <si>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</si>
  <si>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</si>
  <si>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</si>
  <si>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</si>
  <si>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</si>
  <si>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</si>
  <si>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</si>
  <si>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</si>
  <si>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</si>
  <si>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</si>
  <si>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</si>
  <si>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</si>
  <si>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</si>
  <si>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</si>
  <si>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</si>
  <si>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</si>
  <si>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</si>
  <si>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</si>
  <si>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</si>
  <si>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</si>
  <si>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</si>
  <si>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</si>
  <si>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</si>
  <si>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</si>
  <si>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</si>
  <si>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</si>
  <si>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</si>
  <si>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</si>
  <si>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</si>
  <si>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</si>
  <si>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</si>
  <si>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</si>
  <si>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</si>
  <si>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</si>
  <si>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</si>
  <si>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</si>
  <si>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</si>
  <si>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</si>
  <si>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</si>
  <si>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</si>
  <si>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</si>
  <si>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</si>
  <si>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</si>
  <si>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</si>
  <si>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</si>
  <si>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</si>
  <si>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</si>
  <si>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</si>
  <si>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</si>
  <si>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</si>
  <si>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</si>
  <si>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</si>
  <si>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</si>
  <si>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</si>
  <si>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</si>
  <si>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</si>
  <si>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</si>
  <si>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</si>
  <si>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</si>
  <si>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</si>
  <si>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</si>
  <si>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</si>
  <si>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</si>
  <si>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</si>
  <si>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</si>
  <si>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</si>
  <si>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</si>
  <si>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</si>
  <si>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</si>
  <si>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</si>
  <si>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</si>
  <si>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</si>
  <si>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</si>
  <si>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</si>
  <si>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</si>
  <si>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</si>
  <si>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</si>
  <si>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</si>
  <si>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</si>
  <si>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</si>
  <si>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</si>
  <si>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</si>
  <si>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</si>
  <si>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</si>
  <si>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</si>
  <si>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</si>
  <si>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</si>
  <si>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</si>
  <si>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</si>
  <si>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</si>
  <si>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</si>
  <si>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</si>
  <si>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</si>
  <si>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</si>
  <si>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</si>
  <si>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</si>
  <si>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</si>
  <si>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</si>
  <si>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</si>
  <si>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</si>
  <si>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</si>
  <si>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</si>
  <si>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</si>
  <si>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</si>
  <si>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</si>
  <si>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</si>
  <si>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</si>
  <si>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</si>
  <si>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</si>
  <si>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</si>
  <si>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</si>
  <si>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</si>
  <si>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</si>
  <si>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</si>
  <si>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</si>
  <si>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</si>
  <si>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</si>
  <si>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</si>
  <si>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</si>
  <si>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</si>
  <si>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</si>
  <si>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</si>
  <si>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</si>
  <si>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</si>
  <si>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</si>
  <si>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</si>
  <si>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</si>
  <si>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</si>
  <si>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</si>
  <si>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</si>
  <si>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</si>
  <si>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</si>
  <si>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</si>
  <si>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</si>
  <si>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</si>
  <si>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</si>
  <si>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</si>
  <si>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</si>
  <si>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</si>
  <si>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</si>
  <si>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</si>
  <si>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</si>
  <si>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</si>
  <si>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</si>
  <si>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</si>
  <si>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</si>
  <si>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</si>
  <si>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</si>
  <si>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</si>
  <si>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</si>
  <si>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</si>
  <si>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</si>
  <si>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</si>
  <si>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</si>
  <si>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</si>
  <si>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</si>
  <si>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</si>
  <si>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</si>
  <si>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</si>
  <si>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</si>
  <si>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</si>
  <si>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</si>
  <si>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</si>
  <si>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</si>
  <si>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</si>
  <si>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</si>
  <si>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</si>
  <si>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</si>
  <si>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</si>
  <si>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</si>
  <si>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</si>
  <si>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</si>
  <si>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</si>
  <si>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</si>
  <si>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</si>
  <si>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</si>
  <si>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</si>
  <si>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</si>
  <si>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</si>
  <si>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</si>
  <si>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</si>
  <si>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</si>
  <si>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</si>
  <si>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</si>
  <si>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</si>
  <si>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</si>
  <si>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</si>
  <si>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</si>
  <si>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</si>
  <si>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</si>
  <si>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</si>
  <si>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</si>
  <si>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</si>
  <si>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</si>
  <si>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</si>
  <si>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</si>
  <si>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</si>
  <si>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</si>
  <si>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</si>
  <si>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</si>
  <si>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</si>
  <si>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</si>
  <si>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</si>
  <si>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</si>
  <si>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</si>
  <si>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</si>
  <si>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</si>
  <si>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</si>
  <si>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</si>
  <si>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</si>
  <si>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</si>
  <si>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</si>
  <si>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</si>
  <si>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</si>
  <si>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</si>
  <si>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</si>
  <si>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</si>
  <si>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</si>
  <si>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</si>
  <si>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</si>
  <si>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</si>
  <si>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</si>
  <si>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</si>
  <si>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</si>
  <si>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</si>
  <si>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</si>
  <si>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</si>
  <si>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</si>
  <si>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</si>
  <si>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</si>
  <si>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</si>
  <si>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</si>
  <si>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</si>
  <si>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</si>
  <si>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</si>
  <si>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</si>
  <si>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</si>
  <si>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</si>
  <si>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</si>
  <si>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</si>
  <si>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</si>
  <si>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</si>
  <si>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</si>
  <si>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</si>
  <si>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</si>
  <si>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</si>
  <si>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</si>
  <si>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</si>
  <si>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</si>
  <si>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</si>
  <si>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</si>
  <si>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</si>
  <si>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</si>
  <si>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</si>
  <si>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</si>
  <si>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</si>
  <si>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</si>
  <si>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</si>
  <si>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</si>
  <si>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</si>
  <si>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</si>
  <si>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</si>
  <si>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</si>
  <si>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</si>
  <si>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</si>
  <si>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</si>
  <si>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</si>
  <si>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</si>
  <si>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</si>
  <si>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</si>
  <si>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</si>
  <si>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</si>
  <si>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</si>
  <si>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</si>
  <si>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</si>
  <si>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</si>
  <si>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</si>
  <si>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</si>
  <si>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</si>
  <si>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</si>
  <si>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</si>
  <si>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</si>
  <si>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</si>
  <si>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</si>
  <si>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</si>
  <si>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</si>
  <si>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</si>
  <si>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</si>
  <si>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</si>
  <si>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</si>
  <si>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</si>
  <si>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</si>
  <si>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</si>
  <si>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</si>
  <si>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</si>
  <si>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</si>
  <si>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</si>
  <si>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</si>
  <si>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</si>
  <si>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</si>
  <si>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</si>
  <si>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</si>
  <si>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</si>
  <si>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</si>
  <si>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</si>
  <si>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</si>
  <si>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</si>
  <si>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</si>
  <si>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</si>
  <si>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</si>
  <si>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</si>
  <si>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</si>
  <si>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</si>
  <si>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</si>
  <si>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</si>
  <si>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</si>
  <si>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</si>
  <si>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</si>
  <si>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</si>
  <si>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</si>
  <si>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</si>
  <si>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</si>
  <si>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</si>
  <si>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</si>
  <si>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</si>
  <si>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</si>
  <si>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</si>
  <si>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</si>
  <si>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</si>
  <si>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</si>
  <si>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</si>
  <si>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</si>
  <si>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</si>
  <si>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</si>
  <si>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</si>
  <si>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</si>
  <si>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</si>
  <si>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</si>
  <si>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</si>
  <si>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</si>
  <si>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</si>
  <si>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</si>
  <si>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</si>
  <si>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</si>
  <si>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</si>
  <si>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</si>
  <si>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</si>
  <si>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</si>
  <si>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</si>
  <si>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</si>
  <si>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</si>
  <si>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</si>
  <si>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</si>
  <si>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</si>
  <si>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</si>
  <si>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</si>
  <si>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</si>
  <si>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</si>
  <si>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</si>
  <si>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</si>
  <si>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</si>
  <si>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</si>
  <si>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</si>
  <si>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</si>
  <si>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</si>
  <si>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</si>
  <si>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</si>
  <si>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</si>
  <si>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</si>
  <si>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</si>
  <si>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</si>
  <si>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</si>
  <si>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</si>
  <si>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</si>
  <si>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</si>
  <si>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</si>
  <si>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</si>
  <si>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</si>
  <si>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</si>
  <si>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</si>
  <si>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</si>
  <si>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</si>
  <si>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</si>
  <si>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</si>
  <si>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</si>
  <si>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</si>
  <si>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</si>
  <si>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</si>
  <si>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</si>
  <si>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</si>
  <si>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</si>
  <si>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</si>
  <si>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宮崎病院</t>
    <phoneticPr fontId="3"/>
  </si>
  <si>
    <t>〒854-0066 諫早市久山町１５７５番地１</t>
    <phoneticPr fontId="3"/>
  </si>
  <si>
    <t>〇</t>
  </si>
  <si>
    <t>医療法人</t>
  </si>
  <si>
    <t>脳神経外科</t>
  </si>
  <si>
    <t>急性期一般入院料１</t>
  </si>
  <si>
    <t>ＤＰＣ標準病院群</t>
  </si>
  <si>
    <t>有</t>
  </si>
  <si>
    <t>看護必要度Ⅰ</t>
    <phoneticPr fontId="3"/>
  </si>
  <si>
    <t>Ａ２階・Ｂ２階病棟</t>
  </si>
  <si>
    <t>急性期機能</t>
  </si>
  <si>
    <t>Ｂ３階病棟</t>
  </si>
  <si>
    <t>Ａ３階病棟</t>
  </si>
  <si>
    <t>回復期ﾘﾊﾋﾞﾘﾃｰｼｮﾝ病棟入院料１</t>
  </si>
  <si>
    <t>-</t>
    <phoneticPr fontId="3"/>
  </si>
  <si>
    <t>体制強化加算１の届出有り</t>
  </si>
  <si>
    <t>Ｃ４階病棟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</si>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</sst>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oh0006.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1046</v>
      </c>
      <c r="M9" s="282" t="s">
        <v>1048</v>
      </c>
      <c r="N9" s="282" t="s">
        <v>1049</v>
      </c>
      <c r="O9" s="282" t="s">
        <v>1053</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t="s">
        <v>1039</v>
      </c>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1046</v>
      </c>
      <c r="M22" s="282" t="s">
        <v>1048</v>
      </c>
      <c r="N22" s="282" t="s">
        <v>1049</v>
      </c>
      <c r="O22" s="282" t="s">
        <v>1053</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row>
    <row r="25" spans="1:22" s="21" customFormat="1" ht="34.5" customHeight="1">
      <c r="A25" s="244" t="s">
        <v>607</v>
      </c>
      <c r="B25" s="24"/>
      <c r="C25" s="19"/>
      <c r="D25" s="19"/>
      <c r="E25" s="19"/>
      <c r="F25" s="19"/>
      <c r="G25" s="19"/>
      <c r="H25" s="20"/>
      <c r="I25" s="303" t="s">
        <v>4</v>
      </c>
      <c r="J25" s="304"/>
      <c r="K25" s="305"/>
      <c r="L25" s="29"/>
      <c r="M25" s="29"/>
      <c r="N25" s="29"/>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1046</v>
      </c>
      <c r="M35" s="282" t="s">
        <v>1048</v>
      </c>
      <c r="N35" s="282" t="s">
        <v>1049</v>
      </c>
      <c r="O35" s="282" t="s">
        <v>1053</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1046</v>
      </c>
      <c r="M44" s="282" t="s">
        <v>1048</v>
      </c>
      <c r="N44" s="282" t="s">
        <v>1049</v>
      </c>
      <c r="O44" s="282" t="s">
        <v>1053</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6">
      <c r="A89" s="243"/>
      <c r="B89" s="18"/>
      <c r="C89" s="62"/>
      <c r="D89" s="3"/>
      <c r="E89" s="3"/>
      <c r="F89" s="3"/>
      <c r="G89" s="3"/>
      <c r="H89" s="287"/>
      <c r="I89" s="287"/>
      <c r="J89" s="64" t="s">
        <v>35</v>
      </c>
      <c r="K89" s="65"/>
      <c r="L89" s="262" t="s">
        <v>1046</v>
      </c>
      <c r="M89" s="262" t="s">
        <v>1048</v>
      </c>
      <c r="N89" s="262" t="s">
        <v>1049</v>
      </c>
      <c r="O89" s="262" t="s">
        <v>1053</v>
      </c>
    </row>
    <row r="90" spans="1:22" s="21" customFormat="1">
      <c r="A90" s="243"/>
      <c r="B90" s="1"/>
      <c r="C90" s="3"/>
      <c r="D90" s="3"/>
      <c r="E90" s="3"/>
      <c r="F90" s="3"/>
      <c r="G90" s="3"/>
      <c r="H90" s="287"/>
      <c r="I90" s="67" t="s">
        <v>36</v>
      </c>
      <c r="J90" s="68"/>
      <c r="K90" s="69"/>
      <c r="L90" s="262" t="s">
        <v>1047</v>
      </c>
      <c r="M90" s="262" t="s">
        <v>1047</v>
      </c>
      <c r="N90" s="262" t="s">
        <v>1047</v>
      </c>
      <c r="O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1049</v>
      </c>
      <c r="O97" s="66" t="s">
        <v>1053</v>
      </c>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1054</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153</v>
      </c>
      <c r="K99" s="237" t="str">
        <f>IF(OR(COUNTIF(L99:O99,"未確認")&gt;0,COUNTIF(L99:O99,"~*")&gt;0),"※","")</f>
        <v/>
      </c>
      <c r="L99" s="258">
        <v>59</v>
      </c>
      <c r="M99" s="258">
        <v>34</v>
      </c>
      <c r="N99" s="258">
        <v>27</v>
      </c>
      <c r="O99" s="258">
        <v>33</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153</v>
      </c>
      <c r="K101" s="237" t="str">
        <f>IF(OR(COUNTIF(L101:O101,"未確認")&gt;0,COUNTIF(L101:O101,"~*")&gt;0),"※","")</f>
        <v/>
      </c>
      <c r="L101" s="258">
        <v>59</v>
      </c>
      <c r="M101" s="258">
        <v>34</v>
      </c>
      <c r="N101" s="258">
        <v>27</v>
      </c>
      <c r="O101" s="258">
        <v>33</v>
      </c>
    </row>
    <row r="102" spans="1:22" s="83" customFormat="1" ht="34.5" customHeight="1">
      <c r="A102" s="244" t="s">
        <v>610</v>
      </c>
      <c r="B102" s="84"/>
      <c r="C102" s="377"/>
      <c r="D102" s="379"/>
      <c r="E102" s="317" t="s">
        <v>612</v>
      </c>
      <c r="F102" s="318"/>
      <c r="G102" s="318"/>
      <c r="H102" s="319"/>
      <c r="I102" s="420"/>
      <c r="J102" s="256">
        <f t="shared" si="0"/>
        <v>153</v>
      </c>
      <c r="K102" s="237" t="str">
        <f t="shared" ref="K102:K111" si="1">IF(OR(COUNTIF(L101:O101,"未確認")&gt;0,COUNTIF(L101:O101,"~*")&gt;0),"※","")</f>
        <v/>
      </c>
      <c r="L102" s="258">
        <v>59</v>
      </c>
      <c r="M102" s="258">
        <v>34</v>
      </c>
      <c r="N102" s="258">
        <v>27</v>
      </c>
      <c r="O102" s="258">
        <v>33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66" t="s">
        <v>1053</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1054</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66" t="s">
        <v>1053</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1054</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111</v>
      </c>
      <c r="O131" s="98" t="s">
        <v>1050</v>
      </c>
    </row>
    <row r="132" spans="1:22" s="83" customFormat="1" ht="34.5" customHeight="1">
      <c r="A132" s="244" t="s">
        <v>621</v>
      </c>
      <c r="B132" s="84"/>
      <c r="C132" s="295"/>
      <c r="D132" s="297"/>
      <c r="E132" s="320" t="s">
        <v>58</v>
      </c>
      <c r="F132" s="321"/>
      <c r="G132" s="321"/>
      <c r="H132" s="322"/>
      <c r="I132" s="389"/>
      <c r="J132" s="101"/>
      <c r="K132" s="102"/>
      <c r="L132" s="82">
        <v>59</v>
      </c>
      <c r="M132" s="82">
        <v>34</v>
      </c>
      <c r="N132" s="82">
        <v>27</v>
      </c>
      <c r="O132" s="82">
        <v>33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66" t="s">
        <v>1053</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1054</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235</v>
      </c>
      <c r="K145" s="264" t="str">
        <f t="shared" ref="K145:K176" si="3">IF(OR(COUNTIF(L145:O145,"未確認")&gt;0,COUNTIF(L145:O145,"~*")&gt;0),"※","")</f>
        <v/>
      </c>
      <c r="L145" s="117">
        <v>139</v>
      </c>
      <c r="M145" s="117">
        <v>96</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37</v>
      </c>
      <c r="K194" s="264" t="str">
        <f t="shared" si="5"/>
        <v/>
      </c>
      <c r="L194" s="117">
        <v>0</v>
      </c>
      <c r="M194" s="117">
        <v>0</v>
      </c>
      <c r="N194" s="117">
        <v>0</v>
      </c>
      <c r="O194" s="117">
        <v>37</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64</v>
      </c>
      <c r="K201" s="264" t="str">
        <f t="shared" si="5"/>
        <v/>
      </c>
      <c r="L201" s="117">
        <v>0</v>
      </c>
      <c r="M201" s="117">
        <v>0</v>
      </c>
      <c r="N201" s="117">
        <v>64</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66" t="s">
        <v>1053</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1054</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66" t="s">
        <v>1053</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1054</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66" t="s">
        <v>1053</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1054</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66" t="s">
        <v>1053</v>
      </c>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1054</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66" t="s">
        <v>1053</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1054</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9.5</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106</v>
      </c>
      <c r="K269" s="81" t="str">
        <f t="shared" si="8"/>
        <v/>
      </c>
      <c r="L269" s="147">
        <v>50</v>
      </c>
      <c r="M269" s="147">
        <v>21</v>
      </c>
      <c r="N269" s="147">
        <v>20</v>
      </c>
      <c r="O269" s="147">
        <v>15</v>
      </c>
    </row>
    <row r="270" spans="1:22" s="83" customFormat="1" ht="34.5" customHeight="1">
      <c r="A270" s="249" t="s">
        <v>725</v>
      </c>
      <c r="B270" s="120"/>
      <c r="C270" s="371"/>
      <c r="D270" s="371"/>
      <c r="E270" s="371"/>
      <c r="F270" s="371"/>
      <c r="G270" s="371" t="s">
        <v>148</v>
      </c>
      <c r="H270" s="371"/>
      <c r="I270" s="404"/>
      <c r="J270" s="266">
        <f t="shared" si="9"/>
        <v>3.4000000000000004</v>
      </c>
      <c r="K270" s="81" t="str">
        <f t="shared" si="8"/>
        <v/>
      </c>
      <c r="L270" s="148">
        <v>0.9</v>
      </c>
      <c r="M270" s="148">
        <v>0.9</v>
      </c>
      <c r="N270" s="148">
        <v>0.8</v>
      </c>
      <c r="O270" s="148">
        <v>0.8</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5</v>
      </c>
      <c r="M271" s="147">
        <v>2</v>
      </c>
      <c r="N271" s="147">
        <v>2</v>
      </c>
      <c r="O271" s="147">
        <v>3</v>
      </c>
    </row>
    <row r="272" spans="1:22" s="83" customFormat="1" ht="34.5" customHeight="1">
      <c r="A272" s="249" t="s">
        <v>726</v>
      </c>
      <c r="B272" s="120"/>
      <c r="C272" s="372"/>
      <c r="D272" s="372"/>
      <c r="E272" s="372"/>
      <c r="F272" s="372"/>
      <c r="G272" s="371" t="s">
        <v>148</v>
      </c>
      <c r="H272" s="371"/>
      <c r="I272" s="404"/>
      <c r="J272" s="266">
        <f t="shared" si="9"/>
        <v>3.5000000000000004</v>
      </c>
      <c r="K272" s="81" t="str">
        <f t="shared" si="8"/>
        <v/>
      </c>
      <c r="L272" s="148">
        <v>0.5</v>
      </c>
      <c r="M272" s="148">
        <v>0.8</v>
      </c>
      <c r="N272" s="148">
        <v>1.6</v>
      </c>
      <c r="O272" s="148">
        <v>0.6</v>
      </c>
    </row>
    <row r="273" spans="1:15" s="83" customFormat="1" ht="34.5" customHeight="1">
      <c r="A273" s="249" t="s">
        <v>727</v>
      </c>
      <c r="B273" s="120"/>
      <c r="C273" s="371" t="s">
        <v>152</v>
      </c>
      <c r="D273" s="372"/>
      <c r="E273" s="372"/>
      <c r="F273" s="372"/>
      <c r="G273" s="371" t="s">
        <v>146</v>
      </c>
      <c r="H273" s="371"/>
      <c r="I273" s="404"/>
      <c r="J273" s="266">
        <f t="shared" si="9"/>
        <v>29</v>
      </c>
      <c r="K273" s="81" t="str">
        <f t="shared" si="8"/>
        <v/>
      </c>
      <c r="L273" s="147">
        <v>7</v>
      </c>
      <c r="M273" s="147">
        <v>5</v>
      </c>
      <c r="N273" s="147">
        <v>11</v>
      </c>
      <c r="O273" s="147">
        <v>6</v>
      </c>
    </row>
    <row r="274" spans="1:15" s="83" customFormat="1" ht="34.5" customHeight="1">
      <c r="A274" s="249" t="s">
        <v>727</v>
      </c>
      <c r="B274" s="120"/>
      <c r="C274" s="372"/>
      <c r="D274" s="372"/>
      <c r="E274" s="372"/>
      <c r="F274" s="372"/>
      <c r="G274" s="371" t="s">
        <v>148</v>
      </c>
      <c r="H274" s="371"/>
      <c r="I274" s="404"/>
      <c r="J274" s="266">
        <f t="shared" si="9"/>
        <v>3.0999999999999996</v>
      </c>
      <c r="K274" s="81" t="str">
        <f t="shared" si="8"/>
        <v/>
      </c>
      <c r="L274" s="148">
        <v>1.2</v>
      </c>
      <c r="M274" s="148">
        <v>1.9</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18</v>
      </c>
      <c r="K277" s="81" t="str">
        <f t="shared" si="8"/>
        <v/>
      </c>
      <c r="L277" s="147">
        <v>3</v>
      </c>
      <c r="M277" s="147">
        <v>2</v>
      </c>
      <c r="N277" s="147">
        <v>2</v>
      </c>
      <c r="O277" s="147">
        <v>11</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16</v>
      </c>
      <c r="K279" s="81" t="str">
        <f t="shared" si="8"/>
        <v/>
      </c>
      <c r="L279" s="147">
        <v>2</v>
      </c>
      <c r="M279" s="147">
        <v>2</v>
      </c>
      <c r="N279" s="147">
        <v>2</v>
      </c>
      <c r="O279" s="147">
        <v>10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8</v>
      </c>
      <c r="K281" s="81" t="str">
        <f t="shared" si="8"/>
        <v/>
      </c>
      <c r="L281" s="147">
        <v>1</v>
      </c>
      <c r="M281" s="147">
        <v>1</v>
      </c>
      <c r="N281" s="147">
        <v>1</v>
      </c>
      <c r="O281" s="147">
        <v>5</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4</v>
      </c>
      <c r="K283" s="81" t="str">
        <f t="shared" si="8"/>
        <v/>
      </c>
      <c r="L283" s="147">
        <v>2</v>
      </c>
      <c r="M283" s="147">
        <v>1</v>
      </c>
      <c r="N283" s="147">
        <v>1</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3</v>
      </c>
      <c r="K291" s="81" t="str">
        <f t="shared" si="8"/>
        <v/>
      </c>
      <c r="L291" s="147">
        <v>1</v>
      </c>
      <c r="M291" s="147">
        <v>1</v>
      </c>
      <c r="N291" s="147">
        <v>0</v>
      </c>
      <c r="O291" s="147">
        <v>1</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3</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4.5999999999999996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66" t="s">
        <v>1053</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1054</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66" t="s">
        <v>1053</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1054</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1</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c r="O367" s="66" t="s">
        <v>1053</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1054</v>
      </c>
    </row>
    <row r="369" spans="1:15" s="118" customFormat="1" ht="34.5" customHeight="1">
      <c r="A369" s="243"/>
      <c r="B369" s="115"/>
      <c r="C369" s="323" t="s">
        <v>211</v>
      </c>
      <c r="D369" s="324"/>
      <c r="E369" s="324"/>
      <c r="F369" s="324"/>
      <c r="G369" s="324"/>
      <c r="H369" s="325"/>
      <c r="I369" s="389" t="s">
        <v>1018</v>
      </c>
      <c r="J369" s="171"/>
      <c r="K369" s="97"/>
      <c r="L369" s="172">
        <v>29</v>
      </c>
      <c r="M369" s="172">
        <v>29</v>
      </c>
      <c r="N369" s="172">
        <v>29</v>
      </c>
      <c r="O369" s="172"/>
    </row>
    <row r="370" spans="1:15" s="118" customFormat="1" ht="34.5" customHeight="1">
      <c r="A370" s="243"/>
      <c r="B370" s="173"/>
      <c r="C370" s="383"/>
      <c r="D370" s="384"/>
      <c r="E370" s="384"/>
      <c r="F370" s="384"/>
      <c r="G370" s="384"/>
      <c r="H370" s="385"/>
      <c r="I370" s="389"/>
      <c r="J370" s="174"/>
      <c r="K370" s="102"/>
      <c r="L370" s="175">
        <v>8</v>
      </c>
      <c r="M370" s="175">
        <v>8</v>
      </c>
      <c r="N370" s="175">
        <v>8</v>
      </c>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v>30</v>
      </c>
      <c r="M372" s="177">
        <v>30</v>
      </c>
      <c r="N372" s="177">
        <v>30</v>
      </c>
      <c r="O372" s="177"/>
    </row>
    <row r="373" spans="1:15" s="118" customFormat="1" ht="34.5" customHeight="1">
      <c r="A373" s="243"/>
      <c r="B373" s="173"/>
      <c r="C373" s="386"/>
      <c r="D373" s="387"/>
      <c r="E373" s="387"/>
      <c r="F373" s="387"/>
      <c r="G373" s="387"/>
      <c r="H373" s="388"/>
      <c r="I373" s="389"/>
      <c r="J373" s="178"/>
      <c r="K373" s="106"/>
      <c r="L373" s="179">
        <v>6</v>
      </c>
      <c r="M373" s="179">
        <v>6</v>
      </c>
      <c r="N373" s="179">
        <v>6</v>
      </c>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66" t="s">
        <v>1053</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1054</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2640</v>
      </c>
      <c r="K392" s="81" t="str">
        <f t="shared" ref="K392:K397" si="12">IF(OR(COUNTIF(L392:O392,"未確認")&gt;0,COUNTIF(L392:O392,"~*")&gt;0),"※","")</f>
        <v/>
      </c>
      <c r="L392" s="147">
        <v>1265</v>
      </c>
      <c r="M392" s="147">
        <v>807</v>
      </c>
      <c r="N392" s="147">
        <v>399</v>
      </c>
      <c r="O392" s="147">
        <v>169</v>
      </c>
    </row>
    <row r="393" spans="1:22" s="83" customFormat="1" ht="34.5" customHeight="1">
      <c r="A393" s="249" t="s">
        <v>773</v>
      </c>
      <c r="B393" s="84"/>
      <c r="C393" s="370"/>
      <c r="D393" s="380"/>
      <c r="E393" s="320" t="s">
        <v>224</v>
      </c>
      <c r="F393" s="321"/>
      <c r="G393" s="321"/>
      <c r="H393" s="322"/>
      <c r="I393" s="343"/>
      <c r="J393" s="140">
        <f t="shared" si="11"/>
        <v>1103</v>
      </c>
      <c r="K393" s="81" t="str">
        <f t="shared" si="12"/>
        <v/>
      </c>
      <c r="L393" s="147">
        <v>172</v>
      </c>
      <c r="M393" s="147">
        <v>370</v>
      </c>
      <c r="N393" s="147">
        <v>392</v>
      </c>
      <c r="O393" s="147">
        <v>169</v>
      </c>
    </row>
    <row r="394" spans="1:22" s="83" customFormat="1" ht="34.5" customHeight="1">
      <c r="A394" s="250" t="s">
        <v>774</v>
      </c>
      <c r="B394" s="84"/>
      <c r="C394" s="370"/>
      <c r="D394" s="381"/>
      <c r="E394" s="320" t="s">
        <v>225</v>
      </c>
      <c r="F394" s="321"/>
      <c r="G394" s="321"/>
      <c r="H394" s="322"/>
      <c r="I394" s="343"/>
      <c r="J394" s="140">
        <f t="shared" si="11"/>
        <v>136</v>
      </c>
      <c r="K394" s="81" t="str">
        <f t="shared" si="12"/>
        <v/>
      </c>
      <c r="L394" s="147">
        <v>131</v>
      </c>
      <c r="M394" s="147">
        <v>5</v>
      </c>
      <c r="N394" s="147">
        <v>0</v>
      </c>
      <c r="O394" s="147">
        <v>0</v>
      </c>
    </row>
    <row r="395" spans="1:22" s="83" customFormat="1" ht="34.5" customHeight="1">
      <c r="A395" s="250" t="s">
        <v>775</v>
      </c>
      <c r="B395" s="84"/>
      <c r="C395" s="370"/>
      <c r="D395" s="382"/>
      <c r="E395" s="320" t="s">
        <v>226</v>
      </c>
      <c r="F395" s="321"/>
      <c r="G395" s="321"/>
      <c r="H395" s="322"/>
      <c r="I395" s="343"/>
      <c r="J395" s="140">
        <f t="shared" si="11"/>
        <v>1401</v>
      </c>
      <c r="K395" s="81" t="str">
        <f t="shared" si="12"/>
        <v/>
      </c>
      <c r="L395" s="147">
        <v>962</v>
      </c>
      <c r="M395" s="147">
        <v>432</v>
      </c>
      <c r="N395" s="147">
        <v>7</v>
      </c>
      <c r="O395" s="147">
        <v>0</v>
      </c>
    </row>
    <row r="396" spans="1:22" s="83" customFormat="1" ht="34.5" customHeight="1">
      <c r="A396" s="250" t="s">
        <v>776</v>
      </c>
      <c r="B396" s="1"/>
      <c r="C396" s="370"/>
      <c r="D396" s="320" t="s">
        <v>227</v>
      </c>
      <c r="E396" s="321"/>
      <c r="F396" s="321"/>
      <c r="G396" s="321"/>
      <c r="H396" s="322"/>
      <c r="I396" s="343"/>
      <c r="J396" s="140">
        <f t="shared" si="11"/>
        <v>44431</v>
      </c>
      <c r="K396" s="81" t="str">
        <f t="shared" si="12"/>
        <v/>
      </c>
      <c r="L396" s="147">
        <v>16527</v>
      </c>
      <c r="M396" s="147">
        <v>9202</v>
      </c>
      <c r="N396" s="147">
        <v>7879</v>
      </c>
      <c r="O396" s="147">
        <v>10823</v>
      </c>
    </row>
    <row r="397" spans="1:22" s="83" customFormat="1" ht="34.5" customHeight="1">
      <c r="A397" s="250" t="s">
        <v>777</v>
      </c>
      <c r="B397" s="119"/>
      <c r="C397" s="370"/>
      <c r="D397" s="320" t="s">
        <v>228</v>
      </c>
      <c r="E397" s="321"/>
      <c r="F397" s="321"/>
      <c r="G397" s="321"/>
      <c r="H397" s="322"/>
      <c r="I397" s="344"/>
      <c r="J397" s="140">
        <f t="shared" si="11"/>
        <v>2731</v>
      </c>
      <c r="K397" s="81" t="str">
        <f t="shared" si="12"/>
        <v/>
      </c>
      <c r="L397" s="147">
        <v>1328</v>
      </c>
      <c r="M397" s="147">
        <v>820</v>
      </c>
      <c r="N397" s="147">
        <v>406</v>
      </c>
      <c r="O397" s="147">
        <v>177</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66" t="s">
        <v>1053</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1054</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2640</v>
      </c>
      <c r="K405" s="81" t="str">
        <f t="shared" ref="K405:K422" si="14">IF(OR(COUNTIF(L405:O405,"未確認")&gt;0,COUNTIF(L405:O405,"~*")&gt;0),"※","")</f>
        <v/>
      </c>
      <c r="L405" s="147">
        <v>1265</v>
      </c>
      <c r="M405" s="147">
        <v>807</v>
      </c>
      <c r="N405" s="147">
        <v>399</v>
      </c>
      <c r="O405" s="147">
        <v>169</v>
      </c>
    </row>
    <row r="406" spans="1:22" s="83" customFormat="1" ht="34.5" customHeight="1">
      <c r="A406" s="251" t="s">
        <v>779</v>
      </c>
      <c r="B406" s="119"/>
      <c r="C406" s="369"/>
      <c r="D406" s="375" t="s">
        <v>233</v>
      </c>
      <c r="E406" s="377" t="s">
        <v>234</v>
      </c>
      <c r="F406" s="378"/>
      <c r="G406" s="378"/>
      <c r="H406" s="379"/>
      <c r="I406" s="361"/>
      <c r="J406" s="140">
        <f t="shared" si="13"/>
        <v>776</v>
      </c>
      <c r="K406" s="81" t="str">
        <f t="shared" si="14"/>
        <v/>
      </c>
      <c r="L406" s="147">
        <v>25</v>
      </c>
      <c r="M406" s="147">
        <v>195</v>
      </c>
      <c r="N406" s="147">
        <v>388</v>
      </c>
      <c r="O406" s="147">
        <v>168</v>
      </c>
    </row>
    <row r="407" spans="1:22" s="83" customFormat="1" ht="34.5" customHeight="1">
      <c r="A407" s="251" t="s">
        <v>780</v>
      </c>
      <c r="B407" s="119"/>
      <c r="C407" s="369"/>
      <c r="D407" s="369"/>
      <c r="E407" s="320" t="s">
        <v>235</v>
      </c>
      <c r="F407" s="321"/>
      <c r="G407" s="321"/>
      <c r="H407" s="322"/>
      <c r="I407" s="361"/>
      <c r="J407" s="140">
        <f t="shared" si="13"/>
        <v>1662</v>
      </c>
      <c r="K407" s="81" t="str">
        <f t="shared" si="14"/>
        <v/>
      </c>
      <c r="L407" s="147">
        <v>1090</v>
      </c>
      <c r="M407" s="147">
        <v>562</v>
      </c>
      <c r="N407" s="147">
        <v>10</v>
      </c>
      <c r="O407" s="147">
        <v>0</v>
      </c>
    </row>
    <row r="408" spans="1:22" s="83" customFormat="1" ht="34.5" customHeight="1">
      <c r="A408" s="251" t="s">
        <v>781</v>
      </c>
      <c r="B408" s="119"/>
      <c r="C408" s="369"/>
      <c r="D408" s="369"/>
      <c r="E408" s="320" t="s">
        <v>236</v>
      </c>
      <c r="F408" s="321"/>
      <c r="G408" s="321"/>
      <c r="H408" s="322"/>
      <c r="I408" s="361"/>
      <c r="J408" s="140">
        <f t="shared" si="13"/>
        <v>81</v>
      </c>
      <c r="K408" s="81" t="str">
        <f t="shared" si="14"/>
        <v/>
      </c>
      <c r="L408" s="147">
        <v>43</v>
      </c>
      <c r="M408" s="147">
        <v>36</v>
      </c>
      <c r="N408" s="147">
        <v>1</v>
      </c>
      <c r="O408" s="147">
        <v>1</v>
      </c>
    </row>
    <row r="409" spans="1:22" s="83" customFormat="1" ht="34.5" customHeight="1">
      <c r="A409" s="251" t="s">
        <v>782</v>
      </c>
      <c r="B409" s="119"/>
      <c r="C409" s="369"/>
      <c r="D409" s="369"/>
      <c r="E409" s="317" t="s">
        <v>989</v>
      </c>
      <c r="F409" s="318"/>
      <c r="G409" s="318"/>
      <c r="H409" s="319"/>
      <c r="I409" s="361"/>
      <c r="J409" s="140">
        <f t="shared" si="13"/>
        <v>118</v>
      </c>
      <c r="K409" s="81" t="str">
        <f t="shared" si="14"/>
        <v/>
      </c>
      <c r="L409" s="147">
        <v>106</v>
      </c>
      <c r="M409" s="147">
        <v>12</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3</v>
      </c>
      <c r="K412" s="81" t="str">
        <f t="shared" si="14"/>
        <v/>
      </c>
      <c r="L412" s="147">
        <v>1</v>
      </c>
      <c r="M412" s="147">
        <v>2</v>
      </c>
      <c r="N412" s="147">
        <v>0</v>
      </c>
      <c r="O412" s="147">
        <v>0</v>
      </c>
    </row>
    <row r="413" spans="1:22" s="83" customFormat="1" ht="34.5" customHeight="1">
      <c r="A413" s="251" t="s">
        <v>786</v>
      </c>
      <c r="B413" s="119"/>
      <c r="C413" s="369"/>
      <c r="D413" s="320" t="s">
        <v>251</v>
      </c>
      <c r="E413" s="321"/>
      <c r="F413" s="321"/>
      <c r="G413" s="321"/>
      <c r="H413" s="322"/>
      <c r="I413" s="361"/>
      <c r="J413" s="140">
        <f t="shared" si="13"/>
        <v>2731</v>
      </c>
      <c r="K413" s="81" t="str">
        <f t="shared" si="14"/>
        <v/>
      </c>
      <c r="L413" s="147">
        <v>1328</v>
      </c>
      <c r="M413" s="147">
        <v>820</v>
      </c>
      <c r="N413" s="147">
        <v>406</v>
      </c>
      <c r="O413" s="147">
        <v>177</v>
      </c>
    </row>
    <row r="414" spans="1:22" s="83" customFormat="1" ht="34.5" customHeight="1">
      <c r="A414" s="251" t="s">
        <v>787</v>
      </c>
      <c r="B414" s="119"/>
      <c r="C414" s="369"/>
      <c r="D414" s="375" t="s">
        <v>240</v>
      </c>
      <c r="E414" s="377" t="s">
        <v>241</v>
      </c>
      <c r="F414" s="378"/>
      <c r="G414" s="378"/>
      <c r="H414" s="379"/>
      <c r="I414" s="361"/>
      <c r="J414" s="140">
        <f t="shared" si="13"/>
        <v>1087</v>
      </c>
      <c r="K414" s="81" t="str">
        <f t="shared" si="14"/>
        <v/>
      </c>
      <c r="L414" s="147">
        <v>802</v>
      </c>
      <c r="M414" s="147">
        <v>258</v>
      </c>
      <c r="N414" s="147">
        <v>10</v>
      </c>
      <c r="O414" s="147">
        <v>17</v>
      </c>
    </row>
    <row r="415" spans="1:22" s="83" customFormat="1" ht="34.5" customHeight="1">
      <c r="A415" s="251" t="s">
        <v>788</v>
      </c>
      <c r="B415" s="119"/>
      <c r="C415" s="369"/>
      <c r="D415" s="369"/>
      <c r="E415" s="320" t="s">
        <v>242</v>
      </c>
      <c r="F415" s="321"/>
      <c r="G415" s="321"/>
      <c r="H415" s="322"/>
      <c r="I415" s="361"/>
      <c r="J415" s="140">
        <f t="shared" si="13"/>
        <v>1348</v>
      </c>
      <c r="K415" s="81" t="str">
        <f t="shared" si="14"/>
        <v/>
      </c>
      <c r="L415" s="147">
        <v>432</v>
      </c>
      <c r="M415" s="147">
        <v>479</v>
      </c>
      <c r="N415" s="147">
        <v>304</v>
      </c>
      <c r="O415" s="147">
        <v>133</v>
      </c>
    </row>
    <row r="416" spans="1:22" s="83" customFormat="1" ht="34.5" customHeight="1">
      <c r="A416" s="251" t="s">
        <v>789</v>
      </c>
      <c r="B416" s="119"/>
      <c r="C416" s="369"/>
      <c r="D416" s="369"/>
      <c r="E416" s="320" t="s">
        <v>243</v>
      </c>
      <c r="F416" s="321"/>
      <c r="G416" s="321"/>
      <c r="H416" s="322"/>
      <c r="I416" s="361"/>
      <c r="J416" s="140">
        <f t="shared" si="13"/>
        <v>129</v>
      </c>
      <c r="K416" s="81" t="str">
        <f t="shared" si="14"/>
        <v/>
      </c>
      <c r="L416" s="147">
        <v>45</v>
      </c>
      <c r="M416" s="147">
        <v>41</v>
      </c>
      <c r="N416" s="147">
        <v>39</v>
      </c>
      <c r="O416" s="147">
        <v>4</v>
      </c>
    </row>
    <row r="417" spans="1:22" s="83" customFormat="1" ht="34.5" customHeight="1">
      <c r="A417" s="251" t="s">
        <v>790</v>
      </c>
      <c r="B417" s="119"/>
      <c r="C417" s="369"/>
      <c r="D417" s="369"/>
      <c r="E417" s="320" t="s">
        <v>244</v>
      </c>
      <c r="F417" s="321"/>
      <c r="G417" s="321"/>
      <c r="H417" s="322"/>
      <c r="I417" s="361"/>
      <c r="J417" s="140">
        <f t="shared" si="13"/>
        <v>33</v>
      </c>
      <c r="K417" s="81" t="str">
        <f t="shared" si="14"/>
        <v/>
      </c>
      <c r="L417" s="147">
        <v>5</v>
      </c>
      <c r="M417" s="147">
        <v>6</v>
      </c>
      <c r="N417" s="147">
        <v>17</v>
      </c>
      <c r="O417" s="147">
        <v>5</v>
      </c>
    </row>
    <row r="418" spans="1:22" s="83" customFormat="1" ht="34.5" customHeight="1">
      <c r="A418" s="251" t="s">
        <v>791</v>
      </c>
      <c r="B418" s="119"/>
      <c r="C418" s="369"/>
      <c r="D418" s="369"/>
      <c r="E418" s="320" t="s">
        <v>245</v>
      </c>
      <c r="F418" s="321"/>
      <c r="G418" s="321"/>
      <c r="H418" s="322"/>
      <c r="I418" s="361"/>
      <c r="J418" s="140">
        <f t="shared" si="13"/>
        <v>30</v>
      </c>
      <c r="K418" s="81" t="str">
        <f t="shared" si="14"/>
        <v/>
      </c>
      <c r="L418" s="147">
        <v>7</v>
      </c>
      <c r="M418" s="147">
        <v>6</v>
      </c>
      <c r="N418" s="147">
        <v>8</v>
      </c>
      <c r="O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49</v>
      </c>
      <c r="K420" s="81" t="str">
        <f t="shared" si="14"/>
        <v/>
      </c>
      <c r="L420" s="147">
        <v>11</v>
      </c>
      <c r="M420" s="147">
        <v>7</v>
      </c>
      <c r="N420" s="147">
        <v>22</v>
      </c>
      <c r="O420" s="147">
        <v>9</v>
      </c>
    </row>
    <row r="421" spans="1:22" s="83" customFormat="1" ht="34.5" customHeight="1">
      <c r="A421" s="251" t="s">
        <v>794</v>
      </c>
      <c r="B421" s="119"/>
      <c r="C421" s="369"/>
      <c r="D421" s="369"/>
      <c r="E421" s="320" t="s">
        <v>247</v>
      </c>
      <c r="F421" s="321"/>
      <c r="G421" s="321"/>
      <c r="H421" s="322"/>
      <c r="I421" s="361"/>
      <c r="J421" s="140">
        <f t="shared" si="13"/>
        <v>52</v>
      </c>
      <c r="K421" s="81" t="str">
        <f t="shared" si="14"/>
        <v/>
      </c>
      <c r="L421" s="147">
        <v>26</v>
      </c>
      <c r="M421" s="147">
        <v>20</v>
      </c>
      <c r="N421" s="147">
        <v>6</v>
      </c>
      <c r="O421" s="147">
        <v>0</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0</v>
      </c>
      <c r="M422" s="147">
        <v>3</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66" t="s">
        <v>1053</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1054</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1644</v>
      </c>
      <c r="K430" s="193" t="str">
        <f>IF(OR(COUNTIF(L430:O430,"未確認")&gt;0,COUNTIF(L430:O430,"~*")&gt;0),"※","")</f>
        <v/>
      </c>
      <c r="L430" s="147">
        <v>526</v>
      </c>
      <c r="M430" s="147">
        <v>562</v>
      </c>
      <c r="N430" s="147">
        <v>396</v>
      </c>
      <c r="O430" s="147">
        <v>160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4</v>
      </c>
      <c r="K431" s="193" t="str">
        <f>IF(OR(COUNTIF(L431:O431,"未確認")&gt;0,COUNTIF(L431:O431,"~*")&gt;0),"※","")</f>
        <v/>
      </c>
      <c r="L431" s="147">
        <v>2</v>
      </c>
      <c r="M431" s="147">
        <v>1</v>
      </c>
      <c r="N431" s="147">
        <v>0</v>
      </c>
      <c r="O431" s="147">
        <v>1</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45</v>
      </c>
      <c r="K432" s="193" t="str">
        <f>IF(OR(COUNTIF(L432:O432,"未確認")&gt;0,COUNTIF(L432:O432,"~*")&gt;0),"※","")</f>
        <v/>
      </c>
      <c r="L432" s="147">
        <v>8</v>
      </c>
      <c r="M432" s="147">
        <v>11</v>
      </c>
      <c r="N432" s="147">
        <v>17</v>
      </c>
      <c r="O432" s="147">
        <v>9</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1595</v>
      </c>
      <c r="K433" s="193" t="str">
        <f>IF(OR(COUNTIF(L433:O433,"未確認")&gt;0,COUNTIF(L433:O433,"~*")&gt;0),"※","")</f>
        <v/>
      </c>
      <c r="L433" s="147">
        <v>516</v>
      </c>
      <c r="M433" s="147">
        <v>550</v>
      </c>
      <c r="N433" s="147">
        <v>379</v>
      </c>
      <c r="O433" s="147">
        <v>150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66" t="s">
        <v>1053</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1054</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66" t="s">
        <v>1053</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1054</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47</v>
      </c>
      <c r="K468" s="201" t="str">
        <f t="shared" ref="K468:K475" si="16">IF(OR(COUNTIF(L468:O468,"未確認")&gt;0,COUNTIF(L468:O468,"*")&gt;0),"※","")</f>
        <v>※</v>
      </c>
      <c r="L468" s="117">
        <v>27</v>
      </c>
      <c r="M468" s="117">
        <v>20</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t="s">
        <v>541</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11</v>
      </c>
      <c r="K471" s="201" t="str">
        <f t="shared" si="16"/>
        <v>※</v>
      </c>
      <c r="L471" s="117">
        <v>11</v>
      </c>
      <c r="M471" s="117" t="s">
        <v>541</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t="s">
        <v>541</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12</v>
      </c>
      <c r="K481" s="201" t="str">
        <f t="shared" si="18"/>
        <v>※</v>
      </c>
      <c r="L481" s="117">
        <v>12</v>
      </c>
      <c r="M481" s="117" t="s">
        <v>541</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t="s">
        <v>541</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t="s">
        <v>541</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66" t="s">
        <v>1053</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1054</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66" t="s">
        <v>1053</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1054</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t="str">
        <f>IF(SUM(L517:O517)=0,IF(COUNTIF(L517:O517,"未確認")&gt;0,"未確認",IF(COUNTIF(L517:O517,"~*")&gt;0,"*",SUM(L517:O517))),SUM(L517:O517))</f>
        <v>*</v>
      </c>
      <c r="K517" s="201" t="str">
        <f>IF(OR(COUNTIF(L517:O517,"未確認")&gt;0,COUNTIF(L517:O517,"*")&gt;0),"※","")</f>
        <v>※</v>
      </c>
      <c r="L517" s="117" t="s">
        <v>541</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66" t="s">
        <v>1053</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1054</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66" t="s">
        <v>1053</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1054</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66" t="s">
        <v>1053</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1054</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c r="O543" s="66" t="s">
        <v>1053</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1054</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1051</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45.6</v>
      </c>
      <c r="M560" s="211">
        <v>32.4</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27.7</v>
      </c>
      <c r="M561" s="211">
        <v>16.8</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25.4</v>
      </c>
      <c r="M562" s="211">
        <v>8.9</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22.2</v>
      </c>
      <c r="M563" s="211">
        <v>11.2</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5.5</v>
      </c>
      <c r="M564" s="211">
        <v>1</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27.5</v>
      </c>
      <c r="M565" s="211">
        <v>13.7</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39.700000000000003</v>
      </c>
      <c r="M566" s="211">
        <v>34.700000000000003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23.9</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0.1</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0.1</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0</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0.1</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0</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c r="O588" s="66" t="s">
        <v>1053</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1054</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12</v>
      </c>
      <c r="K591" s="201" t="str">
        <f>IF(OR(COUNTIF(L591:O591,"未確認")&gt;0,COUNTIF(L591:O591,"*")&gt;0),"※","")</f>
        <v>※</v>
      </c>
      <c r="L591" s="117">
        <v>12</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t="s">
        <v>541</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1208</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88</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871</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115</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1383</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66" t="s">
        <v>1053</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1054</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IF(SUM(L613:O613)=0,IF(COUNTIF(L613:O613,"未確認")&gt;0,"未確認",IF(COUNTIF(L613:O613,"~*")&gt;0,"*",SUM(L613:O613))),SUM(L613:O613))</f>
        <v>*</v>
      </c>
      <c r="K613" s="201" t="str">
        <f t="shared" ref="K613:K623" si="29">IF(OR(COUNTIF(L613:O613,"未確認")&gt;0,COUNTIF(L613:O613,"*")&gt;0),"※","")</f>
        <v>※</v>
      </c>
      <c r="L613" s="117" t="s">
        <v>541</v>
      </c>
      <c r="M613" s="117" t="s">
        <v>541</v>
      </c>
      <c r="N613" s="117" t="s">
        <v>541</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54</v>
      </c>
      <c r="K618" s="201" t="str">
        <f t="shared" si="29"/>
        <v/>
      </c>
      <c r="L618" s="117">
        <v>0</v>
      </c>
      <c r="M618" s="117">
        <v>0</v>
      </c>
      <c r="N618" s="117">
        <v>54</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t="s">
        <v>541</v>
      </c>
    </row>
    <row r="622" spans="1:22" s="118" customFormat="1" ht="70" customHeight="1">
      <c r="A622" s="252" t="s">
        <v>915</v>
      </c>
      <c r="B622" s="119"/>
      <c r="C622" s="320" t="s">
        <v>427</v>
      </c>
      <c r="D622" s="321"/>
      <c r="E622" s="321"/>
      <c r="F622" s="321"/>
      <c r="G622" s="321"/>
      <c r="H622" s="322"/>
      <c r="I622" s="122" t="s">
        <v>428</v>
      </c>
      <c r="J622" s="116">
        <f t="shared" si="28"/>
        <v>24</v>
      </c>
      <c r="K622" s="201" t="str">
        <f t="shared" si="29"/>
        <v>※</v>
      </c>
      <c r="L622" s="117">
        <v>10</v>
      </c>
      <c r="M622" s="117">
        <v>14</v>
      </c>
      <c r="N622" s="117">
        <v>0</v>
      </c>
      <c r="O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66" t="s">
        <v>1053</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1054</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141</v>
      </c>
      <c r="K632" s="201" t="str">
        <f t="shared" si="31"/>
        <v/>
      </c>
      <c r="L632" s="117">
        <v>99</v>
      </c>
      <c r="M632" s="117">
        <v>42</v>
      </c>
      <c r="N632" s="117">
        <v>0</v>
      </c>
      <c r="O632" s="117">
        <v>0</v>
      </c>
    </row>
    <row r="633" spans="1:22" s="118" customFormat="1" ht="56">
      <c r="A633" s="252" t="s">
        <v>919</v>
      </c>
      <c r="B633" s="119"/>
      <c r="C633" s="320" t="s">
        <v>436</v>
      </c>
      <c r="D633" s="321"/>
      <c r="E633" s="321"/>
      <c r="F633" s="321"/>
      <c r="G633" s="321"/>
      <c r="H633" s="322"/>
      <c r="I633" s="122" t="s">
        <v>437</v>
      </c>
      <c r="J633" s="116">
        <f t="shared" si="30"/>
        <v>39</v>
      </c>
      <c r="K633" s="201" t="str">
        <f t="shared" si="31"/>
        <v/>
      </c>
      <c r="L633" s="117">
        <v>29</v>
      </c>
      <c r="M633" s="117">
        <v>10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14</v>
      </c>
      <c r="K635" s="201" t="str">
        <f t="shared" si="31"/>
        <v>※</v>
      </c>
      <c r="L635" s="117">
        <v>14</v>
      </c>
      <c r="M635" s="117" t="s">
        <v>541</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66" t="s">
        <v>1053</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1054</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158</v>
      </c>
      <c r="K646" s="201" t="str">
        <f t="shared" ref="K646:K660" si="33">IF(OR(COUNTIF(L646:O646,"未確認")&gt;0,COUNTIF(L646:O646,"*")&gt;0),"※","")</f>
        <v/>
      </c>
      <c r="L646" s="117">
        <v>82</v>
      </c>
      <c r="M646" s="117">
        <v>38</v>
      </c>
      <c r="N646" s="117">
        <v>0</v>
      </c>
      <c r="O646" s="117">
        <v>38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124</v>
      </c>
      <c r="K648" s="201" t="str">
        <f t="shared" si="33"/>
        <v/>
      </c>
      <c r="L648" s="117">
        <v>60</v>
      </c>
      <c r="M648" s="117">
        <v>29</v>
      </c>
      <c r="N648" s="117">
        <v>0</v>
      </c>
      <c r="O648" s="117">
        <v>35</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v>11</v>
      </c>
      <c r="M650" s="117" t="s">
        <v>541</v>
      </c>
      <c r="N650" s="117">
        <v>0</v>
      </c>
      <c r="O650" s="117" t="s">
        <v>541</v>
      </c>
    </row>
    <row r="651" spans="1:22" s="118" customFormat="1" ht="70" customHeight="1">
      <c r="A651" s="252" t="s">
        <v>930</v>
      </c>
      <c r="B651" s="84"/>
      <c r="C651" s="188"/>
      <c r="D651" s="221"/>
      <c r="E651" s="320" t="s">
        <v>942</v>
      </c>
      <c r="F651" s="321"/>
      <c r="G651" s="321"/>
      <c r="H651" s="322"/>
      <c r="I651" s="122" t="s">
        <v>460</v>
      </c>
      <c r="J651" s="116">
        <f t="shared" si="32"/>
        <v>11</v>
      </c>
      <c r="K651" s="201" t="str">
        <f t="shared" si="33"/>
        <v>※</v>
      </c>
      <c r="L651" s="117">
        <v>11</v>
      </c>
      <c r="M651" s="117" t="s">
        <v>541</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107</v>
      </c>
      <c r="K655" s="201" t="str">
        <f t="shared" si="33"/>
        <v/>
      </c>
      <c r="L655" s="117">
        <v>65</v>
      </c>
      <c r="M655" s="117">
        <v>32</v>
      </c>
      <c r="N655" s="117">
        <v>0</v>
      </c>
      <c r="O655" s="117">
        <v>10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82</v>
      </c>
      <c r="K657" s="201" t="str">
        <f t="shared" si="33"/>
        <v>※</v>
      </c>
      <c r="L657" s="117">
        <v>57</v>
      </c>
      <c r="M657" s="117">
        <v>25</v>
      </c>
      <c r="N657" s="117">
        <v>0</v>
      </c>
      <c r="O657" s="117" t="s">
        <v>541</v>
      </c>
    </row>
    <row r="658" spans="1:22" s="118" customFormat="1" ht="56.15" customHeight="1">
      <c r="A658" s="252" t="s">
        <v>946</v>
      </c>
      <c r="B658" s="84"/>
      <c r="C658" s="320" t="s">
        <v>471</v>
      </c>
      <c r="D658" s="321"/>
      <c r="E658" s="321"/>
      <c r="F658" s="321"/>
      <c r="G658" s="321"/>
      <c r="H658" s="322"/>
      <c r="I658" s="122" t="s">
        <v>472</v>
      </c>
      <c r="J658" s="116">
        <f t="shared" si="32"/>
        <v>10</v>
      </c>
      <c r="K658" s="201" t="str">
        <f t="shared" si="33"/>
        <v>※</v>
      </c>
      <c r="L658" s="117">
        <v>10</v>
      </c>
      <c r="M658" s="117" t="s">
        <v>541</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v>0</v>
      </c>
      <c r="O660" s="117" t="s">
        <v>541</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66" t="s">
        <v>1053</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1054</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1052</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7.5</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166</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72</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47</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80</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60</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57.6</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66" t="s">
        <v>1053</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1054</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66" t="s">
        <v>1053</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1054</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66" t="s">
        <v>1053</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1054</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15FA018-9FA2-4B9C-8F29-38B5E7C1635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2019-12-23T02:00:31Z</dcterms:modified>
</cp:coreProperties>
</file>