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B2A49B9-2816-4934-BA6D-92359CC1069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<sst xmlns="http://schemas.openxmlformats.org/spreadsheetml/2006/main" count="3200" uniqueCount="1048">
  <si>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</si>
  <si>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</si>
  <si>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</si>
  <si>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</si>
  <si>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</si>
  <si>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</si>
  <si>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</si>
  <si>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</si>
  <si>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</si>
  <si>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</si>
  <si>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</si>
  <si>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</si>
  <si>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</si>
  <si>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</si>
  <si>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</si>
  <si>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</si>
  <si>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</si>
  <si>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</si>
  <si>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</si>
  <si>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</si>
  <si>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</si>
  <si>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</si>
  <si>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</si>
  <si>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</si>
  <si>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</si>
  <si>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</si>
  <si>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</si>
  <si>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</si>
  <si>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</si>
  <si>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</si>
  <si>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</si>
  <si>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</si>
  <si>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</si>
  <si>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</si>
  <si>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</si>
  <si>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</si>
  <si>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</si>
  <si>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</si>
  <si>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</si>
  <si>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</si>
  <si>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</si>
  <si>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</si>
  <si>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</si>
  <si>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</si>
  <si>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</si>
  <si>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</si>
  <si>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</si>
  <si>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</si>
  <si>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</si>
  <si>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</si>
  <si>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</si>
  <si>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</si>
  <si>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</si>
  <si>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</si>
  <si>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</si>
  <si>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</si>
  <si>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</si>
  <si>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</si>
  <si>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</si>
  <si>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</si>
  <si>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</si>
  <si>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</si>
  <si>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</si>
  <si>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</si>
  <si>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</si>
  <si>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</si>
  <si>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</si>
  <si>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</si>
  <si>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</si>
  <si>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</si>
  <si>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</si>
  <si>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</si>
  <si>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</si>
  <si>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</si>
  <si>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</si>
  <si>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</si>
  <si>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</si>
  <si>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</si>
  <si>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</si>
  <si>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</si>
  <si>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</si>
  <si>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</si>
  <si>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</si>
  <si>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</si>
  <si>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</si>
  <si>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</si>
  <si>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</si>
  <si>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</si>
  <si>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</si>
  <si>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</si>
  <si>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</si>
  <si>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</si>
  <si>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</si>
  <si>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</si>
  <si>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</si>
  <si>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</si>
  <si>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</si>
  <si>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</si>
  <si>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</si>
  <si>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</si>
  <si>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</si>
  <si>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</si>
  <si>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</si>
  <si>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</si>
  <si>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</si>
  <si>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</si>
  <si>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</si>
  <si>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</si>
  <si>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</si>
  <si>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</si>
  <si>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</si>
  <si>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</si>
  <si>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</si>
  <si>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</si>
  <si>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</si>
  <si>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</si>
  <si>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</si>
  <si>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</si>
  <si>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</si>
  <si>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</si>
  <si>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</si>
  <si>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</si>
  <si>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</si>
  <si>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</si>
  <si>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</si>
  <si>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</si>
  <si>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</si>
  <si>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</si>
  <si>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</si>
  <si>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</si>
  <si>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</si>
  <si>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</si>
  <si>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</si>
  <si>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</si>
  <si>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</si>
  <si>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</si>
  <si>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</si>
  <si>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</si>
  <si>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</si>
  <si>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</si>
  <si>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</si>
  <si>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</si>
  <si>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</si>
  <si>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</si>
  <si>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</si>
  <si>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</si>
  <si>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</si>
  <si>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</si>
  <si>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</si>
  <si>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</si>
  <si>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</si>
  <si>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</si>
  <si>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</si>
  <si>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</si>
  <si>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</si>
  <si>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</si>
  <si>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</si>
  <si>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</si>
  <si>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</si>
  <si>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</si>
  <si>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</si>
  <si>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</si>
  <si>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</si>
  <si>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</si>
  <si>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</si>
  <si>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</si>
  <si>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</si>
  <si>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</si>
  <si>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</si>
  <si>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</si>
  <si>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</si>
  <si>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</si>
  <si>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</si>
  <si>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</si>
  <si>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</si>
  <si>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</si>
  <si>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</si>
  <si>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</si>
  <si>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</si>
  <si>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</si>
  <si>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</si>
  <si>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</si>
  <si>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</si>
  <si>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</si>
  <si>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</si>
  <si>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</si>
  <si>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</si>
  <si>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</si>
  <si>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</si>
  <si>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</si>
  <si>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</si>
  <si>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</si>
  <si>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</si>
  <si>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</si>
  <si>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</si>
  <si>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</si>
  <si>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</si>
  <si>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</si>
  <si>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</si>
  <si>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</si>
  <si>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</si>
  <si>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</si>
  <si>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</si>
  <si>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</si>
  <si>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</si>
  <si>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</si>
  <si>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</si>
  <si>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</si>
  <si>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</si>
  <si>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</si>
  <si>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</si>
  <si>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</si>
  <si>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</si>
  <si>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</si>
  <si>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</si>
  <si>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</si>
  <si>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</si>
  <si>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</si>
  <si>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</si>
  <si>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</si>
  <si>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</si>
  <si>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</si>
  <si>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</si>
  <si>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</si>
  <si>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</si>
  <si>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</si>
  <si>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</si>
  <si>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</si>
  <si>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</si>
  <si>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</si>
  <si>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</si>
  <si>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</si>
  <si>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</si>
  <si>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</si>
  <si>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</si>
  <si>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</si>
  <si>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</si>
  <si>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</si>
  <si>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</si>
  <si>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</si>
  <si>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</si>
  <si>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</si>
  <si>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</si>
  <si>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</si>
  <si>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</si>
  <si>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</si>
  <si>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</si>
  <si>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</si>
  <si>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</si>
  <si>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</si>
  <si>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</si>
  <si>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</si>
  <si>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</si>
  <si>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</si>
  <si>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</si>
  <si>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</si>
  <si>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</si>
  <si>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</si>
  <si>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</si>
  <si>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</si>
  <si>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</si>
  <si>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</si>
  <si>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</si>
  <si>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</si>
  <si>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</si>
  <si>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</si>
  <si>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</si>
  <si>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</si>
  <si>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</si>
  <si>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</si>
  <si>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</si>
  <si>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</si>
  <si>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</si>
  <si>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</si>
  <si>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</si>
  <si>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</si>
  <si>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</si>
  <si>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</si>
  <si>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</si>
  <si>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</si>
  <si>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</si>
  <si>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</si>
  <si>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</si>
  <si>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</si>
  <si>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</si>
  <si>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</si>
  <si>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</si>
  <si>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</si>
  <si>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</si>
  <si>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</si>
  <si>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</si>
  <si>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</si>
  <si>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</si>
  <si>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</si>
  <si>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</si>
  <si>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</si>
  <si>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</si>
  <si>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</si>
  <si>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</si>
  <si>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</si>
  <si>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</si>
  <si>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</si>
  <si>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</si>
  <si>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</si>
  <si>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</si>
  <si>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</si>
  <si>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</si>
  <si>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</si>
  <si>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</si>
  <si>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</si>
  <si>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</si>
  <si>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</si>
  <si>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</si>
  <si>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</si>
  <si>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</si>
  <si>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</si>
  <si>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</si>
  <si>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</si>
  <si>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</si>
  <si>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</si>
  <si>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</si>
  <si>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</si>
  <si>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</si>
  <si>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</si>
  <si>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</si>
  <si>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</si>
  <si>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</si>
  <si>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</si>
  <si>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</si>
  <si>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</si>
  <si>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</si>
  <si>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</si>
  <si>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</si>
  <si>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</si>
  <si>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</si>
  <si>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</si>
  <si>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</si>
  <si>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</si>
  <si>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</si>
  <si>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</si>
  <si>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</si>
  <si>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</si>
  <si>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</si>
  <si>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</si>
  <si>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</si>
  <si>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</si>
  <si>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</si>
  <si>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</si>
  <si>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</si>
  <si>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</si>
  <si>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</si>
  <si>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</si>
  <si>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</si>
  <si>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</si>
  <si>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</si>
  <si>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</si>
  <si>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</si>
  <si>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</si>
  <si>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</si>
  <si>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</si>
  <si>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</si>
  <si>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</si>
  <si>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</si>
  <si>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</si>
  <si>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</si>
  <si>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</si>
  <si>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</si>
  <si>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</si>
  <si>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</si>
  <si>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</si>
  <si>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</si>
  <si>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</si>
  <si>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</si>
  <si>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</si>
  <si>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</si>
  <si>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</si>
  <si>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</si>
  <si>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</si>
  <si>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</si>
  <si>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</si>
  <si>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</si>
  <si>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</si>
  <si>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</si>
  <si>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</si>
  <si>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</si>
  <si>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</si>
  <si>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</si>
  <si>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</si>
  <si>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</si>
  <si>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</si>
  <si>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</si>
  <si>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</si>
  <si>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</si>
  <si>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</si>
  <si>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</si>
  <si>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</si>
  <si>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</si>
  <si>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</si>
  <si>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</si>
  <si>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</si>
  <si>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</si>
  <si>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</si>
  <si>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</si>
  <si>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</si>
  <si>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</si>
  <si>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</si>
  <si>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</si>
  <si>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</si>
  <si>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</si>
  <si>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</si>
  <si>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</si>
  <si>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</si>
  <si>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</si>
  <si>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</si>
  <si>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</si>
  <si>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</si>
  <si>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</si>
  <si>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</si>
  <si>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</si>
  <si>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</si>
  <si>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</si>
  <si>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</si>
  <si>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</si>
  <si>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</si>
  <si>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</si>
  <si>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</si>
  <si>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</si>
  <si>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</si>
  <si>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</si>
  <si>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</si>
  <si>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</si>
  <si>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</si>
  <si>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</si>
  <si>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</si>
  <si>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</si>
  <si>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</si>
  <si>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</si>
  <si>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</si>
  <si>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</si>
  <si>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</si>
  <si>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</si>
  <si>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</si>
  <si>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</si>
  <si>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</si>
  <si>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</si>
  <si>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</si>
  <si>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</si>
  <si>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</si>
  <si>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</si>
  <si>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</si>
  <si>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</si>
  <si>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</si>
  <si>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</si>
  <si>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</si>
  <si>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</si>
  <si>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</si>
  <si>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</si>
  <si>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</si>
  <si>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</si>
  <si>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</si>
  <si>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</si>
  <si>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</si>
  <si>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</si>
  <si>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</si>
  <si>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</si>
  <si>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</si>
  <si>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</si>
  <si>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</si>
  <si>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</si>
  <si>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</si>
  <si>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</si>
  <si>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</si>
  <si>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</si>
  <si>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</si>
  <si>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</si>
  <si>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</si>
  <si>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</si>
  <si>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</si>
  <si>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</si>
  <si>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</si>
  <si>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</si>
  <si>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</si>
  <si>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</si>
  <si>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</si>
  <si>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</si>
  <si>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</si>
  <si>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</si>
  <si>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</si>
  <si>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</si>
  <si>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</si>
  <si>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</si>
  <si>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</si>
  <si>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</si>
  <si>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</si>
  <si>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</si>
  <si>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</si>
  <si>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</si>
  <si>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</si>
  <si>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</si>
  <si>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</si>
  <si>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</si>
  <si>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</si>
  <si>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</si>
  <si>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</si>
  <si>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</si>
  <si>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</si>
  <si>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</si>
  <si>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</si>
  <si>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</si>
  <si>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</si>
  <si>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</si>
  <si>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</si>
  <si>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</si>
  <si>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</si>
  <si>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</si>
  <si>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</si>
  <si>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</si>
  <si>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</si>
  <si>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</si>
  <si>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</si>
  <si>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</si>
  <si>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</si>
  <si>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</si>
  <si>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</si>
  <si>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</si>
  <si>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</si>
  <si>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</si>
  <si>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</si>
  <si>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</si>
  <si>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</si>
  <si>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</si>
  <si>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</si>
  <si>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</si>
  <si>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</si>
  <si>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</si>
  <si>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</si>
  <si>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</si>
  <si>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</si>
  <si>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</si>
  <si>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</si>
  <si>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</si>
  <si>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</si>
  <si>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</si>
  <si>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</si>
  <si>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</si>
  <si>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</si>
  <si>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</si>
  <si>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</si>
  <si>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</si>
  <si>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</si>
  <si>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</si>
  <si>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</si>
  <si>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</si>
  <si>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</si>
  <si>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</si>
  <si>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</si>
  <si>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</si>
  <si>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</si>
  <si>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</si>
  <si>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</si>
  <si>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</si>
  <si>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</si>
  <si>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</si>
  <si>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</si>
  <si>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</si>
  <si>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</si>
  <si>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</si>
  <si>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</si>
  <si>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</si>
  <si>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</si>
  <si>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</si>
  <si>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</si>
  <si>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</si>
  <si>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</si>
  <si>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</si>
  <si>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</si>
  <si>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</si>
  <si>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</si>
  <si>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</si>
  <si>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</si>
  <si>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</si>
  <si>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</si>
  <si>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</si>
  <si>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</si>
  <si>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</si>
  <si>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</si>
  <si>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</si>
  <si>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</si>
  <si>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</si>
  <si>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</si>
  <si>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</si>
  <si>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</si>
  <si>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</si>
  <si>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</si>
  <si>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</si>
  <si>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</si>
  <si>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</si>
  <si>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</si>
  <si>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</si>
  <si>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</si>
  <si>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</si>
  <si>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</si>
  <si>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</si>
  <si>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</si>
  <si>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</si>
  <si>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</si>
  <si>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</si>
  <si>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</si>
  <si>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</si>
  <si>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</si>
  <si>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</si>
  <si>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</si>
  <si>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</si>
  <si>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</si>
  <si>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</si>
  <si>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</si>
  <si>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</si>
  <si>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</si>
  <si>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</si>
  <si>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</si>
  <si>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</si>
  <si>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</si>
  <si>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</si>
  <si>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</si>
  <si>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</si>
  <si>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</si>
  <si>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</si>
  <si>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</si>
  <si>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</si>
  <si>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</si>
  <si>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</si>
  <si>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</si>
  <si>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</si>
  <si>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</si>
  <si>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</si>
  <si>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</si>
  <si>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</si>
  <si>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</si>
  <si>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</si>
  <si>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</si>
  <si>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</si>
  <si>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</si>
  <si>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</si>
  <si>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</si>
  <si>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</si>
  <si>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</si>
  <si>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</si>
  <si>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</si>
  <si>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</si>
  <si>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</si>
  <si>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</si>
  <si>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</si>
  <si>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</si>
  <si>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</si>
  <si>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</si>
  <si>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</si>
  <si>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</si>
  <si>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</si>
  <si>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</si>
  <si>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</si>
  <si>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</si>
  <si>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</si>
  <si>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</si>
  <si>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</si>
  <si>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</si>
  <si>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</si>
  <si>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</si>
  <si>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</si>
  <si>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</si>
  <si>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</si>
  <si>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</si>
  <si>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</si>
  <si>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</si>
  <si>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</si>
  <si>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</si>
  <si>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</si>
  <si>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</si>
  <si>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</si>
  <si>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</si>
  <si>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</si>
  <si>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</si>
  <si>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</si>
  <si>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</si>
  <si>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</si>
  <si>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</si>
  <si>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</si>
  <si>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</si>
  <si>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</si>
  <si>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</si>
  <si>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</si>
  <si>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</si>
  <si>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</si>
  <si>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</si>
  <si>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</si>
  <si>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</si>
  <si>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</si>
  <si>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</si>
  <si>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</si>
  <si>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</si>
  <si>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</si>
  <si>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</si>
  <si>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</si>
  <si>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</si>
  <si>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</si>
  <si>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</si>
  <si>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</si>
  <si>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</si>
  <si>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</si>
  <si>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</si>
  <si>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</si>
  <si>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</si>
  <si>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</si>
  <si>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</si>
  <si>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</si>
  <si>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</si>
  <si>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</si>
  <si>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</si>
  <si>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</si>
  <si>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</si>
  <si>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</si>
  <si>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</si>
  <si>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</si>
  <si>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</si>
  <si>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</si>
  <si>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</si>
  <si>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</si>
  <si>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</si>
  <si>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</si>
  <si>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</si>
  <si>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</si>
  <si>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</si>
  <si>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</si>
  <si>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</si>
  <si>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</si>
  <si>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</si>
  <si>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</si>
  <si>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</si>
  <si>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</si>
  <si>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</si>
  <si>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</si>
  <si>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</si>
  <si>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</si>
  <si>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</si>
  <si>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</si>
  <si>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</si>
  <si>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</si>
  <si>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</si>
  <si>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</si>
  <si>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</si>
  <si>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</si>
  <si>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</si>
  <si>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</si>
  <si>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</si>
  <si>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</si>
  <si>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</si>
  <si>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</si>
  <si>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</si>
  <si>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</si>
  <si>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</si>
  <si>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</si>
  <si>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</si>
  <si>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</si>
  <si>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</si>
  <si>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</si>
  <si>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</si>
  <si>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</si>
  <si>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</si>
  <si>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</si>
  <si>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</si>
  <si>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</si>
  <si>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</si>
  <si>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</si>
  <si>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</si>
  <si>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</si>
  <si>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</si>
  <si>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</si>
  <si>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</si>
  <si>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</si>
  <si>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</si>
  <si>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</si>
  <si>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</si>
  <si>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</si>
  <si>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</si>
  <si>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</si>
  <si>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</si>
  <si>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</si>
  <si>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</si>
  <si>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</si>
  <si>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</si>
  <si>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</si>
  <si>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</si>
  <si>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</si>
  <si>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</si>
  <si>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</si>
  <si>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</si>
  <si>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</si>
  <si>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</si>
  <si>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</si>
  <si>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</si>
  <si>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</si>
  <si>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</si>
  <si>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</si>
  <si>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</si>
  <si>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</si>
  <si>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</si>
  <si>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</si>
  <si>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</si>
  <si>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</si>
  <si>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</si>
  <si>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</si>
  <si>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</si>
  <si>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</si>
  <si>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</si>
  <si>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</si>
  <si>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</si>
  <si>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</si>
  <si>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</si>
  <si>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</si>
  <si>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</si>
  <si>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</si>
  <si>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</si>
  <si>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</si>
  <si>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</si>
  <si>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</si>
  <si>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</si>
  <si>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</si>
  <si>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</si>
  <si>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</si>
  <si>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</si>
  <si>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</si>
  <si>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</si>
  <si>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</si>
  <si>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</si>
  <si>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</si>
  <si>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</si>
  <si>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</si>
  <si>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</si>
  <si>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</si>
  <si>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</si>
  <si>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</si>
  <si>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</si>
  <si>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</si>
  <si>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</si>
  <si>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</si>
  <si>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</si>
  <si>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</si>
  <si>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</si>
  <si>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</si>
  <si>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</si>
  <si>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</si>
  <si>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</si>
  <si>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</si>
  <si>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</si>
  <si>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</si>
  <si>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</si>
  <si>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</si>
  <si>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</si>
  <si>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</si>
  <si>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</si>
  <si>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</si>
  <si>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</si>
  <si>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</si>
  <si>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</si>
  <si>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</si>
  <si>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</si>
  <si>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</si>
  <si>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</si>
  <si>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</si>
  <si>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</si>
  <si>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</si>
  <si>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</si>
  <si>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</si>
  <si>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</si>
  <si>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</si>
  <si>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</si>
  <si>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</si>
  <si>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</si>
  <si>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</si>
  <si>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</si>
  <si>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</si>
  <si>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</si>
  <si>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</si>
  <si>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</si>
  <si>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</si>
  <si>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</si>
  <si>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</si>
  <si>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</si>
  <si>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</si>
  <si>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</si>
  <si>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</si>
  <si>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</si>
  <si>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</si>
  <si>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</si>
  <si>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</si>
  <si>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</si>
  <si>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</si>
  <si>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</si>
  <si>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</si>
  <si>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</si>
  <si>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</si>
  <si>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</si>
  <si>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</si>
  <si>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</si>
  <si>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</si>
  <si>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</si>
  <si>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</si>
  <si>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</si>
  <si>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</si>
  <si>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</si>
  <si>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</si>
  <si>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</si>
  <si>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</si>
  <si>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</si>
  <si>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</si>
  <si>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</si>
  <si>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</si>
  <si>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</si>
  <si>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</si>
  <si>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</si>
  <si>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</si>
  <si>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</si>
  <si>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</si>
  <si>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</si>
  <si>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</si>
  <si>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</si>
  <si>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</si>
  <si>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</si>
  <si>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</si>
  <si>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</si>
  <si>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</si>
  <si>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</si>
  <si>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</si>
  <si>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</si>
  <si>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</si>
  <si>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</si>
  <si>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</si>
  <si>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</si>
  <si>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</si>
  <si>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</si>
  <si>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</si>
  <si>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</si>
  <si>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</si>
  <si>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</si>
  <si>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</si>
  <si>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</si>
  <si>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</si>
  <si>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</si>
  <si>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</si>
  <si>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</si>
  <si>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</si>
  <si>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</si>
  <si>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</si>
  <si>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</si>
  <si>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</si>
  <si>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</si>
  <si>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</si>
  <si>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</si>
  <si>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</si>
  <si>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</si>
  <si>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</si>
  <si>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</si>
  <si>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</si>
  <si>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</si>
  <si>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</si>
  <si>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</si>
  <si>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</si>
  <si>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</si>
  <si>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</si>
  <si>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</si>
  <si>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</si>
  <si>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</si>
  <si>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</si>
  <si>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</si>
  <si>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</si>
  <si>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</si>
  <si>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</si>
  <si>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</si>
  <si>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</si>
  <si>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</si>
  <si>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</si>
  <si>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</si>
  <si>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</si>
  <si>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</si>
  <si>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</si>
  <si>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</si>
  <si>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</si>
  <si>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</si>
  <si>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</si>
  <si>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</si>
  <si>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</si>
  <si>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</si>
  <si>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</si>
  <si>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</si>
  <si>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</si>
  <si>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</si>
  <si>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</si>
  <si>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</si>
  <si>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</si>
  <si>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</si>
  <si>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</si>
  <si>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</si>
  <si>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</si>
  <si>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</si>
  <si>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</si>
  <si>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</si>
  <si>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</si>
  <si>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</si>
  <si>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</si>
  <si>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</si>
  <si>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</si>
  <si>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</si>
  <si>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</si>
  <si>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</si>
  <si>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</si>
  <si>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</si>
  <si>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</si>
  <si>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</si>
  <si>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</si>
  <si>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</si>
  <si>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</si>
  <si>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</si>
  <si>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</si>
  <si>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</si>
  <si>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</si>
  <si>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</si>
  <si>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</si>
  <si>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</si>
  <si>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</si>
  <si>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</si>
  <si>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</si>
  <si>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</si>
  <si>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</si>
  <si>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</si>
  <si>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</si>
  <si>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</si>
  <si>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</si>
  <si>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</si>
  <si>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諫早療育センター</t>
    <phoneticPr fontId="3"/>
  </si>
  <si>
    <t>〒854-0121 諫早市有喜町５３７番地２</t>
    <phoneticPr fontId="3"/>
  </si>
  <si>
    <t>〇</t>
  </si>
  <si>
    <t>社会福祉法人</t>
  </si>
  <si>
    <t>内科</t>
  </si>
  <si>
    <t>ＤＰＣ病院ではない</t>
  </si>
  <si>
    <t>-</t>
    <phoneticPr fontId="3"/>
  </si>
  <si>
    <t>しおさい棟</t>
  </si>
  <si>
    <t>慢性期機能</t>
  </si>
  <si>
    <t>こすもす棟</t>
  </si>
  <si>
    <t>ひかり棟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</si>
</sst>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0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1044</v>
      </c>
      <c r="M9" s="282" t="s">
        <v>1046</v>
      </c>
      <c r="N9" s="282" t="s">
        <v>1047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1044</v>
      </c>
      <c r="M22" s="282" t="s">
        <v>1046</v>
      </c>
      <c r="N22" s="282" t="s">
        <v>1047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1044</v>
      </c>
      <c r="M35" s="282" t="s">
        <v>1046</v>
      </c>
      <c r="N35" s="282" t="s">
        <v>1047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1044</v>
      </c>
      <c r="M44" s="282" t="s">
        <v>1046</v>
      </c>
      <c r="N44" s="282" t="s">
        <v>1047</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1044</v>
      </c>
      <c r="M89" s="262" t="s">
        <v>1046</v>
      </c>
      <c r="N89" s="262" t="s">
        <v>1047</v>
      </c>
    </row>
    <row r="90" spans="1:22" s="21" customFormat="1">
      <c r="A90" s="243"/>
      <c r="B90" s="1"/>
      <c r="C90" s="3"/>
      <c r="D90" s="3"/>
      <c r="E90" s="3"/>
      <c r="F90" s="3"/>
      <c r="G90" s="3"/>
      <c r="H90" s="287"/>
      <c r="I90" s="67" t="s">
        <v>36</v>
      </c>
      <c r="J90" s="68"/>
      <c r="K90" s="69"/>
      <c r="L90" s="262" t="s">
        <v>1045</v>
      </c>
      <c r="M90" s="262" t="s">
        <v>1045</v>
      </c>
      <c r="N90" s="262" t="s">
        <v>1045</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66" t="s">
        <v>1047</v>
      </c>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180</v>
      </c>
      <c r="K99" s="237" t="str">
        <f>IF(OR(COUNTIF(L99:N99,"未確認")&gt;0,COUNTIF(L99:N99,"~*")&gt;0),"※","")</f>
        <v/>
      </c>
      <c r="L99" s="258">
        <v>60</v>
      </c>
      <c r="M99" s="258">
        <v>60</v>
      </c>
      <c r="N99" s="258">
        <v>60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180</v>
      </c>
      <c r="K101" s="237" t="str">
        <f>IF(OR(COUNTIF(L101:N101,"未確認")&gt;0,COUNTIF(L101:N101,"~*")&gt;0),"※","")</f>
        <v/>
      </c>
      <c r="L101" s="258">
        <v>60</v>
      </c>
      <c r="M101" s="258">
        <v>60</v>
      </c>
      <c r="N101" s="258">
        <v>60</v>
      </c>
    </row>
    <row r="102" spans="1:22" s="83" customFormat="1" ht="34.5" customHeight="1">
      <c r="A102" s="244" t="s">
        <v>610</v>
      </c>
      <c r="B102" s="84"/>
      <c r="C102" s="377"/>
      <c r="D102" s="379"/>
      <c r="E102" s="317" t="s">
        <v>612</v>
      </c>
      <c r="F102" s="318"/>
      <c r="G102" s="318"/>
      <c r="H102" s="319"/>
      <c r="I102" s="420"/>
      <c r="J102" s="256">
        <f t="shared" si="0"/>
        <v>180</v>
      </c>
      <c r="K102" s="237" t="str">
        <f t="shared" ref="K102:K111" si="1">IF(OR(COUNTIF(L101:N101,"未確認")&gt;0,COUNTIF(L101:N101,"~*")&gt;0),"※","")</f>
        <v/>
      </c>
      <c r="L102" s="258">
        <v>60</v>
      </c>
      <c r="M102" s="258">
        <v>60</v>
      </c>
      <c r="N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66" t="s">
        <v>1047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66" t="s">
        <v>1047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639</v>
      </c>
    </row>
    <row r="132" spans="1:22" s="83" customFormat="1" ht="34.5" customHeight="1">
      <c r="A132" s="244" t="s">
        <v>621</v>
      </c>
      <c r="B132" s="84"/>
      <c r="C132" s="295"/>
      <c r="D132" s="297"/>
      <c r="E132" s="320" t="s">
        <v>58</v>
      </c>
      <c r="F132" s="321"/>
      <c r="G132" s="321"/>
      <c r="H132" s="322"/>
      <c r="I132" s="389"/>
      <c r="J132" s="101"/>
      <c r="K132" s="102"/>
      <c r="L132" s="82">
        <v>54</v>
      </c>
      <c r="M132" s="82">
        <v>53</v>
      </c>
      <c r="N132" s="82">
        <v>53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66" t="s">
        <v>1047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106</v>
      </c>
      <c r="K167" s="264" t="str">
        <f t="shared" si="3"/>
        <v/>
      </c>
      <c r="L167" s="117">
        <v>55</v>
      </c>
      <c r="M167" s="117">
        <v>51</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52</v>
      </c>
      <c r="K209" s="264" t="str">
        <f t="shared" ref="K209:K240" si="7">IF(OR(COUNTIF(L209:N209,"未確認")&gt;0,COUNTIF(L209:N209,"~*")&gt;0),"※","")</f>
        <v/>
      </c>
      <c r="L209" s="117">
        <v>0</v>
      </c>
      <c r="M209" s="117">
        <v>0</v>
      </c>
      <c r="N209" s="117">
        <v>52</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66" t="s">
        <v>1047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66" t="s">
        <v>1047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66" t="s">
        <v>1047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66" t="s">
        <v>1047</v>
      </c>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66" t="s">
        <v>1047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48</v>
      </c>
      <c r="K269" s="81" t="str">
        <f t="shared" si="8"/>
        <v/>
      </c>
      <c r="L269" s="147">
        <v>21</v>
      </c>
      <c r="M269" s="147">
        <v>17</v>
      </c>
      <c r="N269" s="147">
        <v>10</v>
      </c>
    </row>
    <row r="270" spans="1:22" s="83" customFormat="1" ht="34.5" customHeight="1">
      <c r="A270" s="249" t="s">
        <v>725</v>
      </c>
      <c r="B270" s="120"/>
      <c r="C270" s="371"/>
      <c r="D270" s="371"/>
      <c r="E270" s="371"/>
      <c r="F270" s="371"/>
      <c r="G270" s="371" t="s">
        <v>148</v>
      </c>
      <c r="H270" s="371"/>
      <c r="I270" s="404"/>
      <c r="J270" s="266">
        <f t="shared" si="9"/>
        <v>3.8</v>
      </c>
      <c r="K270" s="81" t="str">
        <f t="shared" si="8"/>
        <v/>
      </c>
      <c r="L270" s="148">
        <v>2.2999999999999998</v>
      </c>
      <c r="M270" s="148">
        <v>0.7</v>
      </c>
      <c r="N270" s="148">
        <v>0.8</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7</v>
      </c>
      <c r="M271" s="147">
        <v>7</v>
      </c>
      <c r="N271" s="147">
        <v>6</v>
      </c>
    </row>
    <row r="272" spans="1:22" s="83" customFormat="1" ht="34.5" customHeight="1">
      <c r="A272" s="249" t="s">
        <v>726</v>
      </c>
      <c r="B272" s="120"/>
      <c r="C272" s="372"/>
      <c r="D272" s="372"/>
      <c r="E272" s="372"/>
      <c r="F272" s="372"/>
      <c r="G272" s="371" t="s">
        <v>148</v>
      </c>
      <c r="H272" s="371"/>
      <c r="I272" s="404"/>
      <c r="J272" s="266">
        <f t="shared" si="9"/>
        <v>4.9000000000000004</v>
      </c>
      <c r="K272" s="81" t="str">
        <f t="shared" si="8"/>
        <v/>
      </c>
      <c r="L272" s="148">
        <v>1.3</v>
      </c>
      <c r="M272" s="148">
        <v>0.8</v>
      </c>
      <c r="N272" s="148">
        <v>2.8</v>
      </c>
    </row>
    <row r="273" spans="1:14" s="83" customFormat="1" ht="34.5" customHeight="1">
      <c r="A273" s="249" t="s">
        <v>727</v>
      </c>
      <c r="B273" s="120"/>
      <c r="C273" s="371" t="s">
        <v>152</v>
      </c>
      <c r="D273" s="372"/>
      <c r="E273" s="372"/>
      <c r="F273" s="372"/>
      <c r="G273" s="371" t="s">
        <v>146</v>
      </c>
      <c r="H273" s="371"/>
      <c r="I273" s="404"/>
      <c r="J273" s="266">
        <f t="shared" si="9"/>
        <v>86</v>
      </c>
      <c r="K273" s="81" t="str">
        <f t="shared" si="8"/>
        <v/>
      </c>
      <c r="L273" s="147">
        <v>29</v>
      </c>
      <c r="M273" s="147">
        <v>27</v>
      </c>
      <c r="N273" s="147">
        <v>30</v>
      </c>
    </row>
    <row r="274" spans="1:14" s="83" customFormat="1" ht="34.5" customHeight="1">
      <c r="A274" s="249" t="s">
        <v>727</v>
      </c>
      <c r="B274" s="120"/>
      <c r="C274" s="372"/>
      <c r="D274" s="372"/>
      <c r="E274" s="372"/>
      <c r="F274" s="372"/>
      <c r="G274" s="371" t="s">
        <v>148</v>
      </c>
      <c r="H274" s="371"/>
      <c r="I274" s="404"/>
      <c r="J274" s="266">
        <f t="shared" si="9"/>
        <v>1.8</v>
      </c>
      <c r="K274" s="81" t="str">
        <f t="shared" si="8"/>
        <v/>
      </c>
      <c r="L274" s="148">
        <v>0</v>
      </c>
      <c r="M274" s="148">
        <v>0.9</v>
      </c>
      <c r="N274" s="148">
        <v>0.9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66" t="s">
        <v>1047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66" t="s">
        <v>1047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c r="N367" s="66" t="s">
        <v>1047</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66" t="s">
        <v>1047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608</v>
      </c>
      <c r="K392" s="81" t="str">
        <f t="shared" ref="K392:K397" si="12">IF(OR(COUNTIF(L392:N392,"未確認")&gt;0,COUNTIF(L392:N392,"~*")&gt;0),"※","")</f>
        <v/>
      </c>
      <c r="L392" s="147">
        <v>166</v>
      </c>
      <c r="M392" s="147">
        <v>196</v>
      </c>
      <c r="N392" s="147">
        <v>246</v>
      </c>
    </row>
    <row r="393" spans="1:22" s="83" customFormat="1" ht="34.5" customHeight="1">
      <c r="A393" s="249" t="s">
        <v>773</v>
      </c>
      <c r="B393" s="84"/>
      <c r="C393" s="370"/>
      <c r="D393" s="380"/>
      <c r="E393" s="320" t="s">
        <v>224</v>
      </c>
      <c r="F393" s="321"/>
      <c r="G393" s="321"/>
      <c r="H393" s="322"/>
      <c r="I393" s="343"/>
      <c r="J393" s="140">
        <f t="shared" si="11"/>
        <v>168</v>
      </c>
      <c r="K393" s="81" t="str">
        <f t="shared" si="12"/>
        <v/>
      </c>
      <c r="L393" s="147">
        <v>166</v>
      </c>
      <c r="M393" s="147">
        <v>2</v>
      </c>
      <c r="N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440</v>
      </c>
      <c r="K395" s="81" t="str">
        <f t="shared" si="12"/>
        <v/>
      </c>
      <c r="L395" s="147">
        <v>0</v>
      </c>
      <c r="M395" s="147">
        <v>194</v>
      </c>
      <c r="N395" s="147">
        <v>246</v>
      </c>
    </row>
    <row r="396" spans="1:22" s="83" customFormat="1" ht="34.5" customHeight="1">
      <c r="A396" s="250" t="s">
        <v>776</v>
      </c>
      <c r="B396" s="1"/>
      <c r="C396" s="370"/>
      <c r="D396" s="320" t="s">
        <v>227</v>
      </c>
      <c r="E396" s="321"/>
      <c r="F396" s="321"/>
      <c r="G396" s="321"/>
      <c r="H396" s="322"/>
      <c r="I396" s="343"/>
      <c r="J396" s="140">
        <f t="shared" si="11"/>
        <v>59519</v>
      </c>
      <c r="K396" s="81" t="str">
        <f t="shared" si="12"/>
        <v/>
      </c>
      <c r="L396" s="147">
        <v>19915</v>
      </c>
      <c r="M396" s="147">
        <v>19756</v>
      </c>
      <c r="N396" s="147">
        <v>19848</v>
      </c>
    </row>
    <row r="397" spans="1:22" s="83" customFormat="1" ht="34.5" customHeight="1">
      <c r="A397" s="250" t="s">
        <v>777</v>
      </c>
      <c r="B397" s="119"/>
      <c r="C397" s="370"/>
      <c r="D397" s="320" t="s">
        <v>228</v>
      </c>
      <c r="E397" s="321"/>
      <c r="F397" s="321"/>
      <c r="G397" s="321"/>
      <c r="H397" s="322"/>
      <c r="I397" s="344"/>
      <c r="J397" s="140">
        <f t="shared" si="11"/>
        <v>609</v>
      </c>
      <c r="K397" s="81" t="str">
        <f t="shared" si="12"/>
        <v/>
      </c>
      <c r="L397" s="147">
        <v>164</v>
      </c>
      <c r="M397" s="147">
        <v>199</v>
      </c>
      <c r="N397" s="147">
        <v>246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66" t="s">
        <v>1047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608</v>
      </c>
      <c r="K405" s="81" t="str">
        <f t="shared" ref="K405:K422" si="14">IF(OR(COUNTIF(L405:N405,"未確認")&gt;0,COUNTIF(L405:N405,"~*")&gt;0),"※","")</f>
        <v/>
      </c>
      <c r="L405" s="147">
        <v>166</v>
      </c>
      <c r="M405" s="147">
        <v>196</v>
      </c>
      <c r="N405" s="147">
        <v>246</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2</v>
      </c>
      <c r="M406" s="147">
        <v>2</v>
      </c>
      <c r="N406" s="147">
        <v>0</v>
      </c>
    </row>
    <row r="407" spans="1:22" s="83" customFormat="1" ht="34.5" customHeight="1">
      <c r="A407" s="251" t="s">
        <v>780</v>
      </c>
      <c r="B407" s="119"/>
      <c r="C407" s="369"/>
      <c r="D407" s="369"/>
      <c r="E407" s="320" t="s">
        <v>235</v>
      </c>
      <c r="F407" s="321"/>
      <c r="G407" s="321"/>
      <c r="H407" s="322"/>
      <c r="I407" s="361"/>
      <c r="J407" s="140">
        <f t="shared" si="13"/>
        <v>604</v>
      </c>
      <c r="K407" s="81" t="str">
        <f t="shared" si="14"/>
        <v/>
      </c>
      <c r="L407" s="147">
        <v>164</v>
      </c>
      <c r="M407" s="147">
        <v>194</v>
      </c>
      <c r="N407" s="147">
        <v>246</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609</v>
      </c>
      <c r="K413" s="81" t="str">
        <f t="shared" si="14"/>
        <v/>
      </c>
      <c r="L413" s="147">
        <v>164</v>
      </c>
      <c r="M413" s="147">
        <v>199</v>
      </c>
      <c r="N413" s="147">
        <v>246</v>
      </c>
    </row>
    <row r="414" spans="1:22" s="83" customFormat="1" ht="34.5" customHeight="1">
      <c r="A414" s="251" t="s">
        <v>787</v>
      </c>
      <c r="B414" s="119"/>
      <c r="C414" s="369"/>
      <c r="D414" s="375" t="s">
        <v>240</v>
      </c>
      <c r="E414" s="377" t="s">
        <v>241</v>
      </c>
      <c r="F414" s="378"/>
      <c r="G414" s="378"/>
      <c r="H414" s="379"/>
      <c r="I414" s="361"/>
      <c r="J414" s="140">
        <f t="shared" si="13"/>
        <v>4</v>
      </c>
      <c r="K414" s="81" t="str">
        <f t="shared" si="14"/>
        <v/>
      </c>
      <c r="L414" s="147">
        <v>2</v>
      </c>
      <c r="M414" s="147">
        <v>2</v>
      </c>
      <c r="N414" s="147">
        <v>0</v>
      </c>
    </row>
    <row r="415" spans="1:22" s="83" customFormat="1" ht="34.5" customHeight="1">
      <c r="A415" s="251" t="s">
        <v>788</v>
      </c>
      <c r="B415" s="119"/>
      <c r="C415" s="369"/>
      <c r="D415" s="369"/>
      <c r="E415" s="320" t="s">
        <v>242</v>
      </c>
      <c r="F415" s="321"/>
      <c r="G415" s="321"/>
      <c r="H415" s="322"/>
      <c r="I415" s="361"/>
      <c r="J415" s="140">
        <f t="shared" si="13"/>
        <v>600</v>
      </c>
      <c r="K415" s="81" t="str">
        <f t="shared" si="14"/>
        <v/>
      </c>
      <c r="L415" s="147">
        <v>161</v>
      </c>
      <c r="M415" s="147">
        <v>194</v>
      </c>
      <c r="N415" s="147">
        <v>245</v>
      </c>
    </row>
    <row r="416" spans="1:22" s="83" customFormat="1" ht="34.5" customHeight="1">
      <c r="A416" s="251" t="s">
        <v>789</v>
      </c>
      <c r="B416" s="119"/>
      <c r="C416" s="369"/>
      <c r="D416" s="369"/>
      <c r="E416" s="320" t="s">
        <v>243</v>
      </c>
      <c r="F416" s="321"/>
      <c r="G416" s="321"/>
      <c r="H416" s="322"/>
      <c r="I416" s="361"/>
      <c r="J416" s="140">
        <f t="shared" si="13"/>
        <v>1</v>
      </c>
      <c r="K416" s="81" t="str">
        <f t="shared" si="14"/>
        <v/>
      </c>
      <c r="L416" s="147">
        <v>0</v>
      </c>
      <c r="M416" s="147">
        <v>1</v>
      </c>
      <c r="N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4</v>
      </c>
      <c r="K421" s="81" t="str">
        <f t="shared" si="14"/>
        <v/>
      </c>
      <c r="L421" s="147">
        <v>1</v>
      </c>
      <c r="M421" s="147">
        <v>2</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66" t="s">
        <v>1047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605</v>
      </c>
      <c r="K430" s="193" t="str">
        <f>IF(OR(COUNTIF(L430:N430,"未確認")&gt;0,COUNTIF(L430:N430,"~*")&gt;0),"※","")</f>
        <v/>
      </c>
      <c r="L430" s="147">
        <v>162</v>
      </c>
      <c r="M430" s="147">
        <v>197</v>
      </c>
      <c r="N430" s="147">
        <v>246</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4</v>
      </c>
      <c r="K433" s="193" t="str">
        <f>IF(OR(COUNTIF(L433:N433,"未確認")&gt;0,COUNTIF(L433:N433,"~*")&gt;0),"※","")</f>
        <v/>
      </c>
      <c r="L433" s="147">
        <v>1</v>
      </c>
      <c r="M433" s="147">
        <v>2</v>
      </c>
      <c r="N433" s="147">
        <v>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601</v>
      </c>
      <c r="K434" s="193" t="str">
        <f>IF(OR(COUNTIF(L434:N434,"未確認")&gt;0,COUNTIF(L434:N434,"~*")&gt;0),"※","")</f>
        <v/>
      </c>
      <c r="L434" s="147">
        <v>161</v>
      </c>
      <c r="M434" s="147">
        <v>195</v>
      </c>
      <c r="N434" s="147">
        <v>245</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66" t="s">
        <v>1047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66" t="s">
        <v>1047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66" t="s">
        <v>1047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66" t="s">
        <v>1047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66" t="s">
        <v>1047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66" t="s">
        <v>1047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66" t="s">
        <v>1047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c r="N543" s="66" t="s">
        <v>1047</v>
      </c>
    </row>
    <row r="544" spans="1:22" s="1" customFormat="1" ht="20.25" customHeight="1">
      <c r="A544" s="243"/>
      <c r="C544" s="62"/>
      <c r="D544" s="3"/>
      <c r="E544" s="3"/>
      <c r="F544" s="3"/>
      <c r="G544" s="3"/>
      <c r="H544" s="287"/>
      <c r="I544" s="67" t="s">
        <v>36</v>
      </c>
      <c r="J544" s="68"/>
      <c r="K544" s="186"/>
      <c r="L544" s="70" t="s">
        <v>1045</v>
      </c>
      <c r="M544" s="70" t="s">
        <v>1045</v>
      </c>
      <c r="N544" s="70" t="s">
        <v>1045</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1043</v>
      </c>
      <c r="M558" s="211" t="s">
        <v>1043</v>
      </c>
      <c r="N558" s="211" t="s">
        <v>1043</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c r="N588" s="66" t="s">
        <v>1047</v>
      </c>
    </row>
    <row r="589" spans="1:22" s="1" customFormat="1" ht="20.25" customHeight="1">
      <c r="A589" s="243"/>
      <c r="C589" s="62"/>
      <c r="D589" s="3"/>
      <c r="E589" s="3"/>
      <c r="F589" s="3"/>
      <c r="G589" s="3"/>
      <c r="H589" s="287"/>
      <c r="I589" s="67" t="s">
        <v>36</v>
      </c>
      <c r="J589" s="68"/>
      <c r="K589" s="186"/>
      <c r="L589" s="70" t="s">
        <v>1045</v>
      </c>
      <c r="M589" s="70" t="s">
        <v>1045</v>
      </c>
      <c r="N589" s="70" t="s">
        <v>1045</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86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66" t="s">
        <v>1047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66" t="s">
        <v>1047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66" t="s">
        <v>1047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104</v>
      </c>
      <c r="K646" s="201" t="str">
        <f t="shared" ref="K646:K660" si="33">IF(OR(COUNTIF(L646:N646,"未確認")&gt;0,COUNTIF(L646:N646,"*")&gt;0),"※","")</f>
        <v/>
      </c>
      <c r="L646" s="117">
        <v>54</v>
      </c>
      <c r="M646" s="117">
        <v>50</v>
      </c>
      <c r="N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c r="N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104</v>
      </c>
      <c r="K652" s="201" t="str">
        <f t="shared" si="33"/>
        <v/>
      </c>
      <c r="L652" s="117">
        <v>54</v>
      </c>
      <c r="M652" s="117">
        <v>50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66" t="s">
        <v>1047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66" t="s">
        <v>1047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66" t="s">
        <v>1047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106</v>
      </c>
      <c r="K694" s="201" t="str">
        <f>IF(OR(COUNTIF(L694:N694,"未確認")&gt;0,COUNTIF(L694:N694,"*")&gt;0),"※","")</f>
        <v/>
      </c>
      <c r="L694" s="117">
        <v>55</v>
      </c>
      <c r="M694" s="117">
        <v>51</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23</v>
      </c>
      <c r="K695" s="201" t="str">
        <f>IF(OR(COUNTIF(L695:N695,"未確認")&gt;0,COUNTIF(L695:N695,"*")&gt;0),"※","")</f>
        <v>※</v>
      </c>
      <c r="L695" s="117">
        <v>23</v>
      </c>
      <c r="M695" s="117" t="s">
        <v>541</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104</v>
      </c>
      <c r="K696" s="201" t="str">
        <f>IF(OR(COUNTIF(L696:N696,"未確認")&gt;0,COUNTIF(L696:N696,"*")&gt;0),"※","")</f>
        <v/>
      </c>
      <c r="L696" s="117">
        <v>54</v>
      </c>
      <c r="M696" s="117">
        <v>50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66" t="s">
        <v>1047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3EBDD2D-458A-4783-ACD9-0137B2B9AEE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2019-12-23T01:59:41Z</dcterms:modified>
</cp:coreProperties>
</file>