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C211EC6-C05B-4093-ABA6-F8441D3F72E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<sst xmlns="http://schemas.openxmlformats.org/spreadsheetml/2006/main" count="2979" uniqueCount="1048">
  <si>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</si>
  <si>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</si>
  <si>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</si>
  <si>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</si>
  <si>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</si>
  <si>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</si>
  <si>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</si>
  <si>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</si>
  <si>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</si>
  <si>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</si>
  <si>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</si>
  <si>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</si>
  <si>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</si>
  <si>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</si>
  <si>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</si>
  <si>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</si>
  <si>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</si>
  <si>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</si>
  <si>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</si>
  <si>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</si>
  <si>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</si>
  <si>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</si>
  <si>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</si>
  <si>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</si>
  <si>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</si>
  <si>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</si>
  <si>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</si>
  <si>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</si>
  <si>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</si>
  <si>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</si>
  <si>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</si>
  <si>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</si>
  <si>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</si>
  <si>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</si>
  <si>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</si>
  <si>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</si>
  <si>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</si>
  <si>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</si>
  <si>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</si>
  <si>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</si>
  <si>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</si>
  <si>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</si>
  <si>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</si>
  <si>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</si>
  <si>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</si>
  <si>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</si>
  <si>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</si>
  <si>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</si>
  <si>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</si>
  <si>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</si>
  <si>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</si>
  <si>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</si>
  <si>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</si>
  <si>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</si>
  <si>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</si>
  <si>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</si>
  <si>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</si>
  <si>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</si>
  <si>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</si>
  <si>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</si>
  <si>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</si>
  <si>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</si>
  <si>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</si>
  <si>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</si>
  <si>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</si>
  <si>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</si>
  <si>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</si>
  <si>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</si>
  <si>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</si>
  <si>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</si>
  <si>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</si>
  <si>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</si>
  <si>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</si>
  <si>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</si>
  <si>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</si>
  <si>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</si>
  <si>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</si>
  <si>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</si>
  <si>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</si>
  <si>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</si>
  <si>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</si>
  <si>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</si>
  <si>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</si>
  <si>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</si>
  <si>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</si>
  <si>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</si>
  <si>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</si>
  <si>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</si>
  <si>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</si>
  <si>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</si>
  <si>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</si>
  <si>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</si>
  <si>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</si>
  <si>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</si>
  <si>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</si>
  <si>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</si>
  <si>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</si>
  <si>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</si>
  <si>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</si>
  <si>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</si>
  <si>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</si>
  <si>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</si>
  <si>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</si>
  <si>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</si>
  <si>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</si>
  <si>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</si>
  <si>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</si>
  <si>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</si>
  <si>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</si>
  <si>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</si>
  <si>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</si>
  <si>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</si>
  <si>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</si>
  <si>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</si>
  <si>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</si>
  <si>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</si>
  <si>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</si>
  <si>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</si>
  <si>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</si>
  <si>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</si>
  <si>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</si>
  <si>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</si>
  <si>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</si>
  <si>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</si>
  <si>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</si>
  <si>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</si>
  <si>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</si>
  <si>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</si>
  <si>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</si>
  <si>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</si>
  <si>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</si>
  <si>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</si>
  <si>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</si>
  <si>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</si>
  <si>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</si>
  <si>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</si>
  <si>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</si>
  <si>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</si>
  <si>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</si>
  <si>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</si>
  <si>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</si>
  <si>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</si>
  <si>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</si>
  <si>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</si>
  <si>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</si>
  <si>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</si>
  <si>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</si>
  <si>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</si>
  <si>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</si>
  <si>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</si>
  <si>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</si>
  <si>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</si>
  <si>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</si>
  <si>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</si>
  <si>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</si>
  <si>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</si>
  <si>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</si>
  <si>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</si>
  <si>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</si>
  <si>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</si>
  <si>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</si>
  <si>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</si>
  <si>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</si>
  <si>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</si>
  <si>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</si>
  <si>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</si>
  <si>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</si>
  <si>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</si>
  <si>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</si>
  <si>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</si>
  <si>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</si>
  <si>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</si>
  <si>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</si>
  <si>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</si>
  <si>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</si>
  <si>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</si>
  <si>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</si>
  <si>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</si>
  <si>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</si>
  <si>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</si>
  <si>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</si>
  <si>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</si>
  <si>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</si>
  <si>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</si>
  <si>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</si>
  <si>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</si>
  <si>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</si>
  <si>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</si>
  <si>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</si>
  <si>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</si>
  <si>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</si>
  <si>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</si>
  <si>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</si>
  <si>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</si>
  <si>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</si>
  <si>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</si>
  <si>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</si>
  <si>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</si>
  <si>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</si>
  <si>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</si>
  <si>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</si>
  <si>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</si>
  <si>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</si>
  <si>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</si>
  <si>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</si>
  <si>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</si>
  <si>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</si>
  <si>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</si>
  <si>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</si>
  <si>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</si>
  <si>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</si>
  <si>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</si>
  <si>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</si>
  <si>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</si>
  <si>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</si>
  <si>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</si>
  <si>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</si>
  <si>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</si>
  <si>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</si>
  <si>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</si>
  <si>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</si>
  <si>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</si>
  <si>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</si>
  <si>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</si>
  <si>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</si>
  <si>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</si>
  <si>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</si>
  <si>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</si>
  <si>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</si>
  <si>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</si>
  <si>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</si>
  <si>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</si>
  <si>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</si>
  <si>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</si>
  <si>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</si>
  <si>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</si>
  <si>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</si>
  <si>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</si>
  <si>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</si>
  <si>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</si>
  <si>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</si>
  <si>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</si>
  <si>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</si>
  <si>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</si>
  <si>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</si>
  <si>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</si>
  <si>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</si>
  <si>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</si>
  <si>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</si>
  <si>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</si>
  <si>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</si>
  <si>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</si>
  <si>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</si>
  <si>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</si>
  <si>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</si>
  <si>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</si>
  <si>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</si>
  <si>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</si>
  <si>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</si>
  <si>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</si>
  <si>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</si>
  <si>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</si>
  <si>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</si>
  <si>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</si>
  <si>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</si>
  <si>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</si>
  <si>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</si>
  <si>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</si>
  <si>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</si>
  <si>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</si>
  <si>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</si>
  <si>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</si>
  <si>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</si>
  <si>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</si>
  <si>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</si>
  <si>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</si>
  <si>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</si>
  <si>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</si>
  <si>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</si>
  <si>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</si>
  <si>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</si>
  <si>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</si>
  <si>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</si>
  <si>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</si>
  <si>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</si>
  <si>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</si>
  <si>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</si>
  <si>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</si>
  <si>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</si>
  <si>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</si>
  <si>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</si>
  <si>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</si>
  <si>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</si>
  <si>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</si>
  <si>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</si>
  <si>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</si>
  <si>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</si>
  <si>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</si>
  <si>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</si>
  <si>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</si>
  <si>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</si>
  <si>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</si>
  <si>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</si>
  <si>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</si>
  <si>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</si>
  <si>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</si>
  <si>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</si>
  <si>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</si>
  <si>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</si>
  <si>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</si>
  <si>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</si>
  <si>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</si>
  <si>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</si>
  <si>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</si>
  <si>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</si>
  <si>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</si>
  <si>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</si>
  <si>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</si>
  <si>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</si>
  <si>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</si>
  <si>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</si>
  <si>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</si>
  <si>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</si>
  <si>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</si>
  <si>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</si>
  <si>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</si>
  <si>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</si>
  <si>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</si>
  <si>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</si>
  <si>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</si>
  <si>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</si>
  <si>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</si>
  <si>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</si>
  <si>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</si>
  <si>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</si>
  <si>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</si>
  <si>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</si>
  <si>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</si>
  <si>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</si>
  <si>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</si>
  <si>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</si>
  <si>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</si>
  <si>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</si>
  <si>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</si>
  <si>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</si>
  <si>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</si>
  <si>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</si>
  <si>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</si>
  <si>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</si>
  <si>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</si>
  <si>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</si>
  <si>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</si>
  <si>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</si>
  <si>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</si>
  <si>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</si>
  <si>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</si>
  <si>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</si>
  <si>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</si>
  <si>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</si>
  <si>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</si>
  <si>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</si>
  <si>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</si>
  <si>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</si>
  <si>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</si>
  <si>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</si>
  <si>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</si>
  <si>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</si>
  <si>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</si>
  <si>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</si>
  <si>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</si>
  <si>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</si>
  <si>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</si>
  <si>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</si>
  <si>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</si>
  <si>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</si>
  <si>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</si>
  <si>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</si>
  <si>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</si>
  <si>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</si>
  <si>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</si>
  <si>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</si>
  <si>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</si>
  <si>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</si>
  <si>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</si>
  <si>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</si>
  <si>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</si>
  <si>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</si>
  <si>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</si>
  <si>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</si>
  <si>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</si>
  <si>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</si>
  <si>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</si>
  <si>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</si>
  <si>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</si>
  <si>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</si>
  <si>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</si>
  <si>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</si>
  <si>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</si>
  <si>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</si>
  <si>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</si>
  <si>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</si>
  <si>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</si>
  <si>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</si>
  <si>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</si>
  <si>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</si>
  <si>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</si>
  <si>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</si>
  <si>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</si>
  <si>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</si>
  <si>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</si>
  <si>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</si>
  <si>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</si>
  <si>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</si>
  <si>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</si>
  <si>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</si>
  <si>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</si>
  <si>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</si>
  <si>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</si>
  <si>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</si>
  <si>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</si>
  <si>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</si>
  <si>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</si>
  <si>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</si>
  <si>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</si>
  <si>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</si>
  <si>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</si>
  <si>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</si>
  <si>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</si>
  <si>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</si>
  <si>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</si>
  <si>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</si>
  <si>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</si>
  <si>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</si>
  <si>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</si>
  <si>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</si>
  <si>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</si>
  <si>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</si>
  <si>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</si>
  <si>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</si>
  <si>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</si>
  <si>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</si>
  <si>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</si>
  <si>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</si>
  <si>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</si>
  <si>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</si>
  <si>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</si>
  <si>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</si>
  <si>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</si>
  <si>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</si>
  <si>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</si>
  <si>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</si>
  <si>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</si>
  <si>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</si>
  <si>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</si>
  <si>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</si>
  <si>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</si>
  <si>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</si>
  <si>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</si>
  <si>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</si>
  <si>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</si>
  <si>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</si>
  <si>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</si>
  <si>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</si>
  <si>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</si>
  <si>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</si>
  <si>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</si>
  <si>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</si>
  <si>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</si>
  <si>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</si>
  <si>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</si>
  <si>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</si>
  <si>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</si>
  <si>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</si>
  <si>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</si>
  <si>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</si>
  <si>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</si>
  <si>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</si>
  <si>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</si>
  <si>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</si>
  <si>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</si>
  <si>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</si>
  <si>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</si>
  <si>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</si>
  <si>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</si>
  <si>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</si>
  <si>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</si>
  <si>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</si>
  <si>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</si>
  <si>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</si>
  <si>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</si>
  <si>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</si>
  <si>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</si>
  <si>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</si>
  <si>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</si>
  <si>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</si>
  <si>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</si>
  <si>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</si>
  <si>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</si>
  <si>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</si>
  <si>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</si>
  <si>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</si>
  <si>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</si>
  <si>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</si>
  <si>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</si>
  <si>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</si>
  <si>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</si>
  <si>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</si>
  <si>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</si>
  <si>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</si>
  <si>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</si>
  <si>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</si>
  <si>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</si>
  <si>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</si>
  <si>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</si>
  <si>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</si>
  <si>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</si>
  <si>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</si>
  <si>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</si>
  <si>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</si>
  <si>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</si>
  <si>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</si>
  <si>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</si>
  <si>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</si>
  <si>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</si>
  <si>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</si>
  <si>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</si>
  <si>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</si>
  <si>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</si>
  <si>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</si>
  <si>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</si>
  <si>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</si>
  <si>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</si>
  <si>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</si>
  <si>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</si>
  <si>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</si>
  <si>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</si>
  <si>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</si>
  <si>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</si>
  <si>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</si>
  <si>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</si>
  <si>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</si>
  <si>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</si>
  <si>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</si>
  <si>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</si>
  <si>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</si>
  <si>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</si>
  <si>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</si>
  <si>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</si>
  <si>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</si>
  <si>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</si>
  <si>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</si>
  <si>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</si>
  <si>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</si>
  <si>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</si>
  <si>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</si>
  <si>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</si>
  <si>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</si>
  <si>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</si>
  <si>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</si>
  <si>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</si>
  <si>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</si>
  <si>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</si>
  <si>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</si>
  <si>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</si>
  <si>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</si>
  <si>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</si>
  <si>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</si>
  <si>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</si>
  <si>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</si>
  <si>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</si>
  <si>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</si>
  <si>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</si>
  <si>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</si>
  <si>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</si>
  <si>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</si>
  <si>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</si>
  <si>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</si>
  <si>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</si>
  <si>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</si>
  <si>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</si>
  <si>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</si>
  <si>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</si>
  <si>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</si>
  <si>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</si>
  <si>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</si>
  <si>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</si>
  <si>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</si>
  <si>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</si>
  <si>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</si>
  <si>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</si>
  <si>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</si>
  <si>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</si>
  <si>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</si>
  <si>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</si>
  <si>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</si>
  <si>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</si>
  <si>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</si>
  <si>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</si>
  <si>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</si>
  <si>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</si>
  <si>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</si>
  <si>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</si>
  <si>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</si>
  <si>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</si>
  <si>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</si>
  <si>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</si>
  <si>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</si>
  <si>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</si>
  <si>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</si>
  <si>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</si>
  <si>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</si>
  <si>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</si>
  <si>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</si>
  <si>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</si>
  <si>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</si>
  <si>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</si>
  <si>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</si>
  <si>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</si>
  <si>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</si>
  <si>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</si>
  <si>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</si>
  <si>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</si>
  <si>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</si>
  <si>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</si>
  <si>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</si>
  <si>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</si>
  <si>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</si>
  <si>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</si>
  <si>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</si>
  <si>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</si>
  <si>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</si>
  <si>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</si>
  <si>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</si>
  <si>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</si>
  <si>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</si>
  <si>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</si>
  <si>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</si>
  <si>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</si>
  <si>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</si>
  <si>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</si>
  <si>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</si>
  <si>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</si>
  <si>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</si>
  <si>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</si>
  <si>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</si>
  <si>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</si>
  <si>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</si>
  <si>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</si>
  <si>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</si>
  <si>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</si>
  <si>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</si>
  <si>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</si>
  <si>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</si>
  <si>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</si>
  <si>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</si>
  <si>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</si>
  <si>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</si>
  <si>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</si>
  <si>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</si>
  <si>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</si>
  <si>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</si>
  <si>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</si>
  <si>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</si>
  <si>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</si>
  <si>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</si>
  <si>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</si>
  <si>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</si>
  <si>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</si>
  <si>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</si>
  <si>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</si>
  <si>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</si>
  <si>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</si>
  <si>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</si>
  <si>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</si>
  <si>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</si>
  <si>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</si>
  <si>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</si>
  <si>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</si>
  <si>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</si>
  <si>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</si>
  <si>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</si>
  <si>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</si>
  <si>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</si>
  <si>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</si>
  <si>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</si>
  <si>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</si>
  <si>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</si>
  <si>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</si>
  <si>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</si>
  <si>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</si>
  <si>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</si>
  <si>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</si>
  <si>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</si>
  <si>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</si>
  <si>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</si>
  <si>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</si>
  <si>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</si>
  <si>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</si>
  <si>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</si>
  <si>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</si>
  <si>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</si>
  <si>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</si>
  <si>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</si>
  <si>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</si>
  <si>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</si>
  <si>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</si>
  <si>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</si>
  <si>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</si>
  <si>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</si>
  <si>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</si>
  <si>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</si>
  <si>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</si>
  <si>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</si>
  <si>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</si>
  <si>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</si>
  <si>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</si>
  <si>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</si>
  <si>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</si>
  <si>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</si>
  <si>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</si>
  <si>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</si>
  <si>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</si>
  <si>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</si>
  <si>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</si>
  <si>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</si>
  <si>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</si>
  <si>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</si>
  <si>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</si>
  <si>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</si>
  <si>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</si>
  <si>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</si>
  <si>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</si>
  <si>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</si>
  <si>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</si>
  <si>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</si>
  <si>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</si>
  <si>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</si>
  <si>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</si>
  <si>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</si>
  <si>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</si>
  <si>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</si>
  <si>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</si>
  <si>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</si>
  <si>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</si>
  <si>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</si>
  <si>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</si>
  <si>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</si>
  <si>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</si>
  <si>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</si>
  <si>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</si>
  <si>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</si>
  <si>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</si>
  <si>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</si>
  <si>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</si>
  <si>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</si>
  <si>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</si>
  <si>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</si>
  <si>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</si>
  <si>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</si>
  <si>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</si>
  <si>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</si>
  <si>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</si>
  <si>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</si>
  <si>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</si>
  <si>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</si>
  <si>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</si>
  <si>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</si>
  <si>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</si>
  <si>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</si>
  <si>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</si>
  <si>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</si>
  <si>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</si>
  <si>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</si>
  <si>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</si>
  <si>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</si>
  <si>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</si>
  <si>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</si>
  <si>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</si>
  <si>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</si>
  <si>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</si>
  <si>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</si>
  <si>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</si>
  <si>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</si>
  <si>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</si>
  <si>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</si>
  <si>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</si>
  <si>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</si>
  <si>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</si>
  <si>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</si>
  <si>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</si>
  <si>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</si>
  <si>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</si>
  <si>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</si>
  <si>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</si>
  <si>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</si>
  <si>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</si>
  <si>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</si>
  <si>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</si>
  <si>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</si>
  <si>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</si>
  <si>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</si>
  <si>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</si>
  <si>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</si>
  <si>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</si>
  <si>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</si>
  <si>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</si>
  <si>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</si>
  <si>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</si>
  <si>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</si>
  <si>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</si>
  <si>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</si>
  <si>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</si>
  <si>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</si>
  <si>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</si>
  <si>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</si>
  <si>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</si>
  <si>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</si>
  <si>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</si>
  <si>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</si>
  <si>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</si>
  <si>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</si>
  <si>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</si>
  <si>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</si>
  <si>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</si>
  <si>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</si>
  <si>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</si>
  <si>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</si>
  <si>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</si>
  <si>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</si>
  <si>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</si>
  <si>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</si>
  <si>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</si>
  <si>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</si>
  <si>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</si>
  <si>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</si>
  <si>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</si>
  <si>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</si>
  <si>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</si>
  <si>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</si>
  <si>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</si>
  <si>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</si>
  <si>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</si>
  <si>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</si>
  <si>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</si>
  <si>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</si>
  <si>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</si>
  <si>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</si>
  <si>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</si>
  <si>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</si>
  <si>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</si>
  <si>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</si>
  <si>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</si>
  <si>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</si>
  <si>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</si>
  <si>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</si>
  <si>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</si>
  <si>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</si>
  <si>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</si>
  <si>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</si>
  <si>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</si>
  <si>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</si>
  <si>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</si>
  <si>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</si>
  <si>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</si>
  <si>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</si>
  <si>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</si>
  <si>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</si>
  <si>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</si>
  <si>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</si>
  <si>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</si>
  <si>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</si>
  <si>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</si>
  <si>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</si>
  <si>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</si>
  <si>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</si>
  <si>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</si>
  <si>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</si>
  <si>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</si>
  <si>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</si>
  <si>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</si>
  <si>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</si>
  <si>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</si>
  <si>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</si>
  <si>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</si>
  <si>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</si>
  <si>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</si>
  <si>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</si>
  <si>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</si>
  <si>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</si>
  <si>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</si>
  <si>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</si>
  <si>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</si>
  <si>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</si>
  <si>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</si>
  <si>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</si>
  <si>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</si>
  <si>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</si>
  <si>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</si>
  <si>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</si>
  <si>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</si>
  <si>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</si>
  <si>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</si>
  <si>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</si>
  <si>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</si>
  <si>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</si>
  <si>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</si>
  <si>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</si>
  <si>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</si>
  <si>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</si>
  <si>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</si>
  <si>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</si>
  <si>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</si>
  <si>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</si>
  <si>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</si>
  <si>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</si>
  <si>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</si>
  <si>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</si>
  <si>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</si>
  <si>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</si>
  <si>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</si>
  <si>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</si>
  <si>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</si>
  <si>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</si>
  <si>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</si>
  <si>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</si>
  <si>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</si>
  <si>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</si>
  <si>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</si>
  <si>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</si>
  <si>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</si>
  <si>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</si>
  <si>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</si>
  <si>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</si>
  <si>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</si>
  <si>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</si>
  <si>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</si>
  <si>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</si>
  <si>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</si>
  <si>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</si>
  <si>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</si>
  <si>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</si>
  <si>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</si>
  <si>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</si>
  <si>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</si>
  <si>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</si>
  <si>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</si>
  <si>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</si>
  <si>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</si>
  <si>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</si>
  <si>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</si>
  <si>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</si>
  <si>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</si>
  <si>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</si>
  <si>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</si>
  <si>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</si>
  <si>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</si>
  <si>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</si>
  <si>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</si>
  <si>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</si>
  <si>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</si>
  <si>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</si>
  <si>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</si>
  <si>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</si>
  <si>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</si>
  <si>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</si>
  <si>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</si>
  <si>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</si>
  <si>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</si>
  <si>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</si>
  <si>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</si>
  <si>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</si>
  <si>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</si>
  <si>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</si>
  <si>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</si>
  <si>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</si>
  <si>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</si>
  <si>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</si>
  <si>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</si>
  <si>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</si>
  <si>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</si>
  <si>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</si>
  <si>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</si>
  <si>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</si>
  <si>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</si>
  <si>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</si>
  <si>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</si>
  <si>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</si>
  <si>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</si>
  <si>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</si>
  <si>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</si>
  <si>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</si>
  <si>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</si>
  <si>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</si>
  <si>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</si>
  <si>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</si>
  <si>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</si>
  <si>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</si>
  <si>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</si>
  <si>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</si>
  <si>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</si>
  <si>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</si>
  <si>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</si>
  <si>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</si>
  <si>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</si>
  <si>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</si>
  <si>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</si>
  <si>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</si>
  <si>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</si>
  <si>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</si>
  <si>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</si>
  <si>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</si>
  <si>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</si>
  <si>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</si>
  <si>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</si>
  <si>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</si>
  <si>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</si>
  <si>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</si>
  <si>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</si>
  <si>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</si>
  <si>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</si>
  <si>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</si>
  <si>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</si>
  <si>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</si>
  <si>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</si>
  <si>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</si>
  <si>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</si>
  <si>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</si>
  <si>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</si>
  <si>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</si>
  <si>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</si>
  <si>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</si>
  <si>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</si>
  <si>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</si>
  <si>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</si>
  <si>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</si>
  <si>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</si>
  <si>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</si>
  <si>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北川病院</t>
    <phoneticPr fontId="3"/>
  </si>
  <si>
    <t>〒859-5111 平戸市浦の町７３７番地</t>
    <phoneticPr fontId="3"/>
  </si>
  <si>
    <t>〇</t>
  </si>
  <si>
    <t>医療法人</t>
  </si>
  <si>
    <t>複数の診療科で活用</t>
  </si>
  <si>
    <t>内科</t>
  </si>
  <si>
    <t>リハビリテーション科</t>
  </si>
  <si>
    <t>ＤＰＣ病院ではない</t>
  </si>
  <si>
    <t>看護必要度Ⅰ</t>
    <phoneticPr fontId="3"/>
  </si>
  <si>
    <t>一般病棟　1病棟52床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</si>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</sst>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0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66</v>
      </c>
      <c r="K154" s="264" t="str">
        <f t="shared" si="3"/>
        <v/>
      </c>
      <c r="L154" s="117">
        <v>66</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376</v>
      </c>
      <c r="K392" s="81" t="str">
        <f t="shared" ref="K392:K397" si="11">IF(OR(COUNTIF(L392:L392,"未確認")&gt;0,COUNTIF(L392:L392,"~*")&gt;0),"※","")</f>
        <v/>
      </c>
      <c r="L392" s="147">
        <v>376</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348</v>
      </c>
      <c r="K394" s="81" t="str">
        <f t="shared" si="11"/>
        <v/>
      </c>
      <c r="L394" s="147">
        <v>348</v>
      </c>
    </row>
    <row r="395" spans="1:22" s="83" customFormat="1" ht="34.5" customHeight="1">
      <c r="A395" s="250" t="s">
        <v>775</v>
      </c>
      <c r="B395" s="84"/>
      <c r="C395" s="369"/>
      <c r="D395" s="381"/>
      <c r="E395" s="319" t="s">
        <v>226</v>
      </c>
      <c r="F395" s="320"/>
      <c r="G395" s="320"/>
      <c r="H395" s="321"/>
      <c r="I395" s="342"/>
      <c r="J395" s="140">
        <f t="shared" si="10"/>
        <v>28</v>
      </c>
      <c r="K395" s="81" t="str">
        <f t="shared" si="11"/>
        <v/>
      </c>
      <c r="L395" s="147">
        <v>28</v>
      </c>
    </row>
    <row r="396" spans="1:22" s="83" customFormat="1" ht="34.5" customHeight="1">
      <c r="A396" s="250" t="s">
        <v>776</v>
      </c>
      <c r="B396" s="1"/>
      <c r="C396" s="369"/>
      <c r="D396" s="319" t="s">
        <v>227</v>
      </c>
      <c r="E396" s="320"/>
      <c r="F396" s="320"/>
      <c r="G396" s="320"/>
      <c r="H396" s="321"/>
      <c r="I396" s="342"/>
      <c r="J396" s="140">
        <f t="shared" si="10"/>
        <v>12923</v>
      </c>
      <c r="K396" s="81" t="str">
        <f t="shared" si="11"/>
        <v/>
      </c>
      <c r="L396" s="147">
        <v>12923</v>
      </c>
    </row>
    <row r="397" spans="1:22" s="83" customFormat="1" ht="34.5" customHeight="1">
      <c r="A397" s="250" t="s">
        <v>777</v>
      </c>
      <c r="B397" s="119"/>
      <c r="C397" s="369"/>
      <c r="D397" s="319" t="s">
        <v>228</v>
      </c>
      <c r="E397" s="320"/>
      <c r="F397" s="320"/>
      <c r="G397" s="320"/>
      <c r="H397" s="321"/>
      <c r="I397" s="343"/>
      <c r="J397" s="140">
        <f t="shared" si="10"/>
        <v>394</v>
      </c>
      <c r="K397" s="81" t="str">
        <f t="shared" si="11"/>
        <v/>
      </c>
      <c r="L397" s="147">
        <v>394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376</v>
      </c>
      <c r="K405" s="81" t="str">
        <f t="shared" ref="K405:K422" si="13">IF(OR(COUNTIF(L405:L405,"未確認")&gt;0,COUNTIF(L405:L405,"~*")&gt;0),"※","")</f>
        <v/>
      </c>
      <c r="L405" s="147">
        <v>376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182</v>
      </c>
      <c r="K407" s="81" t="str">
        <f t="shared" si="13"/>
        <v/>
      </c>
      <c r="L407" s="147">
        <v>182</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166</v>
      </c>
      <c r="K409" s="81" t="str">
        <f t="shared" si="13"/>
        <v/>
      </c>
      <c r="L409" s="147">
        <v>166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394</v>
      </c>
      <c r="K413" s="81" t="str">
        <f t="shared" si="13"/>
        <v/>
      </c>
      <c r="L413" s="147">
        <v>394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160</v>
      </c>
      <c r="K415" s="81" t="str">
        <f t="shared" si="13"/>
        <v/>
      </c>
      <c r="L415" s="147">
        <v>160</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148</v>
      </c>
      <c r="K417" s="81" t="str">
        <f t="shared" si="13"/>
        <v/>
      </c>
      <c r="L417" s="147">
        <v>148</v>
      </c>
    </row>
    <row r="418" spans="1:22" s="83" customFormat="1" ht="34.5" customHeight="1">
      <c r="A418" s="251" t="s">
        <v>791</v>
      </c>
      <c r="B418" s="119"/>
      <c r="C418" s="368"/>
      <c r="D418" s="368"/>
      <c r="E418" s="319" t="s">
        <v>245</v>
      </c>
      <c r="F418" s="320"/>
      <c r="G418" s="320"/>
      <c r="H418" s="321"/>
      <c r="I418" s="360"/>
      <c r="J418" s="140">
        <f t="shared" si="12"/>
        <v>17</v>
      </c>
      <c r="K418" s="81" t="str">
        <f t="shared" si="13"/>
        <v/>
      </c>
      <c r="L418" s="147">
        <v>17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394</v>
      </c>
      <c r="K430" s="193" t="str">
        <f>IF(OR(COUNTIF(L430:L430,"未確認")&gt;0,COUNTIF(L430:L430,"~*")&gt;0),"※","")</f>
        <v/>
      </c>
      <c r="L430" s="147">
        <v>394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160</v>
      </c>
      <c r="K431" s="193" t="str">
        <f>IF(OR(COUNTIF(L431:L431,"未確認")&gt;0,COUNTIF(L431:L431,"~*")&gt;0),"※","")</f>
        <v/>
      </c>
      <c r="L431" s="147">
        <v>160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171</v>
      </c>
      <c r="K432" s="193" t="str">
        <f>IF(OR(COUNTIF(L432:L432,"未確認")&gt;0,COUNTIF(L432:L432,"~*")&gt;0),"※","")</f>
        <v/>
      </c>
      <c r="L432" s="147">
        <v>171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39</v>
      </c>
      <c r="K433" s="193" t="str">
        <f>IF(OR(COUNTIF(L433:L433,"未確認")&gt;0,COUNTIF(L433:L433,"~*")&gt;0),"※","")</f>
        <v/>
      </c>
      <c r="L433" s="147">
        <v>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24</v>
      </c>
      <c r="K434" s="193" t="str">
        <f>IF(OR(COUNTIF(L434:L434,"未確認")&gt;0,COUNTIF(L434:L434,"~*")&gt;0),"※","")</f>
        <v/>
      </c>
      <c r="L434" s="147">
        <v>24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464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385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36</v>
      </c>
      <c r="K632" s="201" t="str">
        <f t="shared" si="30"/>
        <v/>
      </c>
      <c r="L632" s="117">
        <v>36</v>
      </c>
    </row>
    <row r="633" spans="1:22" s="118" customFormat="1" ht="56">
      <c r="A633" s="252" t="s">
        <v>919</v>
      </c>
      <c r="B633" s="119"/>
      <c r="C633" s="319" t="s">
        <v>436</v>
      </c>
      <c r="D633" s="320"/>
      <c r="E633" s="320"/>
      <c r="F633" s="320"/>
      <c r="G633" s="320"/>
      <c r="H633" s="321"/>
      <c r="I633" s="122" t="s">
        <v>437</v>
      </c>
      <c r="J633" s="116">
        <f t="shared" si="29"/>
        <v>19</v>
      </c>
      <c r="K633" s="201" t="str">
        <f t="shared" si="30"/>
        <v/>
      </c>
      <c r="L633" s="117">
        <v>19</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65</v>
      </c>
      <c r="K646" s="201" t="str">
        <f t="shared" ref="K646:K660" si="32">IF(OR(COUNTIF(L646:L646,"未確認")&gt;0,COUNTIF(L646:L646,"*")&gt;0),"※","")</f>
        <v/>
      </c>
      <c r="L646" s="117">
        <v>65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60</v>
      </c>
      <c r="K650" s="201" t="str">
        <f t="shared" si="32"/>
        <v/>
      </c>
      <c r="L650" s="117">
        <v>60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013A8B-8436-48A2-9E46-BF1F774C5C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2019-12-23T01:58:24Z</dcterms:modified>
</cp:coreProperties>
</file>