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E90FEA8-7EDA-4902-80D9-EB2FE7849AB3}"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<sst xmlns="http://schemas.openxmlformats.org/spreadsheetml/2006/main" count="3339" uniqueCount="1059">
  <si>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</si>
  <si>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</si>
  <si>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</si>
  <si>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</si>
  <si>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</si>
  <si>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</si>
  <si>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</si>
  <si>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</si>
  <si>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</si>
  <si>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</si>
  <si>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</si>
  <si>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</si>
  <si>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</si>
  <si>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</si>
  <si>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</si>
  <si>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</si>
  <si>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</si>
  <si>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</si>
  <si>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</si>
  <si>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</si>
  <si>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</si>
  <si>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</si>
  <si>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</si>
  <si>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</si>
  <si>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</si>
  <si>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</si>
  <si>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</si>
  <si>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</si>
  <si>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</si>
  <si>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</si>
  <si>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</si>
  <si>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</si>
  <si>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</si>
  <si>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</si>
  <si>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</si>
  <si>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</si>
  <si>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</si>
  <si>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</si>
  <si>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</si>
  <si>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</si>
  <si>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</si>
  <si>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</si>
  <si>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</si>
  <si>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</si>
  <si>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</si>
  <si>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</si>
  <si>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</si>
  <si>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</si>
  <si>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</si>
  <si>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</si>
  <si>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</si>
  <si>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</si>
  <si>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</si>
  <si>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</si>
  <si>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</si>
  <si>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</si>
  <si>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</si>
  <si>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</si>
  <si>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</si>
  <si>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</si>
  <si>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</si>
  <si>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</si>
  <si>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</si>
  <si>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</si>
  <si>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</si>
  <si>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</si>
  <si>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</si>
  <si>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</si>
  <si>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</si>
  <si>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</si>
  <si>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</si>
  <si>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</si>
  <si>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</si>
  <si>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</si>
  <si>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</si>
  <si>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</si>
  <si>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</si>
  <si>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</si>
  <si>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</si>
  <si>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</si>
  <si>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</si>
  <si>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</si>
  <si>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</si>
  <si>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</si>
  <si>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</si>
  <si>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</si>
  <si>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</si>
  <si>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</si>
  <si>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</si>
  <si>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</si>
  <si>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</si>
  <si>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</si>
  <si>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</si>
  <si>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</si>
  <si>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</si>
  <si>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</si>
  <si>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</si>
  <si>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</si>
  <si>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</si>
  <si>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</si>
  <si>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</si>
  <si>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</si>
  <si>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</si>
  <si>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</si>
  <si>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</si>
  <si>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</si>
  <si>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</si>
  <si>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</si>
  <si>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</si>
  <si>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</si>
  <si>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</si>
  <si>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</si>
  <si>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</si>
  <si>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</si>
  <si>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</si>
  <si>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</si>
  <si>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</si>
  <si>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</si>
  <si>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</si>
  <si>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</si>
  <si>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</si>
  <si>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</si>
  <si>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</si>
  <si>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</si>
  <si>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</si>
  <si>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</si>
  <si>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</si>
  <si>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</si>
  <si>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</si>
  <si>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</si>
  <si>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</si>
  <si>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</si>
  <si>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</si>
  <si>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</si>
  <si>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</si>
  <si>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</si>
  <si>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</si>
  <si>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</si>
  <si>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</si>
  <si>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</si>
  <si>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</si>
  <si>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</si>
  <si>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</si>
  <si>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</si>
  <si>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</si>
  <si>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</si>
  <si>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</si>
  <si>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</si>
  <si>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</si>
  <si>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</si>
  <si>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</si>
  <si>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</si>
  <si>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</si>
  <si>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</si>
  <si>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</si>
  <si>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</si>
  <si>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</si>
  <si>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</si>
  <si>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</si>
  <si>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</si>
  <si>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</si>
  <si>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</si>
  <si>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</si>
  <si>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</si>
  <si>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</si>
  <si>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</si>
  <si>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</si>
  <si>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</si>
  <si>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</si>
  <si>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</si>
  <si>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</si>
  <si>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</si>
  <si>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</si>
  <si>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</si>
  <si>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</si>
  <si>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</si>
  <si>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</si>
  <si>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</si>
  <si>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</si>
  <si>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</si>
  <si>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</si>
  <si>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</si>
  <si>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</si>
  <si>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</si>
  <si>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</si>
  <si>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</si>
  <si>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</si>
  <si>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</si>
  <si>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</si>
  <si>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</si>
  <si>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</si>
  <si>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</si>
  <si>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</si>
  <si>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</si>
  <si>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</si>
  <si>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</si>
  <si>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</si>
  <si>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</si>
  <si>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</si>
  <si>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</si>
  <si>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</si>
  <si>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</si>
  <si>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</si>
  <si>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</si>
  <si>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</si>
  <si>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</si>
  <si>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</si>
  <si>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</si>
  <si>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</si>
  <si>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</si>
  <si>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</si>
  <si>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</si>
  <si>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</si>
  <si>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</si>
  <si>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</si>
  <si>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</si>
  <si>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</si>
  <si>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</si>
  <si>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</si>
  <si>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</si>
  <si>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</si>
  <si>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</si>
  <si>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</si>
  <si>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</si>
  <si>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</si>
  <si>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</si>
  <si>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</si>
  <si>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</si>
  <si>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</si>
  <si>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</si>
  <si>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</si>
  <si>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</si>
  <si>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</si>
  <si>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</si>
  <si>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</si>
  <si>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</si>
  <si>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</si>
  <si>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</si>
  <si>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</si>
  <si>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</si>
  <si>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</si>
  <si>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</si>
  <si>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</si>
  <si>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</si>
  <si>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</si>
  <si>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</si>
  <si>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</si>
  <si>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</si>
  <si>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</si>
  <si>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</si>
  <si>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</si>
  <si>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</si>
  <si>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</si>
  <si>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</si>
  <si>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</si>
  <si>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</si>
  <si>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</si>
  <si>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</si>
  <si>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</si>
  <si>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</si>
  <si>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</si>
  <si>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</si>
  <si>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</si>
  <si>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</si>
  <si>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</si>
  <si>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</si>
  <si>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</si>
  <si>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</si>
  <si>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</si>
  <si>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</si>
  <si>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</si>
  <si>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</si>
  <si>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</si>
  <si>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</si>
  <si>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</si>
  <si>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</si>
  <si>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</si>
  <si>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</si>
  <si>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</si>
  <si>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</si>
  <si>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</si>
  <si>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</si>
  <si>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</si>
  <si>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</si>
  <si>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</si>
  <si>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</si>
  <si>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</si>
  <si>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</si>
  <si>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</si>
  <si>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</si>
  <si>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</si>
  <si>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</si>
  <si>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</si>
  <si>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</si>
  <si>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</si>
  <si>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</si>
  <si>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</si>
  <si>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</si>
  <si>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</si>
  <si>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</si>
  <si>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</si>
  <si>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</si>
  <si>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</si>
  <si>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</si>
  <si>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</si>
  <si>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</si>
  <si>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</si>
  <si>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</si>
  <si>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</si>
  <si>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</si>
  <si>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</si>
  <si>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</si>
  <si>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</si>
  <si>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</si>
  <si>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</si>
  <si>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</si>
  <si>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</si>
  <si>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</si>
  <si>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</si>
  <si>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</si>
  <si>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</si>
  <si>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</si>
  <si>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</si>
  <si>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</si>
  <si>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</si>
  <si>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</si>
  <si>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</si>
  <si>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</si>
  <si>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</si>
  <si>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</si>
  <si>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</si>
  <si>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</si>
  <si>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</si>
  <si>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</si>
  <si>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</si>
  <si>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</si>
  <si>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</si>
  <si>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</si>
  <si>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</si>
  <si>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</si>
  <si>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</si>
  <si>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</si>
  <si>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</si>
  <si>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</si>
  <si>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</si>
  <si>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</si>
  <si>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</si>
  <si>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</si>
  <si>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</si>
  <si>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</si>
  <si>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</si>
  <si>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</si>
  <si>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</si>
  <si>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</si>
  <si>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</si>
  <si>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</si>
  <si>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</si>
  <si>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</si>
  <si>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</si>
  <si>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</si>
  <si>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</si>
  <si>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</si>
  <si>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</si>
  <si>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</si>
  <si>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</si>
  <si>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</si>
  <si>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</si>
  <si>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</si>
  <si>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</si>
  <si>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</si>
  <si>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</si>
  <si>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</si>
  <si>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</si>
  <si>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</si>
  <si>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</si>
  <si>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</si>
  <si>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</si>
  <si>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</si>
  <si>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</si>
  <si>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</si>
  <si>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</si>
  <si>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</si>
  <si>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</si>
  <si>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</si>
  <si>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</si>
  <si>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</si>
  <si>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</si>
  <si>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</si>
  <si>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</si>
  <si>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</si>
  <si>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</si>
  <si>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</si>
  <si>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</si>
  <si>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</si>
  <si>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</si>
  <si>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</si>
  <si>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</si>
  <si>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</si>
  <si>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</si>
  <si>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</si>
  <si>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</si>
  <si>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</si>
  <si>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</si>
  <si>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</si>
  <si>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</si>
  <si>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</si>
  <si>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</si>
  <si>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</si>
  <si>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</si>
  <si>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</si>
  <si>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</si>
  <si>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</si>
  <si>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</si>
  <si>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</si>
  <si>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</si>
  <si>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</si>
  <si>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</si>
  <si>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</si>
  <si>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</si>
  <si>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</si>
  <si>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</si>
  <si>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</si>
  <si>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</si>
  <si>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</si>
  <si>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</si>
  <si>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</si>
  <si>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</si>
  <si>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</si>
  <si>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</si>
  <si>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</si>
  <si>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</si>
  <si>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</si>
  <si>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</si>
  <si>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</si>
  <si>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</si>
  <si>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</si>
  <si>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</si>
  <si>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</si>
  <si>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</si>
  <si>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</si>
  <si>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</si>
  <si>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</si>
  <si>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</si>
  <si>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</si>
  <si>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</si>
  <si>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</si>
  <si>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</si>
  <si>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</si>
  <si>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</si>
  <si>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</si>
  <si>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</si>
  <si>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</si>
  <si>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</si>
  <si>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</si>
  <si>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</si>
  <si>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</si>
  <si>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</si>
  <si>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</si>
  <si>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</si>
  <si>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</si>
  <si>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</si>
  <si>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</si>
  <si>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</si>
  <si>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</si>
  <si>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</si>
  <si>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</si>
  <si>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</si>
  <si>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</si>
  <si>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</si>
  <si>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</si>
  <si>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</si>
  <si>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</si>
  <si>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</si>
  <si>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</si>
  <si>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</si>
  <si>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</si>
  <si>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</si>
  <si>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</si>
  <si>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</si>
  <si>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</si>
  <si>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</si>
  <si>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</si>
  <si>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</si>
  <si>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</si>
  <si>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</si>
  <si>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</si>
  <si>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</si>
  <si>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</si>
  <si>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</si>
  <si>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</si>
  <si>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</si>
  <si>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</si>
  <si>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</si>
  <si>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</si>
  <si>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</si>
  <si>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</si>
  <si>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</si>
  <si>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</si>
  <si>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</si>
  <si>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</si>
  <si>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</si>
  <si>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</si>
  <si>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</si>
  <si>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</si>
  <si>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</si>
  <si>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</si>
  <si>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</si>
  <si>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</si>
  <si>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</si>
  <si>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</si>
  <si>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</si>
  <si>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</si>
  <si>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</si>
  <si>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</si>
  <si>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</si>
  <si>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</si>
  <si>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</si>
  <si>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</si>
  <si>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</si>
  <si>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</si>
  <si>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</si>
  <si>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</si>
  <si>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</si>
  <si>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</si>
  <si>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</si>
  <si>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</si>
  <si>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</si>
  <si>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</si>
  <si>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</si>
  <si>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</si>
  <si>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</si>
  <si>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</si>
  <si>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</si>
  <si>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</si>
  <si>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</si>
  <si>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</si>
  <si>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</si>
  <si>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</si>
  <si>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</si>
  <si>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</si>
  <si>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</si>
  <si>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</si>
  <si>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</si>
  <si>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</si>
  <si>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</si>
  <si>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</si>
  <si>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</si>
  <si>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</si>
  <si>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</si>
  <si>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</si>
  <si>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</si>
  <si>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</si>
  <si>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</si>
  <si>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</si>
  <si>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</si>
  <si>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</si>
  <si>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</si>
  <si>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</si>
  <si>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</si>
  <si>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</si>
  <si>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</si>
  <si>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</si>
  <si>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</si>
  <si>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</si>
  <si>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</si>
  <si>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</si>
  <si>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</si>
  <si>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</si>
  <si>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</si>
  <si>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</si>
  <si>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</si>
  <si>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</si>
  <si>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</si>
  <si>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</si>
  <si>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</si>
  <si>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</si>
  <si>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</si>
  <si>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</si>
  <si>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</si>
  <si>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</si>
  <si>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</si>
  <si>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</si>
  <si>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</si>
  <si>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</si>
  <si>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</si>
  <si>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</si>
  <si>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</si>
  <si>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</si>
  <si>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</si>
  <si>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</si>
  <si>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</si>
  <si>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</si>
  <si>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</si>
  <si>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</si>
  <si>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</si>
  <si>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</si>
  <si>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</si>
  <si>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</si>
  <si>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</si>
  <si>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</si>
  <si>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</si>
  <si>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</si>
  <si>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</si>
  <si>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</si>
  <si>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</si>
  <si>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</si>
  <si>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</si>
  <si>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</si>
  <si>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</si>
  <si>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</si>
  <si>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</si>
  <si>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</si>
  <si>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</si>
  <si>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</si>
  <si>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</si>
  <si>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</si>
  <si>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</si>
  <si>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</si>
  <si>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</si>
  <si>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</si>
  <si>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</si>
  <si>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</si>
  <si>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</si>
  <si>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</si>
  <si>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</si>
  <si>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</si>
  <si>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</si>
  <si>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</si>
  <si>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</si>
  <si>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</si>
  <si>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</si>
  <si>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</si>
  <si>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</si>
  <si>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</si>
  <si>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</si>
  <si>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</si>
  <si>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</si>
  <si>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</si>
  <si>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</si>
  <si>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</si>
  <si>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</si>
  <si>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</si>
  <si>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</si>
  <si>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</si>
  <si>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</si>
  <si>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</si>
  <si>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</si>
  <si>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</si>
  <si>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</si>
  <si>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</si>
  <si>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</si>
  <si>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</si>
  <si>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</si>
  <si>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</si>
  <si>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</si>
  <si>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</si>
  <si>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</si>
  <si>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</si>
  <si>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</si>
  <si>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</si>
  <si>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</si>
  <si>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</si>
  <si>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</si>
  <si>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</si>
  <si>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</si>
  <si>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</si>
  <si>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</si>
  <si>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</si>
  <si>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</si>
  <si>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</si>
  <si>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</si>
  <si>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</si>
  <si>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</si>
  <si>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</si>
  <si>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</si>
  <si>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</si>
  <si>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</si>
  <si>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</si>
  <si>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</si>
  <si>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</si>
  <si>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</si>
  <si>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</si>
  <si>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</si>
  <si>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</si>
  <si>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</si>
  <si>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</si>
  <si>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</si>
  <si>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</si>
  <si>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</si>
  <si>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</si>
  <si>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</si>
  <si>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</si>
  <si>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</si>
  <si>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</si>
  <si>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</si>
  <si>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</si>
  <si>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</si>
  <si>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</si>
  <si>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</si>
  <si>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</si>
  <si>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</si>
  <si>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</si>
  <si>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</si>
  <si>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</si>
  <si>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</si>
  <si>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</si>
  <si>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</si>
  <si>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</si>
  <si>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</si>
  <si>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</si>
  <si>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</si>
  <si>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</si>
  <si>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</si>
  <si>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</si>
  <si>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</si>
  <si>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</si>
  <si>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</si>
  <si>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</si>
  <si>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</si>
  <si>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</si>
  <si>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</si>
  <si>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</si>
  <si>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</si>
  <si>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</si>
  <si>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</si>
  <si>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</si>
  <si>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</si>
  <si>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</si>
  <si>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</si>
  <si>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</si>
  <si>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</si>
  <si>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</si>
  <si>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</si>
  <si>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</si>
  <si>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</si>
  <si>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</si>
  <si>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</si>
  <si>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</si>
  <si>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</si>
  <si>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</si>
  <si>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</si>
  <si>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</si>
  <si>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</si>
  <si>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</si>
  <si>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</si>
  <si>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</si>
  <si>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</si>
  <si>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</si>
  <si>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</si>
  <si>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</si>
  <si>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</si>
  <si>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</si>
  <si>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</si>
  <si>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</si>
  <si>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</si>
  <si>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</si>
  <si>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</si>
  <si>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</si>
  <si>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</si>
  <si>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</si>
  <si>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</si>
  <si>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</si>
  <si>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</si>
  <si>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</si>
  <si>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</si>
  <si>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</si>
  <si>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</si>
  <si>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</si>
  <si>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</si>
  <si>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</si>
  <si>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</si>
  <si>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</si>
  <si>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</si>
  <si>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</si>
  <si>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</si>
  <si>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</si>
  <si>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</si>
  <si>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</si>
  <si>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</si>
  <si>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</si>
  <si>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</si>
  <si>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</si>
  <si>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</si>
  <si>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</si>
  <si>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</si>
  <si>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</si>
  <si>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</si>
  <si>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</si>
  <si>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</si>
  <si>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</si>
  <si>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</si>
  <si>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</si>
  <si>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</si>
  <si>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</si>
  <si>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</si>
  <si>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</si>
  <si>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</si>
  <si>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</si>
  <si>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</si>
  <si>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</si>
  <si>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</si>
  <si>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</si>
  <si>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</si>
  <si>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</si>
  <si>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</si>
  <si>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</si>
  <si>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</si>
  <si>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</si>
  <si>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</si>
  <si>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</si>
  <si>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</si>
  <si>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</si>
  <si>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</si>
  <si>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</si>
  <si>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</si>
  <si>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</si>
  <si>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</si>
  <si>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</si>
  <si>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</si>
  <si>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</si>
  <si>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</si>
  <si>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</si>
  <si>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</si>
  <si>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</si>
  <si>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</si>
  <si>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</si>
  <si>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</si>
  <si>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</si>
  <si>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</si>
  <si>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</si>
  <si>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</si>
  <si>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</si>
  <si>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</si>
  <si>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</si>
  <si>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</si>
  <si>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</si>
  <si>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</si>
  <si>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</si>
  <si>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</si>
  <si>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</si>
  <si>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</si>
  <si>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</si>
  <si>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</si>
  <si>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</si>
  <si>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</si>
  <si>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</si>
  <si>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</si>
  <si>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</si>
  <si>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</si>
  <si>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</si>
  <si>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</si>
  <si>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</si>
  <si>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</si>
  <si>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</si>
  <si>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</si>
  <si>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</si>
  <si>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</si>
  <si>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</si>
  <si>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</si>
  <si>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</si>
  <si>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</si>
  <si>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</si>
  <si>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</si>
  <si>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</si>
  <si>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</si>
  <si>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</si>
  <si>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</si>
  <si>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</si>
  <si>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</si>
  <si>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</si>
  <si>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</si>
  <si>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</si>
  <si>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</si>
  <si>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</si>
  <si>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</si>
  <si>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</si>
  <si>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</si>
  <si>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</si>
  <si>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</si>
  <si>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</si>
  <si>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</si>
  <si>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</si>
  <si>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</si>
  <si>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</si>
  <si>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</si>
  <si>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</si>
  <si>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</si>
  <si>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</si>
  <si>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</si>
  <si>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</si>
  <si>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</si>
  <si>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</si>
  <si>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</si>
  <si>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</si>
  <si>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</si>
  <si>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</si>
  <si>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</si>
  <si>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</si>
  <si>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</si>
  <si>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</si>
  <si>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</si>
  <si>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</si>
  <si>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</si>
  <si>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</si>
  <si>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</si>
  <si>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</si>
  <si>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</si>
  <si>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</si>
  <si>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</si>
  <si>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</si>
  <si>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</si>
  <si>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</si>
  <si>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</si>
  <si>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</si>
  <si>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</si>
  <si>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</si>
  <si>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</si>
  <si>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</si>
  <si>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</si>
  <si>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</si>
  <si>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</si>
  <si>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</si>
  <si>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</si>
  <si>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</si>
  <si>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</si>
  <si>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</si>
  <si>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</si>
  <si>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</si>
  <si>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</si>
  <si>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</si>
  <si>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</si>
  <si>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</si>
  <si>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</si>
  <si>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</si>
  <si>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</si>
  <si>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</si>
  <si>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</si>
  <si>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</si>
  <si>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</si>
  <si>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</si>
  <si>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</si>
  <si>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</si>
  <si>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</si>
  <si>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</si>
  <si>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</si>
  <si>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</si>
  <si>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</si>
  <si>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</si>
  <si>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</si>
  <si>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</si>
  <si>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</si>
  <si>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</si>
  <si>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</si>
  <si>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</si>
  <si>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</si>
  <si>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</si>
  <si>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</si>
  <si>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</si>
  <si>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</si>
  <si>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</si>
  <si>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</si>
  <si>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</si>
  <si>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</si>
  <si>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</si>
  <si>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</si>
  <si>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</si>
  <si>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</si>
  <si>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</si>
  <si>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</si>
  <si>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</si>
  <si>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</si>
  <si>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</si>
  <si>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</si>
  <si>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</si>
  <si>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</si>
  <si>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</si>
  <si>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</si>
  <si>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</si>
  <si>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</si>
  <si>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</si>
  <si>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</si>
  <si>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</si>
  <si>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</si>
  <si>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</si>
  <si>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</si>
  <si>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</si>
  <si>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</si>
  <si>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</si>
  <si>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</si>
  <si>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</si>
  <si>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</si>
  <si>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</si>
  <si>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</si>
  <si>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</si>
  <si>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</si>
  <si>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</si>
  <si>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</si>
  <si>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</si>
  <si>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</si>
  <si>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</si>
  <si>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</si>
  <si>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</si>
  <si>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</si>
  <si>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</si>
  <si>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</si>
  <si>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</si>
  <si>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</si>
  <si>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</si>
  <si>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</si>
  <si>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</si>
  <si>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</si>
  <si>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</si>
  <si>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</si>
  <si>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</si>
  <si>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</si>
  <si>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</si>
  <si>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</si>
  <si>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</si>
  <si>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</si>
  <si>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</si>
  <si>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</si>
  <si>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</si>
  <si>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</si>
  <si>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</si>
  <si>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</si>
  <si>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</si>
  <si>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</si>
  <si>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</si>
  <si>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</si>
  <si>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</si>
  <si>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</si>
  <si>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</si>
  <si>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</si>
  <si>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</si>
  <si>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</si>
  <si>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</si>
  <si>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</si>
  <si>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虹が丘病院</t>
    <phoneticPr fontId="3"/>
  </si>
  <si>
    <t>〒852-8055 長崎市虹が丘町１番１号</t>
    <phoneticPr fontId="3"/>
  </si>
  <si>
    <t>〇</t>
  </si>
  <si>
    <t>医療法人</t>
  </si>
  <si>
    <t>複数の診療科で活用</t>
  </si>
  <si>
    <t>循環器内科</t>
  </si>
  <si>
    <t>呼吸器内科</t>
  </si>
  <si>
    <t>内科</t>
  </si>
  <si>
    <t>急性期一般入院料１</t>
  </si>
  <si>
    <t>ＤＰＣ標準病院群</t>
  </si>
  <si>
    <t>有</t>
  </si>
  <si>
    <t>看護必要度Ⅰ</t>
    <phoneticPr fontId="3"/>
  </si>
  <si>
    <t>２病棟</t>
  </si>
  <si>
    <t>急性期機能</t>
  </si>
  <si>
    <t>外科</t>
  </si>
  <si>
    <t>整形外科</t>
  </si>
  <si>
    <t>消化器外科（胃腸外科）</t>
  </si>
  <si>
    <t>３病棟</t>
  </si>
  <si>
    <t>４病棟</t>
  </si>
  <si>
    <t>糖尿病内科（代謝内科）</t>
  </si>
  <si>
    <t>消化器内科（胃腸内科）</t>
  </si>
  <si>
    <t>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</si>
</sst>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4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1054</v>
      </c>
      <c r="N9" s="282" t="s">
        <v>1055</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1054</v>
      </c>
      <c r="N22" s="282" t="s">
        <v>1055</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1054</v>
      </c>
      <c r="N35" s="282" t="s">
        <v>1055</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1054</v>
      </c>
      <c r="N44" s="282" t="s">
        <v>1055</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1054</v>
      </c>
      <c r="N89" s="262" t="s">
        <v>1055</v>
      </c>
      <c r="O89" s="262" t="s">
        <v>1058</v>
      </c>
    </row>
    <row r="90" spans="1:22" s="21" customFormat="1">
      <c r="A90" s="243"/>
      <c r="B90" s="1"/>
      <c r="C90" s="3"/>
      <c r="D90" s="3"/>
      <c r="E90" s="3"/>
      <c r="F90" s="3"/>
      <c r="G90" s="3"/>
      <c r="H90" s="287"/>
      <c r="I90" s="67" t="s">
        <v>36</v>
      </c>
      <c r="J90" s="68"/>
      <c r="K90" s="69"/>
      <c r="L90" s="262" t="s">
        <v>1050</v>
      </c>
      <c r="M90" s="262" t="s">
        <v>1050</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1054</v>
      </c>
      <c r="N97" s="66" t="s">
        <v>1055</v>
      </c>
      <c r="O97" s="66" t="s">
        <v>1058</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150</v>
      </c>
      <c r="K99" s="237" t="str">
        <f>IF(OR(COUNTIF(L99:O99,"未確認")&gt;0,COUNTIF(L99:O99,"~*")&gt;0),"※","")</f>
        <v/>
      </c>
      <c r="L99" s="258">
        <v>27</v>
      </c>
      <c r="M99" s="258">
        <v>39</v>
      </c>
      <c r="N99" s="258">
        <v>45</v>
      </c>
      <c r="O99" s="258">
        <v>39</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150</v>
      </c>
      <c r="K101" s="237" t="str">
        <f>IF(OR(COUNTIF(L101:O101,"未確認")&gt;0,COUNTIF(L101:O101,"~*")&gt;0),"※","")</f>
        <v/>
      </c>
      <c r="L101" s="258">
        <v>27</v>
      </c>
      <c r="M101" s="258">
        <v>39</v>
      </c>
      <c r="N101" s="258">
        <v>45</v>
      </c>
      <c r="O101" s="258">
        <v>39</v>
      </c>
    </row>
    <row r="102" spans="1:22" s="83" customFormat="1" ht="34.5" customHeight="1">
      <c r="A102" s="244" t="s">
        <v>610</v>
      </c>
      <c r="B102" s="84"/>
      <c r="C102" s="377"/>
      <c r="D102" s="379"/>
      <c r="E102" s="317" t="s">
        <v>612</v>
      </c>
      <c r="F102" s="318"/>
      <c r="G102" s="318"/>
      <c r="H102" s="319"/>
      <c r="I102" s="420"/>
      <c r="J102" s="256">
        <f t="shared" si="0"/>
        <v>150</v>
      </c>
      <c r="K102" s="237" t="str">
        <f t="shared" ref="K102:K111" si="1">IF(OR(COUNTIF(L101:O101,"未確認")&gt;0,COUNTIF(L101:O101,"~*")&gt;0),"※","")</f>
        <v/>
      </c>
      <c r="L102" s="258">
        <v>27</v>
      </c>
      <c r="M102" s="258">
        <v>39</v>
      </c>
      <c r="N102" s="258">
        <v>45</v>
      </c>
      <c r="O102" s="258">
        <v>39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1055</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1044</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1052</v>
      </c>
      <c r="O122" s="98" t="s">
        <v>1056</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1053</v>
      </c>
      <c r="O123" s="98" t="s">
        <v>1057</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1055</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row>
    <row r="132" spans="1:22" s="83" customFormat="1" ht="34.5" customHeight="1">
      <c r="A132" s="244" t="s">
        <v>621</v>
      </c>
      <c r="B132" s="84"/>
      <c r="C132" s="295"/>
      <c r="D132" s="297"/>
      <c r="E132" s="320" t="s">
        <v>58</v>
      </c>
      <c r="F132" s="321"/>
      <c r="G132" s="321"/>
      <c r="H132" s="322"/>
      <c r="I132" s="389"/>
      <c r="J132" s="101"/>
      <c r="K132" s="102"/>
      <c r="L132" s="82">
        <v>27</v>
      </c>
      <c r="M132" s="82">
        <v>39</v>
      </c>
      <c r="N132" s="82">
        <v>45</v>
      </c>
      <c r="O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30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1055</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327</v>
      </c>
      <c r="K145" s="264" t="str">
        <f t="shared" ref="K145:K176" si="3">IF(OR(COUNTIF(L145:O145,"未確認")&gt;0,COUNTIF(L145:O145,"~*")&gt;0),"※","")</f>
        <v/>
      </c>
      <c r="L145" s="117">
        <v>73</v>
      </c>
      <c r="M145" s="117">
        <v>77</v>
      </c>
      <c r="N145" s="117">
        <v>90</v>
      </c>
      <c r="O145" s="117">
        <v>87</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v>0</v>
      </c>
      <c r="N156" s="117">
        <v>0</v>
      </c>
      <c r="O156" s="117" t="s">
        <v>541</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13</v>
      </c>
      <c r="K205" s="264" t="str">
        <f t="shared" si="5"/>
        <v/>
      </c>
      <c r="L205" s="117">
        <v>0</v>
      </c>
      <c r="M205" s="117">
        <v>0</v>
      </c>
      <c r="N205" s="117">
        <v>13</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1055</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1055</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1055</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1055</v>
      </c>
      <c r="O253" s="66" t="s">
        <v>1058</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1055</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20</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85</v>
      </c>
      <c r="K269" s="81" t="str">
        <f t="shared" si="8"/>
        <v/>
      </c>
      <c r="L269" s="147">
        <v>21</v>
      </c>
      <c r="M269" s="147">
        <v>22</v>
      </c>
      <c r="N269" s="147">
        <v>21</v>
      </c>
      <c r="O269" s="147">
        <v>21</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2</v>
      </c>
      <c r="N271" s="147">
        <v>2</v>
      </c>
      <c r="O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24</v>
      </c>
      <c r="K273" s="81" t="str">
        <f t="shared" si="8"/>
        <v/>
      </c>
      <c r="L273" s="147">
        <v>6</v>
      </c>
      <c r="M273" s="147">
        <v>6</v>
      </c>
      <c r="N273" s="147">
        <v>6</v>
      </c>
      <c r="O273" s="147">
        <v>6</v>
      </c>
    </row>
    <row r="274" spans="1:15" s="83" customFormat="1" ht="34.5" customHeight="1">
      <c r="A274" s="249" t="s">
        <v>727</v>
      </c>
      <c r="B274" s="120"/>
      <c r="C274" s="372"/>
      <c r="D274" s="372"/>
      <c r="E274" s="372"/>
      <c r="F274" s="372"/>
      <c r="G274" s="371" t="s">
        <v>148</v>
      </c>
      <c r="H274" s="371"/>
      <c r="I274" s="404"/>
      <c r="J274" s="266">
        <f t="shared" si="9"/>
        <v>4.5</v>
      </c>
      <c r="K274" s="81" t="str">
        <f t="shared" si="8"/>
        <v/>
      </c>
      <c r="L274" s="148">
        <v>1</v>
      </c>
      <c r="M274" s="148">
        <v>1</v>
      </c>
      <c r="N274" s="148">
        <v>1</v>
      </c>
      <c r="O274" s="148">
        <v>1.5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20</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3.5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1.8</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1.3</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6</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6</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1055</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5.8</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4</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6</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1055</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1055</v>
      </c>
      <c r="O367" s="66" t="s">
        <v>1058</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1055</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2934</v>
      </c>
      <c r="K392" s="81" t="str">
        <f t="shared" ref="K392:K397" si="12">IF(OR(COUNTIF(L392:O392,"未確認")&gt;0,COUNTIF(L392:O392,"~*")&gt;0),"※","")</f>
        <v/>
      </c>
      <c r="L392" s="147">
        <v>719</v>
      </c>
      <c r="M392" s="147">
        <v>634</v>
      </c>
      <c r="N392" s="147">
        <v>736</v>
      </c>
      <c r="O392" s="147">
        <v>845</v>
      </c>
    </row>
    <row r="393" spans="1:22" s="83" customFormat="1" ht="34.5" customHeight="1">
      <c r="A393" s="249" t="s">
        <v>773</v>
      </c>
      <c r="B393" s="84"/>
      <c r="C393" s="370"/>
      <c r="D393" s="380"/>
      <c r="E393" s="320" t="s">
        <v>224</v>
      </c>
      <c r="F393" s="321"/>
      <c r="G393" s="321"/>
      <c r="H393" s="322"/>
      <c r="I393" s="343"/>
      <c r="J393" s="140">
        <f t="shared" si="11"/>
        <v>1738</v>
      </c>
      <c r="K393" s="81" t="str">
        <f t="shared" si="12"/>
        <v/>
      </c>
      <c r="L393" s="147">
        <v>341</v>
      </c>
      <c r="M393" s="147">
        <v>413</v>
      </c>
      <c r="N393" s="147">
        <v>567</v>
      </c>
      <c r="O393" s="147">
        <v>417</v>
      </c>
    </row>
    <row r="394" spans="1:22" s="83" customFormat="1" ht="34.5" customHeight="1">
      <c r="A394" s="250" t="s">
        <v>774</v>
      </c>
      <c r="B394" s="84"/>
      <c r="C394" s="370"/>
      <c r="D394" s="381"/>
      <c r="E394" s="320" t="s">
        <v>225</v>
      </c>
      <c r="F394" s="321"/>
      <c r="G394" s="321"/>
      <c r="H394" s="322"/>
      <c r="I394" s="343"/>
      <c r="J394" s="140">
        <f t="shared" si="11"/>
        <v>286</v>
      </c>
      <c r="K394" s="81" t="str">
        <f t="shared" si="12"/>
        <v/>
      </c>
      <c r="L394" s="147">
        <v>125</v>
      </c>
      <c r="M394" s="147">
        <v>60</v>
      </c>
      <c r="N394" s="147">
        <v>22</v>
      </c>
      <c r="O394" s="147">
        <v>79</v>
      </c>
    </row>
    <row r="395" spans="1:22" s="83" customFormat="1" ht="34.5" customHeight="1">
      <c r="A395" s="250" t="s">
        <v>775</v>
      </c>
      <c r="B395" s="84"/>
      <c r="C395" s="370"/>
      <c r="D395" s="382"/>
      <c r="E395" s="320" t="s">
        <v>226</v>
      </c>
      <c r="F395" s="321"/>
      <c r="G395" s="321"/>
      <c r="H395" s="322"/>
      <c r="I395" s="343"/>
      <c r="J395" s="140">
        <f t="shared" si="11"/>
        <v>910</v>
      </c>
      <c r="K395" s="81" t="str">
        <f t="shared" si="12"/>
        <v/>
      </c>
      <c r="L395" s="147">
        <v>253</v>
      </c>
      <c r="M395" s="147">
        <v>161</v>
      </c>
      <c r="N395" s="147">
        <v>147</v>
      </c>
      <c r="O395" s="147">
        <v>349</v>
      </c>
    </row>
    <row r="396" spans="1:22" s="83" customFormat="1" ht="34.5" customHeight="1">
      <c r="A396" s="250" t="s">
        <v>776</v>
      </c>
      <c r="B396" s="1"/>
      <c r="C396" s="370"/>
      <c r="D396" s="320" t="s">
        <v>227</v>
      </c>
      <c r="E396" s="321"/>
      <c r="F396" s="321"/>
      <c r="G396" s="321"/>
      <c r="H396" s="322"/>
      <c r="I396" s="343"/>
      <c r="J396" s="140">
        <f t="shared" si="11"/>
        <v>42900</v>
      </c>
      <c r="K396" s="81" t="str">
        <f t="shared" si="12"/>
        <v/>
      </c>
      <c r="L396" s="147">
        <v>7652</v>
      </c>
      <c r="M396" s="147">
        <v>10887</v>
      </c>
      <c r="N396" s="147">
        <v>13014</v>
      </c>
      <c r="O396" s="147">
        <v>11347</v>
      </c>
    </row>
    <row r="397" spans="1:22" s="83" customFormat="1" ht="34.5" customHeight="1">
      <c r="A397" s="250" t="s">
        <v>777</v>
      </c>
      <c r="B397" s="119"/>
      <c r="C397" s="370"/>
      <c r="D397" s="320" t="s">
        <v>228</v>
      </c>
      <c r="E397" s="321"/>
      <c r="F397" s="321"/>
      <c r="G397" s="321"/>
      <c r="H397" s="322"/>
      <c r="I397" s="344"/>
      <c r="J397" s="140">
        <f t="shared" si="11"/>
        <v>2938</v>
      </c>
      <c r="K397" s="81" t="str">
        <f t="shared" si="12"/>
        <v/>
      </c>
      <c r="L397" s="147">
        <v>724</v>
      </c>
      <c r="M397" s="147">
        <v>631</v>
      </c>
      <c r="N397" s="147">
        <v>744</v>
      </c>
      <c r="O397" s="147">
        <v>839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1055</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2934</v>
      </c>
      <c r="K405" s="81" t="str">
        <f t="shared" ref="K405:K422" si="14">IF(OR(COUNTIF(L405:O405,"未確認")&gt;0,COUNTIF(L405:O405,"~*")&gt;0),"※","")</f>
        <v/>
      </c>
      <c r="L405" s="147">
        <v>719</v>
      </c>
      <c r="M405" s="147">
        <v>634</v>
      </c>
      <c r="N405" s="147">
        <v>736</v>
      </c>
      <c r="O405" s="147">
        <v>845</v>
      </c>
    </row>
    <row r="406" spans="1:22" s="83" customFormat="1" ht="34.5" customHeight="1">
      <c r="A406" s="251" t="s">
        <v>779</v>
      </c>
      <c r="B406" s="119"/>
      <c r="C406" s="369"/>
      <c r="D406" s="375" t="s">
        <v>233</v>
      </c>
      <c r="E406" s="377" t="s">
        <v>234</v>
      </c>
      <c r="F406" s="378"/>
      <c r="G406" s="378"/>
      <c r="H406" s="379"/>
      <c r="I406" s="361"/>
      <c r="J406" s="140">
        <f t="shared" si="13"/>
        <v>450</v>
      </c>
      <c r="K406" s="81" t="str">
        <f t="shared" si="14"/>
        <v/>
      </c>
      <c r="L406" s="147">
        <v>29</v>
      </c>
      <c r="M406" s="147">
        <v>34</v>
      </c>
      <c r="N406" s="147">
        <v>330</v>
      </c>
      <c r="O406" s="147">
        <v>57</v>
      </c>
    </row>
    <row r="407" spans="1:22" s="83" customFormat="1" ht="34.5" customHeight="1">
      <c r="A407" s="251" t="s">
        <v>780</v>
      </c>
      <c r="B407" s="119"/>
      <c r="C407" s="369"/>
      <c r="D407" s="369"/>
      <c r="E407" s="320" t="s">
        <v>235</v>
      </c>
      <c r="F407" s="321"/>
      <c r="G407" s="321"/>
      <c r="H407" s="322"/>
      <c r="I407" s="361"/>
      <c r="J407" s="140">
        <f t="shared" si="13"/>
        <v>2099</v>
      </c>
      <c r="K407" s="81" t="str">
        <f t="shared" si="14"/>
        <v/>
      </c>
      <c r="L407" s="147">
        <v>598</v>
      </c>
      <c r="M407" s="147">
        <v>505</v>
      </c>
      <c r="N407" s="147">
        <v>353</v>
      </c>
      <c r="O407" s="147">
        <v>643</v>
      </c>
    </row>
    <row r="408" spans="1:22" s="83" customFormat="1" ht="34.5" customHeight="1">
      <c r="A408" s="251" t="s">
        <v>781</v>
      </c>
      <c r="B408" s="119"/>
      <c r="C408" s="369"/>
      <c r="D408" s="369"/>
      <c r="E408" s="320" t="s">
        <v>236</v>
      </c>
      <c r="F408" s="321"/>
      <c r="G408" s="321"/>
      <c r="H408" s="322"/>
      <c r="I408" s="361"/>
      <c r="J408" s="140">
        <f t="shared" si="13"/>
        <v>190</v>
      </c>
      <c r="K408" s="81" t="str">
        <f t="shared" si="14"/>
        <v/>
      </c>
      <c r="L408" s="147">
        <v>24</v>
      </c>
      <c r="M408" s="147">
        <v>69</v>
      </c>
      <c r="N408" s="147">
        <v>31</v>
      </c>
      <c r="O408" s="147">
        <v>66</v>
      </c>
    </row>
    <row r="409" spans="1:22" s="83" customFormat="1" ht="34.5" customHeight="1">
      <c r="A409" s="251" t="s">
        <v>782</v>
      </c>
      <c r="B409" s="119"/>
      <c r="C409" s="369"/>
      <c r="D409" s="369"/>
      <c r="E409" s="317" t="s">
        <v>989</v>
      </c>
      <c r="F409" s="318"/>
      <c r="G409" s="318"/>
      <c r="H409" s="319"/>
      <c r="I409" s="361"/>
      <c r="J409" s="140">
        <f t="shared" si="13"/>
        <v>195</v>
      </c>
      <c r="K409" s="81" t="str">
        <f t="shared" si="14"/>
        <v/>
      </c>
      <c r="L409" s="147">
        <v>68</v>
      </c>
      <c r="M409" s="147">
        <v>26</v>
      </c>
      <c r="N409" s="147">
        <v>22</v>
      </c>
      <c r="O409" s="147">
        <v>79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2938</v>
      </c>
      <c r="K413" s="81" t="str">
        <f t="shared" si="14"/>
        <v/>
      </c>
      <c r="L413" s="147">
        <v>724</v>
      </c>
      <c r="M413" s="147">
        <v>631</v>
      </c>
      <c r="N413" s="147">
        <v>744</v>
      </c>
      <c r="O413" s="147">
        <v>839</v>
      </c>
    </row>
    <row r="414" spans="1:22" s="83" customFormat="1" ht="34.5" customHeight="1">
      <c r="A414" s="251" t="s">
        <v>787</v>
      </c>
      <c r="B414" s="119"/>
      <c r="C414" s="369"/>
      <c r="D414" s="375" t="s">
        <v>240</v>
      </c>
      <c r="E414" s="377" t="s">
        <v>241</v>
      </c>
      <c r="F414" s="378"/>
      <c r="G414" s="378"/>
      <c r="H414" s="379"/>
      <c r="I414" s="361"/>
      <c r="J414" s="140">
        <f t="shared" si="13"/>
        <v>450</v>
      </c>
      <c r="K414" s="81" t="str">
        <f t="shared" si="14"/>
        <v/>
      </c>
      <c r="L414" s="147">
        <v>198</v>
      </c>
      <c r="M414" s="147">
        <v>71</v>
      </c>
      <c r="N414" s="147">
        <v>12</v>
      </c>
      <c r="O414" s="147">
        <v>169</v>
      </c>
    </row>
    <row r="415" spans="1:22" s="83" customFormat="1" ht="34.5" customHeight="1">
      <c r="A415" s="251" t="s">
        <v>788</v>
      </c>
      <c r="B415" s="119"/>
      <c r="C415" s="369"/>
      <c r="D415" s="369"/>
      <c r="E415" s="320" t="s">
        <v>242</v>
      </c>
      <c r="F415" s="321"/>
      <c r="G415" s="321"/>
      <c r="H415" s="322"/>
      <c r="I415" s="361"/>
      <c r="J415" s="140">
        <f t="shared" si="13"/>
        <v>1978</v>
      </c>
      <c r="K415" s="81" t="str">
        <f t="shared" si="14"/>
        <v/>
      </c>
      <c r="L415" s="147">
        <v>426</v>
      </c>
      <c r="M415" s="147">
        <v>438</v>
      </c>
      <c r="N415" s="147">
        <v>629</v>
      </c>
      <c r="O415" s="147">
        <v>485</v>
      </c>
    </row>
    <row r="416" spans="1:22" s="83" customFormat="1" ht="34.5" customHeight="1">
      <c r="A416" s="251" t="s">
        <v>789</v>
      </c>
      <c r="B416" s="119"/>
      <c r="C416" s="369"/>
      <c r="D416" s="369"/>
      <c r="E416" s="320" t="s">
        <v>243</v>
      </c>
      <c r="F416" s="321"/>
      <c r="G416" s="321"/>
      <c r="H416" s="322"/>
      <c r="I416" s="361"/>
      <c r="J416" s="140">
        <f t="shared" si="13"/>
        <v>238</v>
      </c>
      <c r="K416" s="81" t="str">
        <f t="shared" si="14"/>
        <v/>
      </c>
      <c r="L416" s="147">
        <v>33</v>
      </c>
      <c r="M416" s="147">
        <v>82</v>
      </c>
      <c r="N416" s="147">
        <v>49</v>
      </c>
      <c r="O416" s="147">
        <v>74</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8</v>
      </c>
      <c r="M417" s="147">
        <v>5</v>
      </c>
      <c r="N417" s="147">
        <v>11</v>
      </c>
      <c r="O417" s="147">
        <v>7</v>
      </c>
    </row>
    <row r="418" spans="1:22" s="83" customFormat="1" ht="34.5" customHeight="1">
      <c r="A418" s="251" t="s">
        <v>791</v>
      </c>
      <c r="B418" s="119"/>
      <c r="C418" s="369"/>
      <c r="D418" s="369"/>
      <c r="E418" s="320" t="s">
        <v>245</v>
      </c>
      <c r="F418" s="321"/>
      <c r="G418" s="321"/>
      <c r="H418" s="322"/>
      <c r="I418" s="361"/>
      <c r="J418" s="140">
        <f t="shared" si="13"/>
        <v>51</v>
      </c>
      <c r="K418" s="81" t="str">
        <f t="shared" si="14"/>
        <v/>
      </c>
      <c r="L418" s="147">
        <v>13</v>
      </c>
      <c r="M418" s="147">
        <v>8</v>
      </c>
      <c r="N418" s="147">
        <v>9</v>
      </c>
      <c r="O418" s="147">
        <v>21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77</v>
      </c>
      <c r="K420" s="81" t="str">
        <f t="shared" si="14"/>
        <v/>
      </c>
      <c r="L420" s="147">
        <v>19</v>
      </c>
      <c r="M420" s="147">
        <v>6</v>
      </c>
      <c r="N420" s="147">
        <v>16</v>
      </c>
      <c r="O420" s="147">
        <v>36</v>
      </c>
    </row>
    <row r="421" spans="1:22" s="83" customFormat="1" ht="34.5" customHeight="1">
      <c r="A421" s="251" t="s">
        <v>794</v>
      </c>
      <c r="B421" s="119"/>
      <c r="C421" s="369"/>
      <c r="D421" s="369"/>
      <c r="E421" s="320" t="s">
        <v>247</v>
      </c>
      <c r="F421" s="321"/>
      <c r="G421" s="321"/>
      <c r="H421" s="322"/>
      <c r="I421" s="361"/>
      <c r="J421" s="140">
        <f t="shared" si="13"/>
        <v>113</v>
      </c>
      <c r="K421" s="81" t="str">
        <f t="shared" si="14"/>
        <v/>
      </c>
      <c r="L421" s="147">
        <v>27</v>
      </c>
      <c r="M421" s="147">
        <v>21</v>
      </c>
      <c r="N421" s="147">
        <v>18</v>
      </c>
      <c r="O421" s="147">
        <v>47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1055</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2488</v>
      </c>
      <c r="K430" s="193" t="str">
        <f>IF(OR(COUNTIF(L430:O430,"未確認")&gt;0,COUNTIF(L430:O430,"~*")&gt;0),"※","")</f>
        <v/>
      </c>
      <c r="L430" s="147">
        <v>526</v>
      </c>
      <c r="M430" s="147">
        <v>560</v>
      </c>
      <c r="N430" s="147">
        <v>732</v>
      </c>
      <c r="O430" s="147">
        <v>670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138</v>
      </c>
      <c r="K431" s="193" t="str">
        <f>IF(OR(COUNTIF(L431:O431,"未確認")&gt;0,COUNTIF(L431:O431,"~*")&gt;0),"※","")</f>
        <v/>
      </c>
      <c r="L431" s="147">
        <v>21</v>
      </c>
      <c r="M431" s="147">
        <v>9</v>
      </c>
      <c r="N431" s="147">
        <v>67</v>
      </c>
      <c r="O431" s="147">
        <v>41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2350</v>
      </c>
      <c r="K433" s="193" t="str">
        <f>IF(OR(COUNTIF(L433:O433,"未確認")&gt;0,COUNTIF(L433:O433,"~*")&gt;0),"※","")</f>
        <v/>
      </c>
      <c r="L433" s="147">
        <v>505</v>
      </c>
      <c r="M433" s="147">
        <v>551</v>
      </c>
      <c r="N433" s="147">
        <v>665</v>
      </c>
      <c r="O433" s="147">
        <v>629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1055</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1055</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63</v>
      </c>
      <c r="K468" s="201" t="str">
        <f t="shared" ref="K468:K475" si="16">IF(OR(COUNTIF(L468:O468,"未確認")&gt;0,COUNTIF(L468:O468,"*")&gt;0),"※","")</f>
        <v>※</v>
      </c>
      <c r="L468" s="117">
        <v>15</v>
      </c>
      <c r="M468" s="117">
        <v>48</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27</v>
      </c>
      <c r="K470" s="201" t="str">
        <f t="shared" si="16"/>
        <v>※</v>
      </c>
      <c r="L470" s="117">
        <v>0</v>
      </c>
      <c r="M470" s="117">
        <v>27</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26</v>
      </c>
      <c r="K476" s="201" t="str">
        <f>IF(OR(COUNTIF(L476:O476,"未確認")&gt;0,COUNTIF(L476:O476,"~")&gt;0),"※","")</f>
        <v/>
      </c>
      <c r="L476" s="117">
        <v>15</v>
      </c>
      <c r="M476" s="117">
        <v>11</v>
      </c>
      <c r="N476" s="117" t="s">
        <v>541</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IF(OR(COUNTIF(L477:O477,"未確認")&gt;0,COUNTIF(L477:O477,"*")&gt;0),"※","")</f>
        <v>※</v>
      </c>
      <c r="L477" s="117">
        <v>0</v>
      </c>
      <c r="M477" s="117">
        <v>12</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24</v>
      </c>
      <c r="K481" s="201" t="str">
        <f t="shared" si="18"/>
        <v/>
      </c>
      <c r="L481" s="117">
        <v>0</v>
      </c>
      <c r="M481" s="117">
        <v>24</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17</v>
      </c>
      <c r="K483" s="201" t="str">
        <f t="shared" si="18"/>
        <v/>
      </c>
      <c r="L483" s="117">
        <v>0</v>
      </c>
      <c r="M483" s="117">
        <v>17</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1055</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1055</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1055</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t="s">
        <v>541</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1055</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1055</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32</v>
      </c>
      <c r="K535" s="201" t="str">
        <f t="shared" si="23"/>
        <v>※</v>
      </c>
      <c r="L535" s="117">
        <v>12</v>
      </c>
      <c r="M535" s="117" t="s">
        <v>541</v>
      </c>
      <c r="N535" s="117" t="s">
        <v>541</v>
      </c>
      <c r="O535" s="117">
        <v>20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1055</v>
      </c>
      <c r="O543" s="66" t="s">
        <v>1058</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81.400000000000006</v>
      </c>
      <c r="M560" s="211">
        <v>50.4</v>
      </c>
      <c r="N560" s="211">
        <v>40.6</v>
      </c>
      <c r="O560" s="211">
        <v>44.7</v>
      </c>
    </row>
    <row r="561" spans="1:15" s="91" customFormat="1" ht="34.5" customHeight="1">
      <c r="A561" s="251" t="s">
        <v>871</v>
      </c>
      <c r="B561" s="119"/>
      <c r="C561" s="209"/>
      <c r="D561" s="331" t="s">
        <v>377</v>
      </c>
      <c r="E561" s="342"/>
      <c r="F561" s="342"/>
      <c r="G561" s="342"/>
      <c r="H561" s="332"/>
      <c r="I561" s="343"/>
      <c r="J561" s="207"/>
      <c r="K561" s="210"/>
      <c r="L561" s="211">
        <v>32.9</v>
      </c>
      <c r="M561" s="211">
        <v>29.1</v>
      </c>
      <c r="N561" s="211">
        <v>13.3</v>
      </c>
      <c r="O561" s="211">
        <v>20.100000000000001</v>
      </c>
    </row>
    <row r="562" spans="1:15" s="91" customFormat="1" ht="34.5" customHeight="1">
      <c r="A562" s="251" t="s">
        <v>872</v>
      </c>
      <c r="B562" s="119"/>
      <c r="C562" s="209"/>
      <c r="D562" s="331" t="s">
        <v>992</v>
      </c>
      <c r="E562" s="342"/>
      <c r="F562" s="342"/>
      <c r="G562" s="342"/>
      <c r="H562" s="332"/>
      <c r="I562" s="343"/>
      <c r="J562" s="207"/>
      <c r="K562" s="210"/>
      <c r="L562" s="211">
        <v>30</v>
      </c>
      <c r="M562" s="211">
        <v>25.7</v>
      </c>
      <c r="N562" s="211">
        <v>8.5</v>
      </c>
      <c r="O562" s="211">
        <v>15.7</v>
      </c>
    </row>
    <row r="563" spans="1:15" s="91" customFormat="1" ht="34.5" customHeight="1">
      <c r="A563" s="251" t="s">
        <v>873</v>
      </c>
      <c r="B563" s="119"/>
      <c r="C563" s="209"/>
      <c r="D563" s="331" t="s">
        <v>379</v>
      </c>
      <c r="E563" s="342"/>
      <c r="F563" s="342"/>
      <c r="G563" s="342"/>
      <c r="H563" s="332"/>
      <c r="I563" s="343"/>
      <c r="J563" s="207"/>
      <c r="K563" s="210"/>
      <c r="L563" s="211">
        <v>14.2</v>
      </c>
      <c r="M563" s="211">
        <v>19.8</v>
      </c>
      <c r="N563" s="211">
        <v>2.2999999999999998</v>
      </c>
      <c r="O563" s="211">
        <v>9</v>
      </c>
    </row>
    <row r="564" spans="1:15" s="91" customFormat="1" ht="34.5" customHeight="1">
      <c r="A564" s="251" t="s">
        <v>874</v>
      </c>
      <c r="B564" s="119"/>
      <c r="C564" s="209"/>
      <c r="D564" s="331" t="s">
        <v>380</v>
      </c>
      <c r="E564" s="342"/>
      <c r="F564" s="342"/>
      <c r="G564" s="342"/>
      <c r="H564" s="332"/>
      <c r="I564" s="343"/>
      <c r="J564" s="207"/>
      <c r="K564" s="210"/>
      <c r="L564" s="211">
        <v>3.1</v>
      </c>
      <c r="M564" s="211">
        <v>18.3</v>
      </c>
      <c r="N564" s="211">
        <v>0.3</v>
      </c>
      <c r="O564" s="211">
        <v>0</v>
      </c>
    </row>
    <row r="565" spans="1:15" s="91" customFormat="1" ht="34.5" customHeight="1">
      <c r="A565" s="251" t="s">
        <v>875</v>
      </c>
      <c r="B565" s="119"/>
      <c r="C565" s="280"/>
      <c r="D565" s="331" t="s">
        <v>869</v>
      </c>
      <c r="E565" s="342"/>
      <c r="F565" s="342"/>
      <c r="G565" s="342"/>
      <c r="H565" s="332"/>
      <c r="I565" s="343"/>
      <c r="J565" s="207"/>
      <c r="K565" s="210"/>
      <c r="L565" s="211">
        <v>18.100000000000001</v>
      </c>
      <c r="M565" s="211">
        <v>6.8</v>
      </c>
      <c r="N565" s="211">
        <v>15.5</v>
      </c>
      <c r="O565" s="211">
        <v>27</v>
      </c>
    </row>
    <row r="566" spans="1:15" s="91" customFormat="1" ht="34.5" customHeight="1">
      <c r="A566" s="251" t="s">
        <v>876</v>
      </c>
      <c r="B566" s="119"/>
      <c r="C566" s="285"/>
      <c r="D566" s="331" t="s">
        <v>993</v>
      </c>
      <c r="E566" s="342"/>
      <c r="F566" s="342"/>
      <c r="G566" s="342"/>
      <c r="H566" s="332"/>
      <c r="I566" s="343"/>
      <c r="J566" s="213"/>
      <c r="K566" s="214"/>
      <c r="L566" s="211">
        <v>47.6</v>
      </c>
      <c r="M566" s="211">
        <v>37</v>
      </c>
      <c r="N566" s="211">
        <v>18</v>
      </c>
      <c r="O566" s="211">
        <v>33.200000000000003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23.4</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10.4</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0</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1055</v>
      </c>
      <c r="O588" s="66" t="s">
        <v>1058</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11</v>
      </c>
      <c r="K593" s="201" t="str">
        <f>IF(OR(COUNTIF(L593:O593,"未確認")&gt;0,COUNTIF(L593:O593,"*")&gt;0),"※","")</f>
        <v>※</v>
      </c>
      <c r="L593" s="117">
        <v>11</v>
      </c>
      <c r="M593" s="117" t="s">
        <v>541</v>
      </c>
      <c r="N593" s="117" t="s">
        <v>541</v>
      </c>
      <c r="O593" s="117" t="s">
        <v>541</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294</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55</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743</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201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469</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t="str">
        <f t="shared" si="26"/>
        <v>*</v>
      </c>
      <c r="K604" s="201" t="str">
        <f t="shared" si="27"/>
        <v>※</v>
      </c>
      <c r="L604" s="117" t="s">
        <v>541</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1055</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53</v>
      </c>
      <c r="K613" s="201" t="str">
        <f t="shared" ref="K613:K623" si="29">IF(OR(COUNTIF(L613:O613,"未確認")&gt;0,COUNTIF(L613:O613,"*")&gt;0),"※","")</f>
        <v/>
      </c>
      <c r="L613" s="117">
        <v>11</v>
      </c>
      <c r="M613" s="117">
        <v>12</v>
      </c>
      <c r="N613" s="117">
        <v>17</v>
      </c>
      <c r="O613" s="117">
        <v>13</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t="s">
        <v>541</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row>
    <row r="622" spans="1:22" s="118" customFormat="1" ht="70" customHeight="1">
      <c r="A622" s="252" t="s">
        <v>915</v>
      </c>
      <c r="B622" s="119"/>
      <c r="C622" s="320" t="s">
        <v>427</v>
      </c>
      <c r="D622" s="321"/>
      <c r="E622" s="321"/>
      <c r="F622" s="321"/>
      <c r="G622" s="321"/>
      <c r="H622" s="322"/>
      <c r="I622" s="122" t="s">
        <v>428</v>
      </c>
      <c r="J622" s="116">
        <f t="shared" si="28"/>
        <v>33</v>
      </c>
      <c r="K622" s="201" t="str">
        <f t="shared" si="29"/>
        <v>※</v>
      </c>
      <c r="L622" s="117" t="s">
        <v>541</v>
      </c>
      <c r="M622" s="117" t="s">
        <v>541</v>
      </c>
      <c r="N622" s="117">
        <v>22</v>
      </c>
      <c r="O622" s="117">
        <v>11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1055</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t="s">
        <v>541</v>
      </c>
    </row>
    <row r="632" spans="1:22" s="118" customFormat="1" ht="56.15" customHeight="1">
      <c r="A632" s="252" t="s">
        <v>918</v>
      </c>
      <c r="B632" s="119"/>
      <c r="C632" s="320" t="s">
        <v>434</v>
      </c>
      <c r="D632" s="321"/>
      <c r="E632" s="321"/>
      <c r="F632" s="321"/>
      <c r="G632" s="321"/>
      <c r="H632" s="322"/>
      <c r="I632" s="122" t="s">
        <v>435</v>
      </c>
      <c r="J632" s="116">
        <f t="shared" si="30"/>
        <v>127</v>
      </c>
      <c r="K632" s="201" t="str">
        <f t="shared" si="31"/>
        <v/>
      </c>
      <c r="L632" s="117">
        <v>54</v>
      </c>
      <c r="M632" s="117">
        <v>26</v>
      </c>
      <c r="N632" s="117">
        <v>24</v>
      </c>
      <c r="O632" s="117">
        <v>23</v>
      </c>
    </row>
    <row r="633" spans="1:22" s="118" customFormat="1" ht="56">
      <c r="A633" s="252" t="s">
        <v>919</v>
      </c>
      <c r="B633" s="119"/>
      <c r="C633" s="320" t="s">
        <v>436</v>
      </c>
      <c r="D633" s="321"/>
      <c r="E633" s="321"/>
      <c r="F633" s="321"/>
      <c r="G633" s="321"/>
      <c r="H633" s="322"/>
      <c r="I633" s="122" t="s">
        <v>437</v>
      </c>
      <c r="J633" s="116">
        <f t="shared" si="30"/>
        <v>86</v>
      </c>
      <c r="K633" s="201" t="str">
        <f t="shared" si="31"/>
        <v/>
      </c>
      <c r="L633" s="117">
        <v>22</v>
      </c>
      <c r="M633" s="117">
        <v>36</v>
      </c>
      <c r="N633" s="117">
        <v>10</v>
      </c>
      <c r="O633" s="117">
        <v>18</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23</v>
      </c>
      <c r="K635" s="201" t="str">
        <f t="shared" si="31"/>
        <v>※</v>
      </c>
      <c r="L635" s="117" t="s">
        <v>541</v>
      </c>
      <c r="M635" s="117">
        <v>23</v>
      </c>
      <c r="N635" s="117" t="s">
        <v>541</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1055</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165</v>
      </c>
      <c r="K646" s="201" t="str">
        <f t="shared" ref="K646:K660" si="33">IF(OR(COUNTIF(L646:O646,"未確認")&gt;0,COUNTIF(L646:O646,"*")&gt;0),"※","")</f>
        <v/>
      </c>
      <c r="L646" s="117">
        <v>29</v>
      </c>
      <c r="M646" s="117">
        <v>46</v>
      </c>
      <c r="N646" s="117">
        <v>52</v>
      </c>
      <c r="O646" s="117">
        <v>38</v>
      </c>
    </row>
    <row r="647" spans="1:22" s="118" customFormat="1" ht="70" customHeight="1">
      <c r="A647" s="252" t="s">
        <v>926</v>
      </c>
      <c r="B647" s="84"/>
      <c r="C647" s="188"/>
      <c r="D647" s="221"/>
      <c r="E647" s="320" t="s">
        <v>938</v>
      </c>
      <c r="F647" s="321"/>
      <c r="G647" s="321"/>
      <c r="H647" s="322"/>
      <c r="I647" s="122" t="s">
        <v>452</v>
      </c>
      <c r="J647" s="116">
        <f t="shared" si="32"/>
        <v>33</v>
      </c>
      <c r="K647" s="201" t="str">
        <f t="shared" si="33"/>
        <v>※</v>
      </c>
      <c r="L647" s="117">
        <v>22</v>
      </c>
      <c r="M647" s="117">
        <v>11</v>
      </c>
      <c r="N647" s="117" t="s">
        <v>541</v>
      </c>
      <c r="O647" s="117" t="s">
        <v>541</v>
      </c>
    </row>
    <row r="648" spans="1:22" s="118" customFormat="1" ht="70" customHeight="1">
      <c r="A648" s="252" t="s">
        <v>927</v>
      </c>
      <c r="B648" s="84"/>
      <c r="C648" s="188"/>
      <c r="D648" s="221"/>
      <c r="E648" s="320" t="s">
        <v>939</v>
      </c>
      <c r="F648" s="321"/>
      <c r="G648" s="321"/>
      <c r="H648" s="322"/>
      <c r="I648" s="122" t="s">
        <v>454</v>
      </c>
      <c r="J648" s="116">
        <f t="shared" si="32"/>
        <v>16</v>
      </c>
      <c r="K648" s="201" t="str">
        <f t="shared" si="33"/>
        <v>※</v>
      </c>
      <c r="L648" s="117" t="s">
        <v>541</v>
      </c>
      <c r="M648" s="117" t="s">
        <v>541</v>
      </c>
      <c r="N648" s="117" t="s">
        <v>541</v>
      </c>
      <c r="O648" s="117">
        <v>16</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82</v>
      </c>
      <c r="K650" s="201" t="str">
        <f t="shared" si="33"/>
        <v>※</v>
      </c>
      <c r="L650" s="117" t="s">
        <v>541</v>
      </c>
      <c r="M650" s="117">
        <v>34</v>
      </c>
      <c r="N650" s="117">
        <v>35</v>
      </c>
      <c r="O650" s="117">
        <v>13</v>
      </c>
    </row>
    <row r="651" spans="1:22" s="118" customFormat="1" ht="70" customHeight="1">
      <c r="A651" s="252" t="s">
        <v>930</v>
      </c>
      <c r="B651" s="84"/>
      <c r="C651" s="188"/>
      <c r="D651" s="221"/>
      <c r="E651" s="320" t="s">
        <v>942</v>
      </c>
      <c r="F651" s="321"/>
      <c r="G651" s="321"/>
      <c r="H651" s="322"/>
      <c r="I651" s="122" t="s">
        <v>460</v>
      </c>
      <c r="J651" s="116">
        <f t="shared" si="32"/>
        <v>24</v>
      </c>
      <c r="K651" s="201" t="str">
        <f t="shared" si="33"/>
        <v>※</v>
      </c>
      <c r="L651" s="117" t="s">
        <v>541</v>
      </c>
      <c r="M651" s="117" t="s">
        <v>541</v>
      </c>
      <c r="N651" s="117">
        <v>10</v>
      </c>
      <c r="O651" s="117">
        <v>14</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103</v>
      </c>
      <c r="K655" s="201" t="str">
        <f t="shared" si="33"/>
        <v/>
      </c>
      <c r="L655" s="117">
        <v>21</v>
      </c>
      <c r="M655" s="117">
        <v>38</v>
      </c>
      <c r="N655" s="117">
        <v>30</v>
      </c>
      <c r="O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77</v>
      </c>
      <c r="K657" s="201" t="str">
        <f t="shared" si="33"/>
        <v/>
      </c>
      <c r="L657" s="117">
        <v>16</v>
      </c>
      <c r="M657" s="117">
        <v>33</v>
      </c>
      <c r="N657" s="117">
        <v>17</v>
      </c>
      <c r="O657" s="117">
        <v>11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1055</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1055</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1055</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1055</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373B84A-53FC-42EB-A35D-C2480D33922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2019-12-23T01:58:05Z</dcterms:modified>
</cp:coreProperties>
</file>