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498DD48-02B1-41CC-BB9D-76036FA8F34C}"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<sst xmlns="http://schemas.openxmlformats.org/spreadsheetml/2006/main" count="2968" uniqueCount="1051">
  <si>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</si>
  <si>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</si>
  <si>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</si>
  <si>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</si>
  <si>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</si>
  <si>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</si>
  <si>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</si>
  <si>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</si>
  <si>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</si>
  <si>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</si>
  <si>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</si>
  <si>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</si>
  <si>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</si>
  <si>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</si>
  <si>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</si>
  <si>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</si>
  <si>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</si>
  <si>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</si>
  <si>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</si>
  <si>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</si>
  <si>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</si>
  <si>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</si>
  <si>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</si>
  <si>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</si>
  <si>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</si>
  <si>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</si>
  <si>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</si>
  <si>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</si>
  <si>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</si>
  <si>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</si>
  <si>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</si>
  <si>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</si>
  <si>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</si>
  <si>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</si>
  <si>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</si>
  <si>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</si>
  <si>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</si>
  <si>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</si>
  <si>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</si>
  <si>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</si>
  <si>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</si>
  <si>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</si>
  <si>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</si>
  <si>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</si>
  <si>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</si>
  <si>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</si>
  <si>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</si>
  <si>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</si>
  <si>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</si>
  <si>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</si>
  <si>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</si>
  <si>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</si>
  <si>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</si>
  <si>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</si>
  <si>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</si>
  <si>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</si>
  <si>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</si>
  <si>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</si>
  <si>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</si>
  <si>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</si>
  <si>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</si>
  <si>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</si>
  <si>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</si>
  <si>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</si>
  <si>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</si>
  <si>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</si>
  <si>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</si>
  <si>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</si>
  <si>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</si>
  <si>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</si>
  <si>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</si>
  <si>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</si>
  <si>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</si>
  <si>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</si>
  <si>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</si>
  <si>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</si>
  <si>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</si>
  <si>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</si>
  <si>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</si>
  <si>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</si>
  <si>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</si>
  <si>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</si>
  <si>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</si>
  <si>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</si>
  <si>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</si>
  <si>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</si>
  <si>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</si>
  <si>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</si>
  <si>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</si>
  <si>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</si>
  <si>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</si>
  <si>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</si>
  <si>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</si>
  <si>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</si>
  <si>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</si>
  <si>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</si>
  <si>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</si>
  <si>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</si>
  <si>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</si>
  <si>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</si>
  <si>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</si>
  <si>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</si>
  <si>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</si>
  <si>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</si>
  <si>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</si>
  <si>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</si>
  <si>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</si>
  <si>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</si>
  <si>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</si>
  <si>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</si>
  <si>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</si>
  <si>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</si>
  <si>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</si>
  <si>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</si>
  <si>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</si>
  <si>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</si>
  <si>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</si>
  <si>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</si>
  <si>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</si>
  <si>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</si>
  <si>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</si>
  <si>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</si>
  <si>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</si>
  <si>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</si>
  <si>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</si>
  <si>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</si>
  <si>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</si>
  <si>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</si>
  <si>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</si>
  <si>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</si>
  <si>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</si>
  <si>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</si>
  <si>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</si>
  <si>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</si>
  <si>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</si>
  <si>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</si>
  <si>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</si>
  <si>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</si>
  <si>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</si>
  <si>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</si>
  <si>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</si>
  <si>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</si>
  <si>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</si>
  <si>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</si>
  <si>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</si>
  <si>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</si>
  <si>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</si>
  <si>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</si>
  <si>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</si>
  <si>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</si>
  <si>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</si>
  <si>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</si>
  <si>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</si>
  <si>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</si>
  <si>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</si>
  <si>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</si>
  <si>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</si>
  <si>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</si>
  <si>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</si>
  <si>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</si>
  <si>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</si>
  <si>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</si>
  <si>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</si>
  <si>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</si>
  <si>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</si>
  <si>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</si>
  <si>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</si>
  <si>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</si>
  <si>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</si>
  <si>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</si>
  <si>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</si>
  <si>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</si>
  <si>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</si>
  <si>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</si>
  <si>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</si>
  <si>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</si>
  <si>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</si>
  <si>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</si>
  <si>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</si>
  <si>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</si>
  <si>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</si>
  <si>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</si>
  <si>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</si>
  <si>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</si>
  <si>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</si>
  <si>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</si>
  <si>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</si>
  <si>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</si>
  <si>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</si>
  <si>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</si>
  <si>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</si>
  <si>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</si>
  <si>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</si>
  <si>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</si>
  <si>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</si>
  <si>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</si>
  <si>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</si>
  <si>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</si>
  <si>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</si>
  <si>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</si>
  <si>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</si>
  <si>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</si>
  <si>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</si>
  <si>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</si>
  <si>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</si>
  <si>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</si>
  <si>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</si>
  <si>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</si>
  <si>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</si>
  <si>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</si>
  <si>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</si>
  <si>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</si>
  <si>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</si>
  <si>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</si>
  <si>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</si>
  <si>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</si>
  <si>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</si>
  <si>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</si>
  <si>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</si>
  <si>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</si>
  <si>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</si>
  <si>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</si>
  <si>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</si>
  <si>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</si>
  <si>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</si>
  <si>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</si>
  <si>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</si>
  <si>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</si>
  <si>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</si>
  <si>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</si>
  <si>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</si>
  <si>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</si>
  <si>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</si>
  <si>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</si>
  <si>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</si>
  <si>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</si>
  <si>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</si>
  <si>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</si>
  <si>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</si>
  <si>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</si>
  <si>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</si>
  <si>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</si>
  <si>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</si>
  <si>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</si>
  <si>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</si>
  <si>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</si>
  <si>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</si>
  <si>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</si>
  <si>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</si>
  <si>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</si>
  <si>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</si>
  <si>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</si>
  <si>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</si>
  <si>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</si>
  <si>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</si>
  <si>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</si>
  <si>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</si>
  <si>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</si>
  <si>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</si>
  <si>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</si>
  <si>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</si>
  <si>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</si>
  <si>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</si>
  <si>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</si>
  <si>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</si>
  <si>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</si>
  <si>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</si>
  <si>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</si>
  <si>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</si>
  <si>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</si>
  <si>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</si>
  <si>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</si>
  <si>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</si>
  <si>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</si>
  <si>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</si>
  <si>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</si>
  <si>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</si>
  <si>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</si>
  <si>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</si>
  <si>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</si>
  <si>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</si>
  <si>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</si>
  <si>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</si>
  <si>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</si>
  <si>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</si>
  <si>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</si>
  <si>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</si>
  <si>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</si>
  <si>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</si>
  <si>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</si>
  <si>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</si>
  <si>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</si>
  <si>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</si>
  <si>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</si>
  <si>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</si>
  <si>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</si>
  <si>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</si>
  <si>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</si>
  <si>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</si>
  <si>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</si>
  <si>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</si>
  <si>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</si>
  <si>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</si>
  <si>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</si>
  <si>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</si>
  <si>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</si>
  <si>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</si>
  <si>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</si>
  <si>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</si>
  <si>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</si>
  <si>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</si>
  <si>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</si>
  <si>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</si>
  <si>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</si>
  <si>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</si>
  <si>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</si>
  <si>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</si>
  <si>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</si>
  <si>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</si>
  <si>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</si>
  <si>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</si>
  <si>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</si>
  <si>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</si>
  <si>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</si>
  <si>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</si>
  <si>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</si>
  <si>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</si>
  <si>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</si>
  <si>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</si>
  <si>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</si>
  <si>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</si>
  <si>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</si>
  <si>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</si>
  <si>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</si>
  <si>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</si>
  <si>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</si>
  <si>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</si>
  <si>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</si>
  <si>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</si>
  <si>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</si>
  <si>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</si>
  <si>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</si>
  <si>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</si>
  <si>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</si>
  <si>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</si>
  <si>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</si>
  <si>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</si>
  <si>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</si>
  <si>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</si>
  <si>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</si>
  <si>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</si>
  <si>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</si>
  <si>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</si>
  <si>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</si>
  <si>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</si>
  <si>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</si>
  <si>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</si>
  <si>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</si>
  <si>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</si>
  <si>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</si>
  <si>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</si>
  <si>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</si>
  <si>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</si>
  <si>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</si>
  <si>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</si>
  <si>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</si>
  <si>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</si>
  <si>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</si>
  <si>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</si>
  <si>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</si>
  <si>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</si>
  <si>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</si>
  <si>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</si>
  <si>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</si>
  <si>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</si>
  <si>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</si>
  <si>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</si>
  <si>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</si>
  <si>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</si>
  <si>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</si>
  <si>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</si>
  <si>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</si>
  <si>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</si>
  <si>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</si>
  <si>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</si>
  <si>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</si>
  <si>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</si>
  <si>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</si>
  <si>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</si>
  <si>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</si>
  <si>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</si>
  <si>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</si>
  <si>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</si>
  <si>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</si>
  <si>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</si>
  <si>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</si>
  <si>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</si>
  <si>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</si>
  <si>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</si>
  <si>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</si>
  <si>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</si>
  <si>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</si>
  <si>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</si>
  <si>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</si>
  <si>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</si>
  <si>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</si>
  <si>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</si>
  <si>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</si>
  <si>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</si>
  <si>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</si>
  <si>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</si>
  <si>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</si>
  <si>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</si>
  <si>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</si>
  <si>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</si>
  <si>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</si>
  <si>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</si>
  <si>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</si>
  <si>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</si>
  <si>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</si>
  <si>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</si>
  <si>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</si>
  <si>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</si>
  <si>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</si>
  <si>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</si>
  <si>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</si>
  <si>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</si>
  <si>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</si>
  <si>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</si>
  <si>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</si>
  <si>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</si>
  <si>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</si>
  <si>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</si>
  <si>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</si>
  <si>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</si>
  <si>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</si>
  <si>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</si>
  <si>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</si>
  <si>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</si>
  <si>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</si>
  <si>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</si>
  <si>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</si>
  <si>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</si>
  <si>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</si>
  <si>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</si>
  <si>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</si>
  <si>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</si>
  <si>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</si>
  <si>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</si>
  <si>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</si>
  <si>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</si>
  <si>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</si>
  <si>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</si>
  <si>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</si>
  <si>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</si>
  <si>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</si>
  <si>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</si>
  <si>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</si>
  <si>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</si>
  <si>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</si>
  <si>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</si>
  <si>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</si>
  <si>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</si>
  <si>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</si>
  <si>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</si>
  <si>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</si>
  <si>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</si>
  <si>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</si>
  <si>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</si>
  <si>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</si>
  <si>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</si>
  <si>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</si>
  <si>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</si>
  <si>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</si>
  <si>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</si>
  <si>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</si>
  <si>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</si>
  <si>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</si>
  <si>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</si>
  <si>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</si>
  <si>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</si>
  <si>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</si>
  <si>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</si>
  <si>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</si>
  <si>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</si>
  <si>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</si>
  <si>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</si>
  <si>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</si>
  <si>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</si>
  <si>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</si>
  <si>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</si>
  <si>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</si>
  <si>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</si>
  <si>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</si>
  <si>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</si>
  <si>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</si>
  <si>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</si>
  <si>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</si>
  <si>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</si>
  <si>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</si>
  <si>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</si>
  <si>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</si>
  <si>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</si>
  <si>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</si>
  <si>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</si>
  <si>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</si>
  <si>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</si>
  <si>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</si>
  <si>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</si>
  <si>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</si>
  <si>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</si>
  <si>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</si>
  <si>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</si>
  <si>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</si>
  <si>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</si>
  <si>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</si>
  <si>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</si>
  <si>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</si>
  <si>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</si>
  <si>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</si>
  <si>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</si>
  <si>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</si>
  <si>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</si>
  <si>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</si>
  <si>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</si>
  <si>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</si>
  <si>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</si>
  <si>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</si>
  <si>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</si>
  <si>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</si>
  <si>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</si>
  <si>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</si>
  <si>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</si>
  <si>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</si>
  <si>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</si>
  <si>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</si>
  <si>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</si>
  <si>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</si>
  <si>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</si>
  <si>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</si>
  <si>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</si>
  <si>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</si>
  <si>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</si>
  <si>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</si>
  <si>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</si>
  <si>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</si>
  <si>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</si>
  <si>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</si>
  <si>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</si>
  <si>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</si>
  <si>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</si>
  <si>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</si>
  <si>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</si>
  <si>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</si>
  <si>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</si>
  <si>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</si>
  <si>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</si>
  <si>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</si>
  <si>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</si>
  <si>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</si>
  <si>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</si>
  <si>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</si>
  <si>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</si>
  <si>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</si>
  <si>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</si>
  <si>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</si>
  <si>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</si>
  <si>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</si>
  <si>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</si>
  <si>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</si>
  <si>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</si>
  <si>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</si>
  <si>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</si>
  <si>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</si>
  <si>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</si>
  <si>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</si>
  <si>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</si>
  <si>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</si>
  <si>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</si>
  <si>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</si>
  <si>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</si>
  <si>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</si>
  <si>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</si>
  <si>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</si>
  <si>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</si>
  <si>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</si>
  <si>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</si>
  <si>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</si>
  <si>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</si>
  <si>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</si>
  <si>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</si>
  <si>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</si>
  <si>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</si>
  <si>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</si>
  <si>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</si>
  <si>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</si>
  <si>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</si>
  <si>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</si>
  <si>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</si>
  <si>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</si>
  <si>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</si>
  <si>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</si>
  <si>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</si>
  <si>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</si>
  <si>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</si>
  <si>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</si>
  <si>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</si>
  <si>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</si>
  <si>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</si>
  <si>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</si>
  <si>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</si>
  <si>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</si>
  <si>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</si>
  <si>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</si>
  <si>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</si>
  <si>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</si>
  <si>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</si>
  <si>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</si>
  <si>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</si>
  <si>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</si>
  <si>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</si>
  <si>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</si>
  <si>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</si>
  <si>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</si>
  <si>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</si>
  <si>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</si>
  <si>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</si>
  <si>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</si>
  <si>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</si>
  <si>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</si>
  <si>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</si>
  <si>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</si>
  <si>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</si>
  <si>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</si>
  <si>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</si>
  <si>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</si>
  <si>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</si>
  <si>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</si>
  <si>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</si>
  <si>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</si>
  <si>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</si>
  <si>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</si>
  <si>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</si>
  <si>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</si>
  <si>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</si>
  <si>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</si>
  <si>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</si>
  <si>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</si>
  <si>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</si>
  <si>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</si>
  <si>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</si>
  <si>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</si>
  <si>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</si>
  <si>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</si>
  <si>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</si>
  <si>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</si>
  <si>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</si>
  <si>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</si>
  <si>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</si>
  <si>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</si>
  <si>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</si>
  <si>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</si>
  <si>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</si>
  <si>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</si>
  <si>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</si>
  <si>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</si>
  <si>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</si>
  <si>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</si>
  <si>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</si>
  <si>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</si>
  <si>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</si>
  <si>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</si>
  <si>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</si>
  <si>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</si>
  <si>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</si>
  <si>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</si>
  <si>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</si>
  <si>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</si>
  <si>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</si>
  <si>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</si>
  <si>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</si>
  <si>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</si>
  <si>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</si>
  <si>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</si>
  <si>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</si>
  <si>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</si>
  <si>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</si>
  <si>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</si>
  <si>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</si>
  <si>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</si>
  <si>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</si>
  <si>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</si>
  <si>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</si>
  <si>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</si>
  <si>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</si>
  <si>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</si>
  <si>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</si>
  <si>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</si>
  <si>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</si>
  <si>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</si>
  <si>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</si>
  <si>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</si>
  <si>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</si>
  <si>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</si>
  <si>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</si>
  <si>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</si>
  <si>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</si>
  <si>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</si>
  <si>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</si>
  <si>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</si>
  <si>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</si>
  <si>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</si>
  <si>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</si>
  <si>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</si>
  <si>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</si>
  <si>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</si>
  <si>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</si>
  <si>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</si>
  <si>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</si>
  <si>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</si>
  <si>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</si>
  <si>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</si>
  <si>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</si>
  <si>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</si>
  <si>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</si>
  <si>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</si>
  <si>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</si>
  <si>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</si>
  <si>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</si>
  <si>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</si>
  <si>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</si>
  <si>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</si>
  <si>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</si>
  <si>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</si>
  <si>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</si>
  <si>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</si>
  <si>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</si>
  <si>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</si>
  <si>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</si>
  <si>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</si>
  <si>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</si>
  <si>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</si>
  <si>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</si>
  <si>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</si>
  <si>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</si>
  <si>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</si>
  <si>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</si>
  <si>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</si>
  <si>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</si>
  <si>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</si>
  <si>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</si>
  <si>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</si>
  <si>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</si>
  <si>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</si>
  <si>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</si>
  <si>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</si>
  <si>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</si>
  <si>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</si>
  <si>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</si>
  <si>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</si>
  <si>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</si>
  <si>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</si>
  <si>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</si>
  <si>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</si>
  <si>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</si>
  <si>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</si>
  <si>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</si>
  <si>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</si>
  <si>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</si>
  <si>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</si>
  <si>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</si>
  <si>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</si>
  <si>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</si>
  <si>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</si>
  <si>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</si>
  <si>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</si>
  <si>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</si>
  <si>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</si>
  <si>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</si>
  <si>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</si>
  <si>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</si>
  <si>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</si>
  <si>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</si>
  <si>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</si>
  <si>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</si>
  <si>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</si>
  <si>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</si>
  <si>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</si>
  <si>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</si>
  <si>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</si>
  <si>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</si>
  <si>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</si>
  <si>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</si>
  <si>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</si>
  <si>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</si>
  <si>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</si>
  <si>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</si>
  <si>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</si>
  <si>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</si>
  <si>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</si>
  <si>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</si>
  <si>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</si>
  <si>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</si>
  <si>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</si>
  <si>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</si>
  <si>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</si>
  <si>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</si>
  <si>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</si>
  <si>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</si>
  <si>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</si>
  <si>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</si>
  <si>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</si>
  <si>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</si>
  <si>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</si>
  <si>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</si>
  <si>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</si>
  <si>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</si>
  <si>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</si>
  <si>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</si>
  <si>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</si>
  <si>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</si>
  <si>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</si>
  <si>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</si>
  <si>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</si>
  <si>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</si>
  <si>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</si>
  <si>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</si>
  <si>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</si>
  <si>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</si>
  <si>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</si>
  <si>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</si>
  <si>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</si>
  <si>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</si>
  <si>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</si>
  <si>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</si>
  <si>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</si>
  <si>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</si>
  <si>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</si>
  <si>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</si>
  <si>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</si>
  <si>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</si>
  <si>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</si>
  <si>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</si>
  <si>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</si>
  <si>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</si>
  <si>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</si>
  <si>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</si>
  <si>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</si>
  <si>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</si>
  <si>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</si>
  <si>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</si>
  <si>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</si>
  <si>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</si>
  <si>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</si>
  <si>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</si>
  <si>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</si>
  <si>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</si>
  <si>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</si>
  <si>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</si>
  <si>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</si>
  <si>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</si>
  <si>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</si>
  <si>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</si>
  <si>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</si>
  <si>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</si>
  <si>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</si>
  <si>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</si>
  <si>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</si>
  <si>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</si>
  <si>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</si>
  <si>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</si>
  <si>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</si>
  <si>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</si>
  <si>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</si>
  <si>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</si>
  <si>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</si>
  <si>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</si>
  <si>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</si>
  <si>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</si>
  <si>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</si>
  <si>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</si>
  <si>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</si>
  <si>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</si>
  <si>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</si>
  <si>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</si>
  <si>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</si>
  <si>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</si>
  <si>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</si>
  <si>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</si>
  <si>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</si>
  <si>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</si>
  <si>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</si>
  <si>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</si>
  <si>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</si>
  <si>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</si>
  <si>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</si>
  <si>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</si>
  <si>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</si>
  <si>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</si>
  <si>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</si>
  <si>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</si>
  <si>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</si>
  <si>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</si>
  <si>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</si>
  <si>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</si>
  <si>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</si>
  <si>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</si>
  <si>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</si>
  <si>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</si>
  <si>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</si>
  <si>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</si>
  <si>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</si>
  <si>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</si>
  <si>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</si>
  <si>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</si>
  <si>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</si>
  <si>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</si>
  <si>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</si>
  <si>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</si>
  <si>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</si>
  <si>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</si>
  <si>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</si>
  <si>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</si>
  <si>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</si>
  <si>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</si>
  <si>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</si>
  <si>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</si>
  <si>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</si>
  <si>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</si>
  <si>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</si>
  <si>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</si>
  <si>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</si>
  <si>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</si>
  <si>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</si>
  <si>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</si>
  <si>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</si>
  <si>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</si>
  <si>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</si>
  <si>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</si>
  <si>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</si>
  <si>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</si>
  <si>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</si>
  <si>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</si>
  <si>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</si>
  <si>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</si>
  <si>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</si>
  <si>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</si>
  <si>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</si>
  <si>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</si>
  <si>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</si>
  <si>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</si>
  <si>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</si>
  <si>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</si>
  <si>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</si>
  <si>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</si>
  <si>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</si>
  <si>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</si>
  <si>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</si>
  <si>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</si>
  <si>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</si>
  <si>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</si>
  <si>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</si>
  <si>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</si>
  <si>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</si>
  <si>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</si>
  <si>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</si>
  <si>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</si>
  <si>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</si>
  <si>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</si>
  <si>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</si>
  <si>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</si>
  <si>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</si>
  <si>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</si>
  <si>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</si>
  <si>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</si>
  <si>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</si>
  <si>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</si>
  <si>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</si>
  <si>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</si>
  <si>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</si>
  <si>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</si>
  <si>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</si>
  <si>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</si>
  <si>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</si>
  <si>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</si>
  <si>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</si>
  <si>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</si>
  <si>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</si>
  <si>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</si>
  <si>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</si>
  <si>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</si>
  <si>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</si>
  <si>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</si>
  <si>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</si>
  <si>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</si>
  <si>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</si>
  <si>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</si>
  <si>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</si>
  <si>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</si>
  <si>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</si>
  <si>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</si>
  <si>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</si>
  <si>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</si>
  <si>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</si>
  <si>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</si>
  <si>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</si>
  <si>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</si>
  <si>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</si>
  <si>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</si>
  <si>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</si>
  <si>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</si>
  <si>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</si>
  <si>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</si>
  <si>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</si>
  <si>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</si>
  <si>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</si>
  <si>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</si>
  <si>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</si>
  <si>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</si>
  <si>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</si>
  <si>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</si>
  <si>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</si>
  <si>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</si>
  <si>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</si>
  <si>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</si>
  <si>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</si>
  <si>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</si>
  <si>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</si>
  <si>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</si>
  <si>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</si>
  <si>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</si>
  <si>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</si>
  <si>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</si>
  <si>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</si>
  <si>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</si>
  <si>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</si>
  <si>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</si>
  <si>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</si>
  <si>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小林病院</t>
    <phoneticPr fontId="3"/>
  </si>
  <si>
    <t>〒850-0037 長崎市金屋町２－９</t>
    <phoneticPr fontId="3"/>
  </si>
  <si>
    <t>〇</t>
  </si>
  <si>
    <t>医療法人</t>
  </si>
  <si>
    <t>複数の診療科で活用</t>
  </si>
  <si>
    <t>内科</t>
  </si>
  <si>
    <t>循環器内科</t>
  </si>
  <si>
    <t>麻酔科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</si>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</sst>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2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1040</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1049</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30</v>
      </c>
      <c r="K103" s="237" t="str">
        <f t="shared" si="1"/>
        <v/>
      </c>
      <c r="L103" s="258">
        <v>30</v>
      </c>
    </row>
    <row r="104" spans="1:22" s="83" customFormat="1" ht="34.5" customHeight="1">
      <c r="A104" s="244" t="s">
        <v>614</v>
      </c>
      <c r="B104" s="84"/>
      <c r="C104" s="395"/>
      <c r="D104" s="396"/>
      <c r="E104" s="427"/>
      <c r="F104" s="428"/>
      <c r="G104" s="319" t="s">
        <v>47</v>
      </c>
      <c r="H104" s="321"/>
      <c r="I104" s="419"/>
      <c r="J104" s="256">
        <f t="shared" si="0"/>
        <v>30</v>
      </c>
      <c r="K104" s="237" t="str">
        <f t="shared" si="1"/>
        <v/>
      </c>
      <c r="L104" s="258">
        <v>30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30</v>
      </c>
      <c r="K106" s="237" t="str">
        <f t="shared" si="1"/>
        <v/>
      </c>
      <c r="L106" s="258">
        <v>30</v>
      </c>
    </row>
    <row r="107" spans="1:22" s="83" customFormat="1" ht="34.5" customHeight="1">
      <c r="A107" s="244" t="s">
        <v>614</v>
      </c>
      <c r="B107" s="84"/>
      <c r="C107" s="395"/>
      <c r="D107" s="396"/>
      <c r="E107" s="427"/>
      <c r="F107" s="428"/>
      <c r="G107" s="319" t="s">
        <v>47</v>
      </c>
      <c r="H107" s="321"/>
      <c r="I107" s="419"/>
      <c r="J107" s="256">
        <f t="shared" si="0"/>
        <v>30</v>
      </c>
      <c r="K107" s="237" t="str">
        <f t="shared" si="1"/>
        <v/>
      </c>
      <c r="L107" s="258">
        <v>30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30</v>
      </c>
      <c r="K109" s="237" t="str">
        <f t="shared" si="1"/>
        <v/>
      </c>
      <c r="L109" s="258">
        <v>30</v>
      </c>
    </row>
    <row r="110" spans="1:22" s="83" customFormat="1" ht="34.5" customHeight="1">
      <c r="A110" s="244" t="s">
        <v>614</v>
      </c>
      <c r="B110" s="84"/>
      <c r="C110" s="395"/>
      <c r="D110" s="396"/>
      <c r="E110" s="431"/>
      <c r="F110" s="432"/>
      <c r="G110" s="316" t="s">
        <v>47</v>
      </c>
      <c r="H110" s="318"/>
      <c r="I110" s="419"/>
      <c r="J110" s="256">
        <f t="shared" si="0"/>
        <v>30</v>
      </c>
      <c r="K110" s="237" t="str">
        <f t="shared" si="1"/>
        <v/>
      </c>
      <c r="L110" s="258">
        <v>30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1046</v>
      </c>
    </row>
    <row r="132" spans="1:22" s="83" customFormat="1" ht="34.5" customHeight="1">
      <c r="A132" s="244" t="s">
        <v>621</v>
      </c>
      <c r="B132" s="84"/>
      <c r="C132" s="294"/>
      <c r="D132" s="296"/>
      <c r="E132" s="319" t="s">
        <v>58</v>
      </c>
      <c r="F132" s="320"/>
      <c r="G132" s="320"/>
      <c r="H132" s="321"/>
      <c r="I132" s="388"/>
      <c r="J132" s="101"/>
      <c r="K132" s="102"/>
      <c r="L132" s="82">
        <v>30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890</v>
      </c>
      <c r="K157" s="264" t="str">
        <f t="shared" si="3"/>
        <v/>
      </c>
      <c r="L157" s="117">
        <v>890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1047</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7</v>
      </c>
      <c r="K277" s="81" t="str">
        <f t="shared" si="8"/>
        <v/>
      </c>
      <c r="L277" s="147">
        <v>7</v>
      </c>
    </row>
    <row r="278" spans="1:12" s="83" customFormat="1" ht="34.5" customHeight="1">
      <c r="A278" s="249" t="s">
        <v>729</v>
      </c>
      <c r="B278" s="84"/>
      <c r="C278" s="371"/>
      <c r="D278" s="371"/>
      <c r="E278" s="371"/>
      <c r="F278" s="371"/>
      <c r="G278" s="370" t="s">
        <v>148</v>
      </c>
      <c r="H278" s="370"/>
      <c r="I278" s="403"/>
      <c r="J278" s="266">
        <f t="shared" si="9"/>
        <v>0.8</v>
      </c>
      <c r="K278" s="81" t="str">
        <f t="shared" si="8"/>
        <v/>
      </c>
      <c r="L278" s="148">
        <v>0.8</v>
      </c>
    </row>
    <row r="279" spans="1:12" s="83" customFormat="1" ht="34.5" customHeight="1">
      <c r="A279" s="249" t="s">
        <v>730</v>
      </c>
      <c r="B279" s="84"/>
      <c r="C279" s="370" t="s">
        <v>155</v>
      </c>
      <c r="D279" s="371"/>
      <c r="E279" s="371"/>
      <c r="F279" s="371"/>
      <c r="G279" s="370" t="s">
        <v>146</v>
      </c>
      <c r="H279" s="370"/>
      <c r="I279" s="403"/>
      <c r="J279" s="266">
        <f t="shared" si="9"/>
        <v>2</v>
      </c>
      <c r="K279" s="81" t="str">
        <f t="shared" si="8"/>
        <v/>
      </c>
      <c r="L279" s="147">
        <v>2</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0.3</v>
      </c>
      <c r="K282" s="81" t="str">
        <f t="shared" si="8"/>
        <v/>
      </c>
      <c r="L282" s="148">
        <v>0.3</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0.8</v>
      </c>
      <c r="K284" s="81" t="str">
        <f t="shared" si="8"/>
        <v/>
      </c>
      <c r="L284" s="148">
        <v>0.8</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148</v>
      </c>
      <c r="K392" s="81" t="str">
        <f t="shared" ref="K392:K397" si="11">IF(OR(COUNTIF(L392:L392,"未確認")&gt;0,COUNTIF(L392:L392,"~*")&gt;0),"※","")</f>
        <v/>
      </c>
      <c r="L392" s="147">
        <v>148</v>
      </c>
    </row>
    <row r="393" spans="1:22" s="83" customFormat="1" ht="34.5" customHeight="1">
      <c r="A393" s="249" t="s">
        <v>773</v>
      </c>
      <c r="B393" s="84"/>
      <c r="C393" s="369"/>
      <c r="D393" s="379"/>
      <c r="E393" s="319" t="s">
        <v>224</v>
      </c>
      <c r="F393" s="320"/>
      <c r="G393" s="320"/>
      <c r="H393" s="321"/>
      <c r="I393" s="342"/>
      <c r="J393" s="140">
        <f t="shared" si="10"/>
        <v>148</v>
      </c>
      <c r="K393" s="81" t="str">
        <f t="shared" si="11"/>
        <v/>
      </c>
      <c r="L393" s="147">
        <v>148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10737</v>
      </c>
      <c r="K396" s="81" t="str">
        <f t="shared" si="11"/>
        <v/>
      </c>
      <c r="L396" s="147">
        <v>10737</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148</v>
      </c>
      <c r="K405" s="81" t="str">
        <f t="shared" ref="K405:K422" si="13">IF(OR(COUNTIF(L405:L405,"未確認")&gt;0,COUNTIF(L405:L405,"~*")&gt;0),"※","")</f>
        <v/>
      </c>
      <c r="L405" s="147">
        <v>148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17</v>
      </c>
      <c r="K407" s="81" t="str">
        <f t="shared" si="13"/>
        <v/>
      </c>
      <c r="L407" s="147">
        <v>17</v>
      </c>
    </row>
    <row r="408" spans="1:22" s="83" customFormat="1" ht="34.5" customHeight="1">
      <c r="A408" s="251" t="s">
        <v>781</v>
      </c>
      <c r="B408" s="119"/>
      <c r="C408" s="368"/>
      <c r="D408" s="368"/>
      <c r="E408" s="319" t="s">
        <v>236</v>
      </c>
      <c r="F408" s="320"/>
      <c r="G408" s="320"/>
      <c r="H408" s="321"/>
      <c r="I408" s="360"/>
      <c r="J408" s="140">
        <f t="shared" si="12"/>
        <v>131</v>
      </c>
      <c r="K408" s="81" t="str">
        <f t="shared" si="13"/>
        <v/>
      </c>
      <c r="L408" s="147">
        <v>131</v>
      </c>
    </row>
    <row r="409" spans="1:22" s="83" customFormat="1" ht="34.5" customHeight="1">
      <c r="A409" s="251" t="s">
        <v>782</v>
      </c>
      <c r="B409" s="119"/>
      <c r="C409" s="368"/>
      <c r="D409" s="368"/>
      <c r="E409" s="316" t="s">
        <v>990</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149</v>
      </c>
      <c r="K413" s="81" t="str">
        <f t="shared" si="13"/>
        <v/>
      </c>
      <c r="L413" s="147">
        <v>149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77</v>
      </c>
      <c r="K415" s="81" t="str">
        <f t="shared" si="13"/>
        <v/>
      </c>
      <c r="L415" s="147">
        <v>77</v>
      </c>
    </row>
    <row r="416" spans="1:22" s="83" customFormat="1" ht="34.5" customHeight="1">
      <c r="A416" s="251" t="s">
        <v>789</v>
      </c>
      <c r="B416" s="119"/>
      <c r="C416" s="368"/>
      <c r="D416" s="368"/>
      <c r="E416" s="319" t="s">
        <v>243</v>
      </c>
      <c r="F416" s="320"/>
      <c r="G416" s="320"/>
      <c r="H416" s="321"/>
      <c r="I416" s="360"/>
      <c r="J416" s="140">
        <f t="shared" si="12"/>
        <v>8</v>
      </c>
      <c r="K416" s="81" t="str">
        <f t="shared" si="13"/>
        <v/>
      </c>
      <c r="L416" s="147">
        <v>8</v>
      </c>
    </row>
    <row r="417" spans="1:22" s="83" customFormat="1" ht="34.5" customHeight="1">
      <c r="A417" s="251" t="s">
        <v>790</v>
      </c>
      <c r="B417" s="119"/>
      <c r="C417" s="368"/>
      <c r="D417" s="368"/>
      <c r="E417" s="319" t="s">
        <v>244</v>
      </c>
      <c r="F417" s="320"/>
      <c r="G417" s="320"/>
      <c r="H417" s="321"/>
      <c r="I417" s="360"/>
      <c r="J417" s="140">
        <f t="shared" si="12"/>
        <v>6</v>
      </c>
      <c r="K417" s="81" t="str">
        <f t="shared" si="13"/>
        <v/>
      </c>
      <c r="L417" s="147">
        <v>6</v>
      </c>
    </row>
    <row r="418" spans="1:22" s="83" customFormat="1" ht="34.5" customHeight="1">
      <c r="A418" s="251" t="s">
        <v>791</v>
      </c>
      <c r="B418" s="119"/>
      <c r="C418" s="368"/>
      <c r="D418" s="368"/>
      <c r="E418" s="319" t="s">
        <v>245</v>
      </c>
      <c r="F418" s="320"/>
      <c r="G418" s="320"/>
      <c r="H418" s="321"/>
      <c r="I418" s="360"/>
      <c r="J418" s="140">
        <f t="shared" si="12"/>
        <v>13</v>
      </c>
      <c r="K418" s="81" t="str">
        <f t="shared" si="13"/>
        <v/>
      </c>
      <c r="L418" s="147">
        <v>13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30</v>
      </c>
      <c r="K420" s="81" t="str">
        <f t="shared" si="13"/>
        <v/>
      </c>
      <c r="L420" s="147">
        <v>30</v>
      </c>
    </row>
    <row r="421" spans="1:22" s="83" customFormat="1" ht="34.5" customHeight="1">
      <c r="A421" s="251" t="s">
        <v>794</v>
      </c>
      <c r="B421" s="119"/>
      <c r="C421" s="368"/>
      <c r="D421" s="368"/>
      <c r="E421" s="319" t="s">
        <v>247</v>
      </c>
      <c r="F421" s="320"/>
      <c r="G421" s="320"/>
      <c r="H421" s="321"/>
      <c r="I421" s="360"/>
      <c r="J421" s="140">
        <f t="shared" si="12"/>
        <v>15</v>
      </c>
      <c r="K421" s="81" t="str">
        <f t="shared" si="13"/>
        <v/>
      </c>
      <c r="L421" s="147">
        <v>15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149</v>
      </c>
      <c r="K430" s="193" t="str">
        <f>IF(OR(COUNTIF(L430:L430,"未確認")&gt;0,COUNTIF(L430:L430,"~*")&gt;0),"※","")</f>
        <v/>
      </c>
      <c r="L430" s="147">
        <v>149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18</v>
      </c>
      <c r="K431" s="193" t="str">
        <f>IF(OR(COUNTIF(L431:L431,"未確認")&gt;0,COUNTIF(L431:L431,"~*")&gt;0),"※","")</f>
        <v/>
      </c>
      <c r="L431" s="147">
        <v>18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102</v>
      </c>
      <c r="K432" s="193" t="str">
        <f>IF(OR(COUNTIF(L432:L432,"未確認")&gt;0,COUNTIF(L432:L432,"~*")&gt;0),"※","")</f>
        <v/>
      </c>
      <c r="L432" s="147">
        <v>102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29</v>
      </c>
      <c r="K433" s="193" t="str">
        <f>IF(OR(COUNTIF(L433:L433,"未確認")&gt;0,COUNTIF(L433:L433,"~*")&gt;0),"※","")</f>
        <v/>
      </c>
      <c r="L433" s="147">
        <v>29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992</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993</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994</v>
      </c>
      <c r="E566" s="341"/>
      <c r="F566" s="341"/>
      <c r="G566" s="341"/>
      <c r="H566" s="331"/>
      <c r="I566" s="342"/>
      <c r="J566" s="213"/>
      <c r="K566" s="214"/>
      <c r="L566" s="211">
        <v>0</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993</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994</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993</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994</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995</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996</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999</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1036</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1001</v>
      </c>
      <c r="D618" s="317"/>
      <c r="E618" s="317"/>
      <c r="F618" s="317"/>
      <c r="G618" s="317"/>
      <c r="H618" s="318"/>
      <c r="I618" s="138" t="s">
        <v>1029</v>
      </c>
      <c r="J618" s="116">
        <f t="shared" si="27"/>
        <v>0</v>
      </c>
      <c r="K618" s="201" t="str">
        <f t="shared" si="28"/>
        <v/>
      </c>
      <c r="L618" s="117">
        <v>0</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1027</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856</v>
      </c>
      <c r="K658" s="201" t="str">
        <f t="shared" si="32"/>
        <v/>
      </c>
      <c r="L658" s="117">
        <v>856</v>
      </c>
    </row>
    <row r="659" spans="1:22" s="118" customFormat="1" ht="70" customHeight="1">
      <c r="A659" s="252" t="s">
        <v>947</v>
      </c>
      <c r="B659" s="84"/>
      <c r="C659" s="316" t="s">
        <v>1003</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t="str">
        <f t="shared" si="31"/>
        <v>*</v>
      </c>
      <c r="K660" s="201" t="str">
        <f t="shared" si="32"/>
        <v>※</v>
      </c>
      <c r="L660" s="117" t="s">
        <v>541</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1031</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1004</v>
      </c>
      <c r="H672" s="331"/>
      <c r="I672" s="327"/>
      <c r="J672" s="223"/>
      <c r="K672" s="224"/>
      <c r="L672" s="300">
        <v>0</v>
      </c>
    </row>
    <row r="673" spans="1:22" s="115" customFormat="1" ht="80.150000000000006" customHeight="1">
      <c r="A673" s="251" t="s">
        <v>956</v>
      </c>
      <c r="B673" s="84"/>
      <c r="C673" s="322" t="s">
        <v>1028</v>
      </c>
      <c r="D673" s="323"/>
      <c r="E673" s="323"/>
      <c r="F673" s="323"/>
      <c r="G673" s="323"/>
      <c r="H673" s="324"/>
      <c r="I673" s="325" t="s">
        <v>1032</v>
      </c>
      <c r="J673" s="223"/>
      <c r="K673" s="224"/>
      <c r="L673" s="300">
        <v>0</v>
      </c>
    </row>
    <row r="674" spans="1:22" s="115" customFormat="1" ht="34.5" customHeight="1">
      <c r="A674" s="251" t="s">
        <v>957</v>
      </c>
      <c r="B674" s="84"/>
      <c r="C674" s="288"/>
      <c r="D674" s="290"/>
      <c r="E674" s="316" t="s">
        <v>1005</v>
      </c>
      <c r="F674" s="317"/>
      <c r="G674" s="317"/>
      <c r="H674" s="318"/>
      <c r="I674" s="332"/>
      <c r="J674" s="223"/>
      <c r="K674" s="224"/>
      <c r="L674" s="300">
        <v>0</v>
      </c>
    </row>
    <row r="675" spans="1:22" s="83" customFormat="1" ht="56.15" customHeight="1">
      <c r="A675" s="251" t="s">
        <v>958</v>
      </c>
      <c r="B675" s="84"/>
      <c r="C675" s="316" t="s">
        <v>1006</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1033</v>
      </c>
      <c r="J683" s="205">
        <f>IF(SUM(L683:L683)=0,IF(COUNTIF(L683:L683,"未確認")&gt;0,"未確認",IF(COUNTIF(L683:L683,"~*")&gt;0,"*",SUM(L683:L683))),SUM(L683:L683))</f>
        <v>190</v>
      </c>
      <c r="K683" s="201" t="str">
        <f>IF(OR(COUNTIF(L683:L683,"未確認")&gt;0,COUNTIF(L683:L683,"*")&gt;0),"※","")</f>
        <v/>
      </c>
      <c r="L683" s="117">
        <v>190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46FB566-AE05-4E90-A1B3-FD65B0B2060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2019-12-23T01:57:22Z</dcterms:modified>
</cp:coreProperties>
</file>