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583E819-67DD-4AA1-95D8-0D378397656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<sst xmlns="http://schemas.openxmlformats.org/spreadsheetml/2006/main" count="3460" uniqueCount="1055">
  <si>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</si>
  <si>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</si>
  <si>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</si>
  <si>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</si>
  <si>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</si>
  <si>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</si>
  <si>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</si>
  <si>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</si>
  <si>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</si>
  <si>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</si>
  <si>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</si>
  <si>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</si>
  <si>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</si>
  <si>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</si>
  <si>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</si>
  <si>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</si>
  <si>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</si>
  <si>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</si>
  <si>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</si>
  <si>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</si>
  <si>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</si>
  <si>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</si>
  <si>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</si>
  <si>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</si>
  <si>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</si>
  <si>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</si>
  <si>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</si>
  <si>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</si>
  <si>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</si>
  <si>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</si>
  <si>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</si>
  <si>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</si>
  <si>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</si>
  <si>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</si>
  <si>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</si>
  <si>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</si>
  <si>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</si>
  <si>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</si>
  <si>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</si>
  <si>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</si>
  <si>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</si>
  <si>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</si>
  <si>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</si>
  <si>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</si>
  <si>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</si>
  <si>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</si>
  <si>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</si>
  <si>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</si>
  <si>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</si>
  <si>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</si>
  <si>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</si>
  <si>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</si>
  <si>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</si>
  <si>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</si>
  <si>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</si>
  <si>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</si>
  <si>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</si>
  <si>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</si>
  <si>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</si>
  <si>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</si>
  <si>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</si>
  <si>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</si>
  <si>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</si>
  <si>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</si>
  <si>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</si>
  <si>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</si>
  <si>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</si>
  <si>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</si>
  <si>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</si>
  <si>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</si>
  <si>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</si>
  <si>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</si>
  <si>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</si>
  <si>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</si>
  <si>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</si>
  <si>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</si>
  <si>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</si>
  <si>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</si>
  <si>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</si>
  <si>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</si>
  <si>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</si>
  <si>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</si>
  <si>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</si>
  <si>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</si>
  <si>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</si>
  <si>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</si>
  <si>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</si>
  <si>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</si>
  <si>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</si>
  <si>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</si>
  <si>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</si>
  <si>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</si>
  <si>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</si>
  <si>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</si>
  <si>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</si>
  <si>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</si>
  <si>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</si>
  <si>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</si>
  <si>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</si>
  <si>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</si>
  <si>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</si>
  <si>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</si>
  <si>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</si>
  <si>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</si>
  <si>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</si>
  <si>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</si>
  <si>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</si>
  <si>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</si>
  <si>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</si>
  <si>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</si>
  <si>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</si>
  <si>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</si>
  <si>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</si>
  <si>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</si>
  <si>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</si>
  <si>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</si>
  <si>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</si>
  <si>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</si>
  <si>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</si>
  <si>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</si>
  <si>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</si>
  <si>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</si>
  <si>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</si>
  <si>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</si>
  <si>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</si>
  <si>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</si>
  <si>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</si>
  <si>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</si>
  <si>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</si>
  <si>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</si>
  <si>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</si>
  <si>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</si>
  <si>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</si>
  <si>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</si>
  <si>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</si>
  <si>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</si>
  <si>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</si>
  <si>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</si>
  <si>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</si>
  <si>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</si>
  <si>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</si>
  <si>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</si>
  <si>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</si>
  <si>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</si>
  <si>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</si>
  <si>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</si>
  <si>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</si>
  <si>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</si>
  <si>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</si>
  <si>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</si>
  <si>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</si>
  <si>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</si>
  <si>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</si>
  <si>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</si>
  <si>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</si>
  <si>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</si>
  <si>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</si>
  <si>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</si>
  <si>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</si>
  <si>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</si>
  <si>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</si>
  <si>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</si>
  <si>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</si>
  <si>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</si>
  <si>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</si>
  <si>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</si>
  <si>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</si>
  <si>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</si>
  <si>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</si>
  <si>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</si>
  <si>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</si>
  <si>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</si>
  <si>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</si>
  <si>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</si>
  <si>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</si>
  <si>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</si>
  <si>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</si>
  <si>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</si>
  <si>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</si>
  <si>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</si>
  <si>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</si>
  <si>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</si>
  <si>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</si>
  <si>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</si>
  <si>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</si>
  <si>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</si>
  <si>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</si>
  <si>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</si>
  <si>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</si>
  <si>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</si>
  <si>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</si>
  <si>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</si>
  <si>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</si>
  <si>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</si>
  <si>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</si>
  <si>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</si>
  <si>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</si>
  <si>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</si>
  <si>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</si>
  <si>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</si>
  <si>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</si>
  <si>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</si>
  <si>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</si>
  <si>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</si>
  <si>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</si>
  <si>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</si>
  <si>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</si>
  <si>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</si>
  <si>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</si>
  <si>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</si>
  <si>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</si>
  <si>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</si>
  <si>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</si>
  <si>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</si>
  <si>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</si>
  <si>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</si>
  <si>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</si>
  <si>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</si>
  <si>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</si>
  <si>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</si>
  <si>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</si>
  <si>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</si>
  <si>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</si>
  <si>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</si>
  <si>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</si>
  <si>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</si>
  <si>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</si>
  <si>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</si>
  <si>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</si>
  <si>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</si>
  <si>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</si>
  <si>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</si>
  <si>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</si>
  <si>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</si>
  <si>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</si>
  <si>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</si>
  <si>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</si>
  <si>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</si>
  <si>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</si>
  <si>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</si>
  <si>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</si>
  <si>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</si>
  <si>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</si>
  <si>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</si>
  <si>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</si>
  <si>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</si>
  <si>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</si>
  <si>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</si>
  <si>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</si>
  <si>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</si>
  <si>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</si>
  <si>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</si>
  <si>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</si>
  <si>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</si>
  <si>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</si>
  <si>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</si>
  <si>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</si>
  <si>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</si>
  <si>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</si>
  <si>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</si>
  <si>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</si>
  <si>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</si>
  <si>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</si>
  <si>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</si>
  <si>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</si>
  <si>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</si>
  <si>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</si>
  <si>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</si>
  <si>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</si>
  <si>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</si>
  <si>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</si>
  <si>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</si>
  <si>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</si>
  <si>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</si>
  <si>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</si>
  <si>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</si>
  <si>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</si>
  <si>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</si>
  <si>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</si>
  <si>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</si>
  <si>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</si>
  <si>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</si>
  <si>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</si>
  <si>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</si>
  <si>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</si>
  <si>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</si>
  <si>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</si>
  <si>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</si>
  <si>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</si>
  <si>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</si>
  <si>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</si>
  <si>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</si>
  <si>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</si>
  <si>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</si>
  <si>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</si>
  <si>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</si>
  <si>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</si>
  <si>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</si>
  <si>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</si>
  <si>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</si>
  <si>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</si>
  <si>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</si>
  <si>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</si>
  <si>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</si>
  <si>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</si>
  <si>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</si>
  <si>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</si>
  <si>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</si>
  <si>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</si>
  <si>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</si>
  <si>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</si>
  <si>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</si>
  <si>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</si>
  <si>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</si>
  <si>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</si>
  <si>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</si>
  <si>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</si>
  <si>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</si>
  <si>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</si>
  <si>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</si>
  <si>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</si>
  <si>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</si>
  <si>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</si>
  <si>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</si>
  <si>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</si>
  <si>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</si>
  <si>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</si>
  <si>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</si>
  <si>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</si>
  <si>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</si>
  <si>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</si>
  <si>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</si>
  <si>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</si>
  <si>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</si>
  <si>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</si>
  <si>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</si>
  <si>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</si>
  <si>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</si>
  <si>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</si>
  <si>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</si>
  <si>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</si>
  <si>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</si>
  <si>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</si>
  <si>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</si>
  <si>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</si>
  <si>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</si>
  <si>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</si>
  <si>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</si>
  <si>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</si>
  <si>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</si>
  <si>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</si>
  <si>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</si>
  <si>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</si>
  <si>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</si>
  <si>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</si>
  <si>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</si>
  <si>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</si>
  <si>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</si>
  <si>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</si>
  <si>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</si>
  <si>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</si>
  <si>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</si>
  <si>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</si>
  <si>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</si>
  <si>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</si>
  <si>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</si>
  <si>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</si>
  <si>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</si>
  <si>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</si>
  <si>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</si>
  <si>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</si>
  <si>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</si>
  <si>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</si>
  <si>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</si>
  <si>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</si>
  <si>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</si>
  <si>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</si>
  <si>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</si>
  <si>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</si>
  <si>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</si>
  <si>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</si>
  <si>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</si>
  <si>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</si>
  <si>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</si>
  <si>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</si>
  <si>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</si>
  <si>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</si>
  <si>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</si>
  <si>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</si>
  <si>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</si>
  <si>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</si>
  <si>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</si>
  <si>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</si>
  <si>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</si>
  <si>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</si>
  <si>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</si>
  <si>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</si>
  <si>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</si>
  <si>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</si>
  <si>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</si>
  <si>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</si>
  <si>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</si>
  <si>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</si>
  <si>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</si>
  <si>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</si>
  <si>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</si>
  <si>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</si>
  <si>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</si>
  <si>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</si>
  <si>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</si>
  <si>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</si>
  <si>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</si>
  <si>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</si>
  <si>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</si>
  <si>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</si>
  <si>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</si>
  <si>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</si>
  <si>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</si>
  <si>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</si>
  <si>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</si>
  <si>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</si>
  <si>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</si>
  <si>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</si>
  <si>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</si>
  <si>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</si>
  <si>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</si>
  <si>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</si>
  <si>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</si>
  <si>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</si>
  <si>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</si>
  <si>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</si>
  <si>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</si>
  <si>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</si>
  <si>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</si>
  <si>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</si>
  <si>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</si>
  <si>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</si>
  <si>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</si>
  <si>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</si>
  <si>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</si>
  <si>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</si>
  <si>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</si>
  <si>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</si>
  <si>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</si>
  <si>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</si>
  <si>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</si>
  <si>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</si>
  <si>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</si>
  <si>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</si>
  <si>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</si>
  <si>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</si>
  <si>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</si>
  <si>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</si>
  <si>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</si>
  <si>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</si>
  <si>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</si>
  <si>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</si>
  <si>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</si>
  <si>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</si>
  <si>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</si>
  <si>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</si>
  <si>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</si>
  <si>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</si>
  <si>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</si>
  <si>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</si>
  <si>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</si>
  <si>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</si>
  <si>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</si>
  <si>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</si>
  <si>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</si>
  <si>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</si>
  <si>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</si>
  <si>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</si>
  <si>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</si>
  <si>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</si>
  <si>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</si>
  <si>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</si>
  <si>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</si>
  <si>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</si>
  <si>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</si>
  <si>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</si>
  <si>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</si>
  <si>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</si>
  <si>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</si>
  <si>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</si>
  <si>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</si>
  <si>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</si>
  <si>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</si>
  <si>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</si>
  <si>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</si>
  <si>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</si>
  <si>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</si>
  <si>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</si>
  <si>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</si>
  <si>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</si>
  <si>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</si>
  <si>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</si>
  <si>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</si>
  <si>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</si>
  <si>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</si>
  <si>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</si>
  <si>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</si>
  <si>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</si>
  <si>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</si>
  <si>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</si>
  <si>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</si>
  <si>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</si>
  <si>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</si>
  <si>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</si>
  <si>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</si>
  <si>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</si>
  <si>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</si>
  <si>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</si>
  <si>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</si>
  <si>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</si>
  <si>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</si>
  <si>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</si>
  <si>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</si>
  <si>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</si>
  <si>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</si>
  <si>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</si>
  <si>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</si>
  <si>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</si>
  <si>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</si>
  <si>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</si>
  <si>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</si>
  <si>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</si>
  <si>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</si>
  <si>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</si>
  <si>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</si>
  <si>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</si>
  <si>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</si>
  <si>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</si>
  <si>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</si>
  <si>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</si>
  <si>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</si>
  <si>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</si>
  <si>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</si>
  <si>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</si>
  <si>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</si>
  <si>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</si>
  <si>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</si>
  <si>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</si>
  <si>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</si>
  <si>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</si>
  <si>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</si>
  <si>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</si>
  <si>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</si>
  <si>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</si>
  <si>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</si>
  <si>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</si>
  <si>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</si>
  <si>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</si>
  <si>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</si>
  <si>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</si>
  <si>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</si>
  <si>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</si>
  <si>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</si>
  <si>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</si>
  <si>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</si>
  <si>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</si>
  <si>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</si>
  <si>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</si>
  <si>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</si>
  <si>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</si>
  <si>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</si>
  <si>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</si>
  <si>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</si>
  <si>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</si>
  <si>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</si>
  <si>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</si>
  <si>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</si>
  <si>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</si>
  <si>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</si>
  <si>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</si>
  <si>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</si>
  <si>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</si>
  <si>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</si>
  <si>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</si>
  <si>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</si>
  <si>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</si>
  <si>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</si>
  <si>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</si>
  <si>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</si>
  <si>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</si>
  <si>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</si>
  <si>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</si>
  <si>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</si>
  <si>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</si>
  <si>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</si>
  <si>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</si>
  <si>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</si>
  <si>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</si>
  <si>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</si>
  <si>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</si>
  <si>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</si>
  <si>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</si>
  <si>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</si>
  <si>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</si>
  <si>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</si>
  <si>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</si>
  <si>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</si>
  <si>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</si>
  <si>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</si>
  <si>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</si>
  <si>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</si>
  <si>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</si>
  <si>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</si>
  <si>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</si>
  <si>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</si>
  <si>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</si>
  <si>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</si>
  <si>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</si>
  <si>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</si>
  <si>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</si>
  <si>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</si>
  <si>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</si>
  <si>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</si>
  <si>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</si>
  <si>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</si>
  <si>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</si>
  <si>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</si>
  <si>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</si>
  <si>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</si>
  <si>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</si>
  <si>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</si>
  <si>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</si>
  <si>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</si>
  <si>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</si>
  <si>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</si>
  <si>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</si>
  <si>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</si>
  <si>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</si>
  <si>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</si>
  <si>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</si>
  <si>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</si>
  <si>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</si>
  <si>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</si>
  <si>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</si>
  <si>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</si>
  <si>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</si>
  <si>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</si>
  <si>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</si>
  <si>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</si>
  <si>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</si>
  <si>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</si>
  <si>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</si>
  <si>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</si>
  <si>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</si>
  <si>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</si>
  <si>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</si>
  <si>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</si>
  <si>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</si>
  <si>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</si>
  <si>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</si>
  <si>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</si>
  <si>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</si>
  <si>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</si>
  <si>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</si>
  <si>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</si>
  <si>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</si>
  <si>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</si>
  <si>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</si>
  <si>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</si>
  <si>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</si>
  <si>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</si>
  <si>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</si>
  <si>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</si>
  <si>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</si>
  <si>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</si>
  <si>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</si>
  <si>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</si>
  <si>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</si>
  <si>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</si>
  <si>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</si>
  <si>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</si>
  <si>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</si>
  <si>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</si>
  <si>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</si>
  <si>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</si>
  <si>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</si>
  <si>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</si>
  <si>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</si>
  <si>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</si>
  <si>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</si>
  <si>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</si>
  <si>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</si>
  <si>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</si>
  <si>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</si>
  <si>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</si>
  <si>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</si>
  <si>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</si>
  <si>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</si>
  <si>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</si>
  <si>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</si>
  <si>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</si>
  <si>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</si>
  <si>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</si>
  <si>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</si>
  <si>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</si>
  <si>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</si>
  <si>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</si>
  <si>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</si>
  <si>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</si>
  <si>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</si>
  <si>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</si>
  <si>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</si>
  <si>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</si>
  <si>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</si>
  <si>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</si>
  <si>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</si>
  <si>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</si>
  <si>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</si>
  <si>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</si>
  <si>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</si>
  <si>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</si>
  <si>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</si>
  <si>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</si>
  <si>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</si>
  <si>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</si>
  <si>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</si>
  <si>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</si>
  <si>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</si>
  <si>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</si>
  <si>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</si>
  <si>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</si>
  <si>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</si>
  <si>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</si>
  <si>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</si>
  <si>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</si>
  <si>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</si>
  <si>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</si>
  <si>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</si>
  <si>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</si>
  <si>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</si>
  <si>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</si>
  <si>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</si>
  <si>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</si>
  <si>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</si>
  <si>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</si>
  <si>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</si>
  <si>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</si>
  <si>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</si>
  <si>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</si>
  <si>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</si>
  <si>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</si>
  <si>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</si>
  <si>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</si>
  <si>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</si>
  <si>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</si>
  <si>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</si>
  <si>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</si>
  <si>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</si>
  <si>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</si>
  <si>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</si>
  <si>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</si>
  <si>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</si>
  <si>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</si>
  <si>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</si>
  <si>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</si>
  <si>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</si>
  <si>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</si>
  <si>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</si>
  <si>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</si>
  <si>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</si>
  <si>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</si>
  <si>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</si>
  <si>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</si>
  <si>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</si>
  <si>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</si>
  <si>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</si>
  <si>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</si>
  <si>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</si>
  <si>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</si>
  <si>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</si>
  <si>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</si>
  <si>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</si>
  <si>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</si>
  <si>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</si>
  <si>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</si>
  <si>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</si>
  <si>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</si>
  <si>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</si>
  <si>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</si>
  <si>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</si>
  <si>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</si>
  <si>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</si>
  <si>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</si>
  <si>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</si>
  <si>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</si>
  <si>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</si>
  <si>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</si>
  <si>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</si>
  <si>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</si>
  <si>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</si>
  <si>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</si>
  <si>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</si>
  <si>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</si>
  <si>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</si>
  <si>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</si>
  <si>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</si>
  <si>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</si>
  <si>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</si>
  <si>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</si>
  <si>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</si>
  <si>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</si>
  <si>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</si>
  <si>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</si>
  <si>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</si>
  <si>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</si>
  <si>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</si>
  <si>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</si>
  <si>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</si>
  <si>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</si>
  <si>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</si>
  <si>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</si>
  <si>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</si>
  <si>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</si>
  <si>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</si>
  <si>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</si>
  <si>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</si>
  <si>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</si>
  <si>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</si>
  <si>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</si>
  <si>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</si>
  <si>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</si>
  <si>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</si>
  <si>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</si>
  <si>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</si>
  <si>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</si>
  <si>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</si>
  <si>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</si>
  <si>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</si>
  <si>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</si>
  <si>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</si>
  <si>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</si>
  <si>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</si>
  <si>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</si>
  <si>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</si>
  <si>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</si>
  <si>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</si>
  <si>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</si>
  <si>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</si>
  <si>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</si>
  <si>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</si>
  <si>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</si>
  <si>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</si>
  <si>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</si>
  <si>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</si>
  <si>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</si>
  <si>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</si>
  <si>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</si>
  <si>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</si>
  <si>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</si>
  <si>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</si>
  <si>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</si>
  <si>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</si>
  <si>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</si>
  <si>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</si>
  <si>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</si>
  <si>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</si>
  <si>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</si>
  <si>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</si>
  <si>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</si>
  <si>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</si>
  <si>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</si>
  <si>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</si>
  <si>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</si>
  <si>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</si>
  <si>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</si>
  <si>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</si>
  <si>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</si>
  <si>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</si>
  <si>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</si>
  <si>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</si>
  <si>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</si>
  <si>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</si>
  <si>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</si>
  <si>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</si>
  <si>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</si>
  <si>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</si>
  <si>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</si>
  <si>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</si>
  <si>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</si>
  <si>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</si>
  <si>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</si>
  <si>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</si>
  <si>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</si>
  <si>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</si>
  <si>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</si>
  <si>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</si>
  <si>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</si>
  <si>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</si>
  <si>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</si>
  <si>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</si>
  <si>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</si>
  <si>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</si>
  <si>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</si>
  <si>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</si>
  <si>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</si>
  <si>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</si>
  <si>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</si>
  <si>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</si>
  <si>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</si>
  <si>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</si>
  <si>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</si>
  <si>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</si>
  <si>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</si>
  <si>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</si>
  <si>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</si>
  <si>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</si>
  <si>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</si>
  <si>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</si>
  <si>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</si>
  <si>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</si>
  <si>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</si>
  <si>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</si>
  <si>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</si>
  <si>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</si>
  <si>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</si>
  <si>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</si>
  <si>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</si>
  <si>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</si>
  <si>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</si>
  <si>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</si>
  <si>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</si>
  <si>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</si>
  <si>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</si>
  <si>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</si>
  <si>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</si>
  <si>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</si>
  <si>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</si>
  <si>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</si>
  <si>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</si>
  <si>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</si>
  <si>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</si>
  <si>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</si>
  <si>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</si>
  <si>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</si>
  <si>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</si>
  <si>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</si>
  <si>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</si>
  <si>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</si>
  <si>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</si>
  <si>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</si>
  <si>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</si>
  <si>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</si>
  <si>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</si>
  <si>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</si>
  <si>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</si>
  <si>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</si>
  <si>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</si>
  <si>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</si>
  <si>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</si>
  <si>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</si>
  <si>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</si>
  <si>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</si>
  <si>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</si>
  <si>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</si>
  <si>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</si>
  <si>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</si>
  <si>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</si>
  <si>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</si>
  <si>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</si>
  <si>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</si>
  <si>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</si>
  <si>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</si>
  <si>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</si>
  <si>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</si>
  <si>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</si>
  <si>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</si>
  <si>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</si>
  <si>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</si>
  <si>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</si>
  <si>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</si>
  <si>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</si>
  <si>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</si>
  <si>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</si>
  <si>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</si>
  <si>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</si>
  <si>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</si>
  <si>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</si>
  <si>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</si>
  <si>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</si>
  <si>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</si>
  <si>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</si>
  <si>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</si>
  <si>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</si>
  <si>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</si>
  <si>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</si>
  <si>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</si>
  <si>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</si>
  <si>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</si>
  <si>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</si>
  <si>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</si>
  <si>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</si>
  <si>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</si>
  <si>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</si>
  <si>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</si>
  <si>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</si>
  <si>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</si>
  <si>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</si>
  <si>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</si>
  <si>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</si>
  <si>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</si>
  <si>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</si>
  <si>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</si>
  <si>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</si>
  <si>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</si>
  <si>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</si>
  <si>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</si>
  <si>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</si>
  <si>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</si>
  <si>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</si>
  <si>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</si>
  <si>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</si>
  <si>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</si>
  <si>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</si>
  <si>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</si>
  <si>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</si>
  <si>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</si>
  <si>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</si>
  <si>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</si>
  <si>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</si>
  <si>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</si>
  <si>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</si>
  <si>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</si>
  <si>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</si>
  <si>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</si>
  <si>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</si>
  <si>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</si>
  <si>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</si>
  <si>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</si>
  <si>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</si>
  <si>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</si>
  <si>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</si>
  <si>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</si>
  <si>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国立病院機構長崎病院</t>
    <phoneticPr fontId="3"/>
  </si>
  <si>
    <t>〒850-0835 長崎市桜木町６－４１</t>
    <phoneticPr fontId="3"/>
  </si>
  <si>
    <t>〇</t>
  </si>
  <si>
    <t>複数の診療科で活用</t>
  </si>
  <si>
    <t>内科</t>
  </si>
  <si>
    <t>障害者施設等７対１入院基本料</t>
  </si>
  <si>
    <t>ＤＰＣ病院ではない</t>
  </si>
  <si>
    <t>有</t>
  </si>
  <si>
    <t>-</t>
    <phoneticPr fontId="3"/>
  </si>
  <si>
    <t>１病棟</t>
  </si>
  <si>
    <t>慢性期機能</t>
  </si>
  <si>
    <t>２病棟</t>
  </si>
  <si>
    <t>整形外科</t>
  </si>
  <si>
    <t>外科</t>
  </si>
  <si>
    <t>３病棟</t>
  </si>
  <si>
    <t>回復期機能</t>
  </si>
  <si>
    <t>４病棟</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</si>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</sst>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1051</v>
      </c>
      <c r="O9" s="282" t="s">
        <v>1053</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1051</v>
      </c>
      <c r="O22" s="282" t="s">
        <v>1053</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1051</v>
      </c>
      <c r="O35" s="282" t="s">
        <v>1053</v>
      </c>
      <c r="P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1051</v>
      </c>
      <c r="O44" s="282" t="s">
        <v>1053</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1051</v>
      </c>
      <c r="O89" s="262" t="s">
        <v>1053</v>
      </c>
      <c r="P89" s="262" t="s">
        <v>1054</v>
      </c>
    </row>
    <row r="90" spans="1:22" s="21" customFormat="1">
      <c r="A90" s="243"/>
      <c r="B90" s="1"/>
      <c r="C90" s="3"/>
      <c r="D90" s="3"/>
      <c r="E90" s="3"/>
      <c r="F90" s="3"/>
      <c r="G90" s="3"/>
      <c r="H90" s="287"/>
      <c r="I90" s="67" t="s">
        <v>36</v>
      </c>
      <c r="J90" s="68"/>
      <c r="K90" s="69"/>
      <c r="L90" s="262" t="s">
        <v>1047</v>
      </c>
      <c r="M90" s="262" t="s">
        <v>1047</v>
      </c>
      <c r="N90" s="262" t="s">
        <v>1052</v>
      </c>
      <c r="O90" s="262" t="s">
        <v>1052</v>
      </c>
      <c r="P90" s="262" t="s">
        <v>1052</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66" t="s">
        <v>1053</v>
      </c>
      <c r="P97" s="66" t="s">
        <v>1054</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1052</v>
      </c>
      <c r="O98" s="70" t="s">
        <v>1052</v>
      </c>
      <c r="P98" s="70" t="s">
        <v>1052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280</v>
      </c>
      <c r="K99" s="237" t="str">
        <f>IF(OR(COUNTIF(L99:P99,"未確認")&gt;0,COUNTIF(L99:P99,"~*")&gt;0),"※","")</f>
        <v/>
      </c>
      <c r="L99" s="258">
        <v>56</v>
      </c>
      <c r="M99" s="258">
        <v>56</v>
      </c>
      <c r="N99" s="258">
        <v>56</v>
      </c>
      <c r="O99" s="258">
        <v>56</v>
      </c>
      <c r="P99" s="258">
        <v>56</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280</v>
      </c>
      <c r="K101" s="237" t="str">
        <f>IF(OR(COUNTIF(L101:P101,"未確認")&gt;0,COUNTIF(L101:P101,"~*")&gt;0),"※","")</f>
        <v/>
      </c>
      <c r="L101" s="258">
        <v>56</v>
      </c>
      <c r="M101" s="258">
        <v>56</v>
      </c>
      <c r="N101" s="258">
        <v>56</v>
      </c>
      <c r="O101" s="258">
        <v>56</v>
      </c>
      <c r="P101" s="258">
        <v>56</v>
      </c>
    </row>
    <row r="102" spans="1:22" s="83" customFormat="1" ht="34.5" customHeight="1">
      <c r="A102" s="244" t="s">
        <v>610</v>
      </c>
      <c r="B102" s="84"/>
      <c r="C102" s="377"/>
      <c r="D102" s="379"/>
      <c r="E102" s="317" t="s">
        <v>612</v>
      </c>
      <c r="F102" s="318"/>
      <c r="G102" s="318"/>
      <c r="H102" s="319"/>
      <c r="I102" s="420"/>
      <c r="J102" s="256">
        <f t="shared" si="0"/>
        <v>280</v>
      </c>
      <c r="K102" s="237" t="str">
        <f t="shared" ref="K102:K111" si="1">IF(OR(COUNTIF(L101:P101,"未確認")&gt;0,COUNTIF(L101:P101,"~*")&gt;0),"※","")</f>
        <v/>
      </c>
      <c r="L102" s="258">
        <v>56</v>
      </c>
      <c r="M102" s="258">
        <v>56</v>
      </c>
      <c r="N102" s="258">
        <v>56</v>
      </c>
      <c r="O102" s="258">
        <v>56</v>
      </c>
      <c r="P102" s="258">
        <v>56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66" t="s">
        <v>1053</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1052</v>
      </c>
      <c r="O119" s="70" t="s">
        <v>1052</v>
      </c>
      <c r="P119" s="70" t="s">
        <v>1052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row>
    <row r="121" spans="1:22" s="83" customFormat="1" ht="40.5" customHeight="1">
      <c r="A121" s="244" t="s">
        <v>618</v>
      </c>
      <c r="B121" s="1"/>
      <c r="C121" s="295"/>
      <c r="D121" s="297"/>
      <c r="E121" s="334" t="s">
        <v>53</v>
      </c>
      <c r="F121" s="335"/>
      <c r="G121" s="335"/>
      <c r="H121" s="336"/>
      <c r="I121" s="354"/>
      <c r="J121" s="101"/>
      <c r="K121" s="102"/>
      <c r="L121" s="98" t="s">
        <v>534</v>
      </c>
      <c r="M121" s="98" t="s">
        <v>534</v>
      </c>
      <c r="N121" s="98" t="s">
        <v>1049</v>
      </c>
      <c r="O121" s="98" t="s">
        <v>1041</v>
      </c>
      <c r="P121" s="98" t="s">
        <v>1041</v>
      </c>
    </row>
    <row r="122" spans="1:22" s="83" customFormat="1" ht="40.5" customHeight="1">
      <c r="A122" s="244" t="s">
        <v>619</v>
      </c>
      <c r="B122" s="1"/>
      <c r="C122" s="295"/>
      <c r="D122" s="297"/>
      <c r="E122" s="396"/>
      <c r="F122" s="418"/>
      <c r="G122" s="418"/>
      <c r="H122" s="397"/>
      <c r="I122" s="354"/>
      <c r="J122" s="101"/>
      <c r="K122" s="102"/>
      <c r="L122" s="98" t="s">
        <v>1041</v>
      </c>
      <c r="M122" s="98" t="s">
        <v>1041</v>
      </c>
      <c r="N122" s="98" t="s">
        <v>1041</v>
      </c>
      <c r="O122" s="98" t="s">
        <v>1049</v>
      </c>
      <c r="P122" s="98" t="s">
        <v>1049</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1050</v>
      </c>
      <c r="O123" s="98" t="s">
        <v>1050</v>
      </c>
      <c r="P123" s="98" t="s">
        <v>1050</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66" t="s">
        <v>1053</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1052</v>
      </c>
      <c r="O130" s="70" t="s">
        <v>1052</v>
      </c>
      <c r="P130" s="70" t="s">
        <v>1052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111</v>
      </c>
      <c r="O131" s="98" t="s">
        <v>1042</v>
      </c>
      <c r="P131" s="98" t="s">
        <v>1042</v>
      </c>
    </row>
    <row r="132" spans="1:22" s="83" customFormat="1" ht="34.5" customHeight="1">
      <c r="A132" s="244" t="s">
        <v>621</v>
      </c>
      <c r="B132" s="84"/>
      <c r="C132" s="295"/>
      <c r="D132" s="297"/>
      <c r="E132" s="320" t="s">
        <v>58</v>
      </c>
      <c r="F132" s="321"/>
      <c r="G132" s="321"/>
      <c r="H132" s="322"/>
      <c r="I132" s="389"/>
      <c r="J132" s="101"/>
      <c r="K132" s="102"/>
      <c r="L132" s="82">
        <v>56</v>
      </c>
      <c r="M132" s="82">
        <v>56</v>
      </c>
      <c r="N132" s="82">
        <v>56</v>
      </c>
      <c r="O132" s="82">
        <v>56</v>
      </c>
      <c r="P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66" t="s">
        <v>1053</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1052</v>
      </c>
      <c r="O144" s="70" t="s">
        <v>1052</v>
      </c>
      <c r="P144" s="70" t="s">
        <v>1052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209</v>
      </c>
      <c r="K166" s="264" t="str">
        <f t="shared" si="3"/>
        <v/>
      </c>
      <c r="L166" s="117">
        <v>41</v>
      </c>
      <c r="M166" s="117">
        <v>46</v>
      </c>
      <c r="N166" s="117">
        <v>0</v>
      </c>
      <c r="O166" s="117">
        <v>60</v>
      </c>
      <c r="P166" s="117">
        <v>62</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58</v>
      </c>
      <c r="K201" s="264" t="str">
        <f t="shared" si="5"/>
        <v/>
      </c>
      <c r="L201" s="117">
        <v>0</v>
      </c>
      <c r="M201" s="117">
        <v>0</v>
      </c>
      <c r="N201" s="117">
        <v>58</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v>0</v>
      </c>
      <c r="O220" s="117" t="s">
        <v>541</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66" t="s">
        <v>1053</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1052</v>
      </c>
      <c r="O227" s="70" t="s">
        <v>1052</v>
      </c>
      <c r="P227" s="70" t="s">
        <v>1052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66" t="s">
        <v>1053</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1052</v>
      </c>
      <c r="O235" s="70" t="s">
        <v>1052</v>
      </c>
      <c r="P235" s="70" t="s">
        <v>1052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66" t="s">
        <v>1053</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1052</v>
      </c>
      <c r="O245" s="70" t="s">
        <v>1052</v>
      </c>
      <c r="P245" s="70" t="s">
        <v>1052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66" t="s">
        <v>1053</v>
      </c>
      <c r="P253" s="66" t="s">
        <v>1054</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1052</v>
      </c>
      <c r="O254" s="137" t="s">
        <v>1052</v>
      </c>
      <c r="P254" s="137" t="s">
        <v>1052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66" t="s">
        <v>1053</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1052</v>
      </c>
      <c r="O264" s="70" t="s">
        <v>1052</v>
      </c>
      <c r="P264" s="70" t="s">
        <v>1052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165</v>
      </c>
      <c r="K269" s="81" t="str">
        <f t="shared" si="8"/>
        <v/>
      </c>
      <c r="L269" s="147">
        <v>34</v>
      </c>
      <c r="M269" s="147">
        <v>33</v>
      </c>
      <c r="N269" s="147">
        <v>28</v>
      </c>
      <c r="O269" s="147">
        <v>35</v>
      </c>
      <c r="P269" s="147">
        <v>35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16.799999999999997</v>
      </c>
      <c r="K274" s="81" t="str">
        <f t="shared" si="8"/>
        <v/>
      </c>
      <c r="L274" s="148">
        <v>4</v>
      </c>
      <c r="M274" s="148">
        <v>4</v>
      </c>
      <c r="N274" s="148">
        <v>3.2</v>
      </c>
      <c r="O274" s="148">
        <v>3.2</v>
      </c>
      <c r="P274" s="148">
        <v>2.4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66" t="s">
        <v>1053</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1052</v>
      </c>
      <c r="O323" s="137" t="s">
        <v>1052</v>
      </c>
      <c r="P323" s="137" t="s">
        <v>1052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66" t="s">
        <v>1053</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1052</v>
      </c>
      <c r="O343" s="137" t="s">
        <v>1052</v>
      </c>
      <c r="P343" s="137" t="s">
        <v>1052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c r="O367" s="66" t="s">
        <v>1053</v>
      </c>
      <c r="P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1052</v>
      </c>
      <c r="O368" s="137" t="s">
        <v>1052</v>
      </c>
      <c r="P368" s="137" t="s">
        <v>1052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66" t="s">
        <v>1053</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1052</v>
      </c>
      <c r="O391" s="70" t="s">
        <v>1052</v>
      </c>
      <c r="P391" s="70" t="s">
        <v>1052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1140</v>
      </c>
      <c r="K392" s="81" t="str">
        <f t="shared" ref="K392:K397" si="12">IF(OR(COUNTIF(L392:P392,"未確認")&gt;0,COUNTIF(L392:P392,"~*")&gt;0),"※","")</f>
        <v/>
      </c>
      <c r="L392" s="147">
        <v>72</v>
      </c>
      <c r="M392" s="147">
        <v>190</v>
      </c>
      <c r="N392" s="147">
        <v>392</v>
      </c>
      <c r="O392" s="147">
        <v>225</v>
      </c>
      <c r="P392" s="147">
        <v>261</v>
      </c>
    </row>
    <row r="393" spans="1:22" s="83" customFormat="1" ht="34.5" customHeight="1">
      <c r="A393" s="249" t="s">
        <v>773</v>
      </c>
      <c r="B393" s="84"/>
      <c r="C393" s="370"/>
      <c r="D393" s="380"/>
      <c r="E393" s="320" t="s">
        <v>224</v>
      </c>
      <c r="F393" s="321"/>
      <c r="G393" s="321"/>
      <c r="H393" s="322"/>
      <c r="I393" s="343"/>
      <c r="J393" s="140">
        <f t="shared" si="11"/>
        <v>1119</v>
      </c>
      <c r="K393" s="81" t="str">
        <f t="shared" si="12"/>
        <v/>
      </c>
      <c r="L393" s="147">
        <v>69</v>
      </c>
      <c r="M393" s="147">
        <v>190</v>
      </c>
      <c r="N393" s="147">
        <v>388</v>
      </c>
      <c r="O393" s="147">
        <v>218</v>
      </c>
      <c r="P393" s="147">
        <v>254</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0</v>
      </c>
      <c r="M394" s="147">
        <v>0</v>
      </c>
      <c r="N394" s="147">
        <v>0</v>
      </c>
      <c r="O394" s="147">
        <v>4</v>
      </c>
      <c r="P394" s="147">
        <v>2</v>
      </c>
    </row>
    <row r="395" spans="1:22" s="83" customFormat="1" ht="34.5" customHeight="1">
      <c r="A395" s="250" t="s">
        <v>775</v>
      </c>
      <c r="B395" s="84"/>
      <c r="C395" s="370"/>
      <c r="D395" s="382"/>
      <c r="E395" s="320" t="s">
        <v>226</v>
      </c>
      <c r="F395" s="321"/>
      <c r="G395" s="321"/>
      <c r="H395" s="322"/>
      <c r="I395" s="343"/>
      <c r="J395" s="140">
        <f t="shared" si="11"/>
        <v>15</v>
      </c>
      <c r="K395" s="81" t="str">
        <f t="shared" si="12"/>
        <v/>
      </c>
      <c r="L395" s="147">
        <v>3</v>
      </c>
      <c r="M395" s="147">
        <v>0</v>
      </c>
      <c r="N395" s="147">
        <v>4</v>
      </c>
      <c r="O395" s="147">
        <v>3</v>
      </c>
      <c r="P395" s="147">
        <v>5</v>
      </c>
    </row>
    <row r="396" spans="1:22" s="83" customFormat="1" ht="34.5" customHeight="1">
      <c r="A396" s="250" t="s">
        <v>776</v>
      </c>
      <c r="B396" s="1"/>
      <c r="C396" s="370"/>
      <c r="D396" s="320" t="s">
        <v>227</v>
      </c>
      <c r="E396" s="321"/>
      <c r="F396" s="321"/>
      <c r="G396" s="321"/>
      <c r="H396" s="322"/>
      <c r="I396" s="343"/>
      <c r="J396" s="140">
        <f t="shared" si="11"/>
        <v>83075</v>
      </c>
      <c r="K396" s="81" t="str">
        <f t="shared" si="12"/>
        <v/>
      </c>
      <c r="L396" s="147">
        <v>15263</v>
      </c>
      <c r="M396" s="147">
        <v>16315</v>
      </c>
      <c r="N396" s="147">
        <v>15016</v>
      </c>
      <c r="O396" s="147">
        <v>18249</v>
      </c>
      <c r="P396" s="147">
        <v>18232</v>
      </c>
    </row>
    <row r="397" spans="1:22" s="83" customFormat="1" ht="34.5" customHeight="1">
      <c r="A397" s="250" t="s">
        <v>777</v>
      </c>
      <c r="B397" s="119"/>
      <c r="C397" s="370"/>
      <c r="D397" s="320" t="s">
        <v>228</v>
      </c>
      <c r="E397" s="321"/>
      <c r="F397" s="321"/>
      <c r="G397" s="321"/>
      <c r="H397" s="322"/>
      <c r="I397" s="344"/>
      <c r="J397" s="140">
        <f t="shared" si="11"/>
        <v>1025</v>
      </c>
      <c r="K397" s="81" t="str">
        <f t="shared" si="12"/>
        <v/>
      </c>
      <c r="L397" s="147">
        <v>70</v>
      </c>
      <c r="M397" s="147">
        <v>182</v>
      </c>
      <c r="N397" s="147">
        <v>368</v>
      </c>
      <c r="O397" s="147">
        <v>179</v>
      </c>
      <c r="P397" s="147">
        <v>226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66" t="s">
        <v>1053</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1052</v>
      </c>
      <c r="O404" s="70" t="s">
        <v>1052</v>
      </c>
      <c r="P404" s="70" t="s">
        <v>1052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1140</v>
      </c>
      <c r="K405" s="81" t="str">
        <f t="shared" ref="K405:K422" si="14">IF(OR(COUNTIF(L405:P405,"未確認")&gt;0,COUNTIF(L405:P405,"~*")&gt;0),"※","")</f>
        <v/>
      </c>
      <c r="L405" s="147">
        <v>72</v>
      </c>
      <c r="M405" s="147">
        <v>190</v>
      </c>
      <c r="N405" s="147">
        <v>392</v>
      </c>
      <c r="O405" s="147">
        <v>225</v>
      </c>
      <c r="P405" s="147">
        <v>261</v>
      </c>
    </row>
    <row r="406" spans="1:22" s="83" customFormat="1" ht="34.5" customHeight="1">
      <c r="A406" s="251" t="s">
        <v>779</v>
      </c>
      <c r="B406" s="119"/>
      <c r="C406" s="369"/>
      <c r="D406" s="375" t="s">
        <v>233</v>
      </c>
      <c r="E406" s="377" t="s">
        <v>234</v>
      </c>
      <c r="F406" s="378"/>
      <c r="G406" s="378"/>
      <c r="H406" s="379"/>
      <c r="I406" s="361"/>
      <c r="J406" s="140">
        <f t="shared" si="13"/>
        <v>112</v>
      </c>
      <c r="K406" s="81" t="str">
        <f t="shared" si="14"/>
        <v/>
      </c>
      <c r="L406" s="147">
        <v>0</v>
      </c>
      <c r="M406" s="147">
        <v>1</v>
      </c>
      <c r="N406" s="147">
        <v>97</v>
      </c>
      <c r="O406" s="147">
        <v>2</v>
      </c>
      <c r="P406" s="147">
        <v>12</v>
      </c>
    </row>
    <row r="407" spans="1:22" s="83" customFormat="1" ht="34.5" customHeight="1">
      <c r="A407" s="251" t="s">
        <v>780</v>
      </c>
      <c r="B407" s="119"/>
      <c r="C407" s="369"/>
      <c r="D407" s="369"/>
      <c r="E407" s="320" t="s">
        <v>235</v>
      </c>
      <c r="F407" s="321"/>
      <c r="G407" s="321"/>
      <c r="H407" s="322"/>
      <c r="I407" s="361"/>
      <c r="J407" s="140">
        <f t="shared" si="13"/>
        <v>499</v>
      </c>
      <c r="K407" s="81" t="str">
        <f t="shared" si="14"/>
        <v/>
      </c>
      <c r="L407" s="147">
        <v>72</v>
      </c>
      <c r="M407" s="147">
        <v>189</v>
      </c>
      <c r="N407" s="147">
        <v>78</v>
      </c>
      <c r="O407" s="147">
        <v>73</v>
      </c>
      <c r="P407" s="147">
        <v>87</v>
      </c>
    </row>
    <row r="408" spans="1:22" s="83" customFormat="1" ht="34.5" customHeight="1">
      <c r="A408" s="251" t="s">
        <v>781</v>
      </c>
      <c r="B408" s="119"/>
      <c r="C408" s="369"/>
      <c r="D408" s="369"/>
      <c r="E408" s="320" t="s">
        <v>236</v>
      </c>
      <c r="F408" s="321"/>
      <c r="G408" s="321"/>
      <c r="H408" s="322"/>
      <c r="I408" s="361"/>
      <c r="J408" s="140">
        <f t="shared" si="13"/>
        <v>529</v>
      </c>
      <c r="K408" s="81" t="str">
        <f t="shared" si="14"/>
        <v/>
      </c>
      <c r="L408" s="147">
        <v>0</v>
      </c>
      <c r="M408" s="147">
        <v>0</v>
      </c>
      <c r="N408" s="147">
        <v>217</v>
      </c>
      <c r="O408" s="147">
        <v>150</v>
      </c>
      <c r="P408" s="147">
        <v>162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1137</v>
      </c>
      <c r="K413" s="81" t="str">
        <f t="shared" si="14"/>
        <v/>
      </c>
      <c r="L413" s="147">
        <v>70</v>
      </c>
      <c r="M413" s="147">
        <v>182</v>
      </c>
      <c r="N413" s="147">
        <v>380</v>
      </c>
      <c r="O413" s="147">
        <v>233</v>
      </c>
      <c r="P413" s="147">
        <v>272</v>
      </c>
    </row>
    <row r="414" spans="1:22" s="83" customFormat="1" ht="34.5" customHeight="1">
      <c r="A414" s="251" t="s">
        <v>787</v>
      </c>
      <c r="B414" s="119"/>
      <c r="C414" s="369"/>
      <c r="D414" s="375" t="s">
        <v>240</v>
      </c>
      <c r="E414" s="377" t="s">
        <v>241</v>
      </c>
      <c r="F414" s="378"/>
      <c r="G414" s="378"/>
      <c r="H414" s="379"/>
      <c r="I414" s="361"/>
      <c r="J414" s="140">
        <f t="shared" si="13"/>
        <v>112</v>
      </c>
      <c r="K414" s="81" t="str">
        <f t="shared" si="14"/>
        <v/>
      </c>
      <c r="L414" s="147">
        <v>0</v>
      </c>
      <c r="M414" s="147">
        <v>0</v>
      </c>
      <c r="N414" s="147">
        <v>12</v>
      </c>
      <c r="O414" s="147">
        <v>54</v>
      </c>
      <c r="P414" s="147">
        <v>46</v>
      </c>
    </row>
    <row r="415" spans="1:22" s="83" customFormat="1" ht="34.5" customHeight="1">
      <c r="A415" s="251" t="s">
        <v>788</v>
      </c>
      <c r="B415" s="119"/>
      <c r="C415" s="369"/>
      <c r="D415" s="369"/>
      <c r="E415" s="320" t="s">
        <v>242</v>
      </c>
      <c r="F415" s="321"/>
      <c r="G415" s="321"/>
      <c r="H415" s="322"/>
      <c r="I415" s="361"/>
      <c r="J415" s="140">
        <f t="shared" si="13"/>
        <v>692</v>
      </c>
      <c r="K415" s="81" t="str">
        <f t="shared" si="14"/>
        <v/>
      </c>
      <c r="L415" s="147">
        <v>59</v>
      </c>
      <c r="M415" s="147">
        <v>178</v>
      </c>
      <c r="N415" s="147">
        <v>258</v>
      </c>
      <c r="O415" s="147">
        <v>88</v>
      </c>
      <c r="P415" s="147">
        <v>109</v>
      </c>
    </row>
    <row r="416" spans="1:22" s="83" customFormat="1" ht="34.5" customHeight="1">
      <c r="A416" s="251" t="s">
        <v>789</v>
      </c>
      <c r="B416" s="119"/>
      <c r="C416" s="369"/>
      <c r="D416" s="369"/>
      <c r="E416" s="320" t="s">
        <v>243</v>
      </c>
      <c r="F416" s="321"/>
      <c r="G416" s="321"/>
      <c r="H416" s="322"/>
      <c r="I416" s="361"/>
      <c r="J416" s="140">
        <f t="shared" si="13"/>
        <v>145</v>
      </c>
      <c r="K416" s="81" t="str">
        <f t="shared" si="14"/>
        <v/>
      </c>
      <c r="L416" s="147">
        <v>9</v>
      </c>
      <c r="M416" s="147">
        <v>4</v>
      </c>
      <c r="N416" s="147">
        <v>42</v>
      </c>
      <c r="O416" s="147">
        <v>44</v>
      </c>
      <c r="P416" s="147">
        <v>46</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0</v>
      </c>
      <c r="M417" s="147">
        <v>0</v>
      </c>
      <c r="N417" s="147">
        <v>19</v>
      </c>
      <c r="O417" s="147">
        <v>7</v>
      </c>
      <c r="P417" s="147">
        <v>8</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0</v>
      </c>
      <c r="M418" s="147">
        <v>0</v>
      </c>
      <c r="N418" s="147">
        <v>6</v>
      </c>
      <c r="O418" s="147">
        <v>5</v>
      </c>
      <c r="P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0</v>
      </c>
      <c r="M420" s="147">
        <v>0</v>
      </c>
      <c r="N420" s="147">
        <v>40</v>
      </c>
      <c r="O420" s="147">
        <v>13</v>
      </c>
      <c r="P420" s="147">
        <v>14</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2</v>
      </c>
      <c r="M421" s="147">
        <v>0</v>
      </c>
      <c r="N421" s="147">
        <v>3</v>
      </c>
      <c r="O421" s="147">
        <v>22</v>
      </c>
      <c r="P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66" t="s">
        <v>1053</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1052</v>
      </c>
      <c r="O429" s="70" t="s">
        <v>1052</v>
      </c>
      <c r="P429" s="70" t="s">
        <v>1052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1025</v>
      </c>
      <c r="K430" s="193" t="str">
        <f>IF(OR(COUNTIF(L430:P430,"未確認")&gt;0,COUNTIF(L430:P430,"~*")&gt;0),"※","")</f>
        <v/>
      </c>
      <c r="L430" s="147">
        <v>70</v>
      </c>
      <c r="M430" s="147">
        <v>182</v>
      </c>
      <c r="N430" s="147">
        <v>368</v>
      </c>
      <c r="O430" s="147">
        <v>179</v>
      </c>
      <c r="P430" s="147">
        <v>226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121</v>
      </c>
      <c r="K431" s="193" t="str">
        <f>IF(OR(COUNTIF(L431:P431,"未確認")&gt;0,COUNTIF(L431:P431,"~*")&gt;0),"※","")</f>
        <v/>
      </c>
      <c r="L431" s="147">
        <v>11</v>
      </c>
      <c r="M431" s="147">
        <v>4</v>
      </c>
      <c r="N431" s="147">
        <v>63</v>
      </c>
      <c r="O431" s="147">
        <v>4</v>
      </c>
      <c r="P431" s="147">
        <v>39</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421</v>
      </c>
      <c r="K432" s="193" t="str">
        <f>IF(OR(COUNTIF(L432:P432,"未確認")&gt;0,COUNTIF(L432:P432,"~*")&gt;0),"※","")</f>
        <v/>
      </c>
      <c r="L432" s="147">
        <v>3</v>
      </c>
      <c r="M432" s="147">
        <v>3</v>
      </c>
      <c r="N432" s="147">
        <v>218</v>
      </c>
      <c r="O432" s="147">
        <v>62</v>
      </c>
      <c r="P432" s="147">
        <v>135</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483</v>
      </c>
      <c r="K433" s="193" t="str">
        <f>IF(OR(COUNTIF(L433:P433,"未確認")&gt;0,COUNTIF(L433:P433,"~*")&gt;0),"※","")</f>
        <v/>
      </c>
      <c r="L433" s="147">
        <v>56</v>
      </c>
      <c r="M433" s="147">
        <v>175</v>
      </c>
      <c r="N433" s="147">
        <v>87</v>
      </c>
      <c r="O433" s="147">
        <v>113</v>
      </c>
      <c r="P433" s="147">
        <v>52</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66" t="s">
        <v>1053</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1052</v>
      </c>
      <c r="O442" s="70" t="s">
        <v>1052</v>
      </c>
      <c r="P442" s="70" t="s">
        <v>1052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66" t="s">
        <v>1053</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1052</v>
      </c>
      <c r="O467" s="70" t="s">
        <v>1052</v>
      </c>
      <c r="P467" s="70" t="s">
        <v>1052</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t="s">
        <v>541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v>0</v>
      </c>
      <c r="O470" s="117">
        <v>0</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v>0</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66" t="s">
        <v>1053</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1052</v>
      </c>
      <c r="O503" s="70" t="s">
        <v>1052</v>
      </c>
      <c r="P503" s="70" t="s">
        <v>1052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v>0</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66" t="s">
        <v>1053</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1052</v>
      </c>
      <c r="O515" s="70" t="s">
        <v>1052</v>
      </c>
      <c r="P515" s="70" t="s">
        <v>1052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66" t="s">
        <v>1053</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1052</v>
      </c>
      <c r="O521" s="70" t="s">
        <v>1052</v>
      </c>
      <c r="P521" s="70" t="s">
        <v>1052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66" t="s">
        <v>1053</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1052</v>
      </c>
      <c r="O526" s="70" t="s">
        <v>1052</v>
      </c>
      <c r="P526" s="70" t="s">
        <v>1052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66" t="s">
        <v>1053</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1052</v>
      </c>
      <c r="O531" s="70" t="s">
        <v>1052</v>
      </c>
      <c r="P531" s="70" t="s">
        <v>1052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31</v>
      </c>
      <c r="K535" s="201" t="str">
        <f t="shared" si="23"/>
        <v/>
      </c>
      <c r="L535" s="117">
        <v>0</v>
      </c>
      <c r="M535" s="117">
        <v>0</v>
      </c>
      <c r="N535" s="117">
        <v>16</v>
      </c>
      <c r="O535" s="117">
        <v>0</v>
      </c>
      <c r="P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c r="O543" s="66" t="s">
        <v>1053</v>
      </c>
      <c r="P543" s="66" t="s">
        <v>1054</v>
      </c>
    </row>
    <row r="544" spans="1:22" s="1" customFormat="1" ht="20.25" customHeight="1">
      <c r="A544" s="243"/>
      <c r="C544" s="62"/>
      <c r="D544" s="3"/>
      <c r="E544" s="3"/>
      <c r="F544" s="3"/>
      <c r="G544" s="3"/>
      <c r="H544" s="287"/>
      <c r="I544" s="67" t="s">
        <v>36</v>
      </c>
      <c r="J544" s="68"/>
      <c r="K544" s="186"/>
      <c r="L544" s="70" t="s">
        <v>1047</v>
      </c>
      <c r="M544" s="70" t="s">
        <v>1047</v>
      </c>
      <c r="N544" s="70" t="s">
        <v>1052</v>
      </c>
      <c r="O544" s="70" t="s">
        <v>1052</v>
      </c>
      <c r="P544" s="70" t="s">
        <v>1052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13.9</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0</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c r="O588" s="66" t="s">
        <v>1053</v>
      </c>
      <c r="P588" s="66" t="s">
        <v>1054</v>
      </c>
    </row>
    <row r="589" spans="1:22" s="1" customFormat="1" ht="20.25" customHeight="1">
      <c r="A589" s="243"/>
      <c r="C589" s="62"/>
      <c r="D589" s="3"/>
      <c r="E589" s="3"/>
      <c r="F589" s="3"/>
      <c r="G589" s="3"/>
      <c r="H589" s="287"/>
      <c r="I589" s="67" t="s">
        <v>36</v>
      </c>
      <c r="J589" s="68"/>
      <c r="K589" s="186"/>
      <c r="L589" s="70" t="s">
        <v>1047</v>
      </c>
      <c r="M589" s="70" t="s">
        <v>1047</v>
      </c>
      <c r="N589" s="70" t="s">
        <v>1052</v>
      </c>
      <c r="O589" s="70" t="s">
        <v>1052</v>
      </c>
      <c r="P589" s="70" t="s">
        <v>1052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66" t="s">
        <v>1053</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1052</v>
      </c>
      <c r="O612" s="70" t="s">
        <v>1052</v>
      </c>
      <c r="P612" s="70" t="s">
        <v>1052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21</v>
      </c>
      <c r="K613" s="201" t="str">
        <f t="shared" ref="K613:K623" si="29">IF(OR(COUNTIF(L613:P613,"未確認")&gt;0,COUNTIF(L613:P613,"*")&gt;0),"※","")</f>
        <v>※</v>
      </c>
      <c r="L613" s="117">
        <v>0</v>
      </c>
      <c r="M613" s="117">
        <v>0</v>
      </c>
      <c r="N613" s="117">
        <v>10</v>
      </c>
      <c r="O613" s="117">
        <v>11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0</v>
      </c>
      <c r="N618" s="117">
        <v>37</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12</v>
      </c>
      <c r="K621" s="201" t="str">
        <f t="shared" si="29"/>
        <v>※</v>
      </c>
      <c r="L621" s="117">
        <v>0</v>
      </c>
      <c r="M621" s="117">
        <v>0</v>
      </c>
      <c r="N621" s="117">
        <v>0</v>
      </c>
      <c r="O621" s="117" t="s">
        <v>541</v>
      </c>
      <c r="P621" s="117">
        <v>12</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66" t="s">
        <v>1053</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1052</v>
      </c>
      <c r="O630" s="70" t="s">
        <v>1052</v>
      </c>
      <c r="P630" s="70" t="s">
        <v>1052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t="s">
        <v>541</v>
      </c>
      <c r="P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c r="P632" s="117" t="s">
        <v>541</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t="s">
        <v>541</v>
      </c>
      <c r="M633" s="117" t="s">
        <v>541</v>
      </c>
      <c r="N633" s="117">
        <v>0</v>
      </c>
      <c r="O633" s="117" t="s">
        <v>541</v>
      </c>
      <c r="P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v>0</v>
      </c>
    </row>
    <row r="636" spans="1:22" s="118" customFormat="1" ht="70" customHeight="1">
      <c r="A636" s="252" t="s">
        <v>922</v>
      </c>
      <c r="B636" s="119"/>
      <c r="C636" s="320" t="s">
        <v>442</v>
      </c>
      <c r="D636" s="321"/>
      <c r="E636" s="321"/>
      <c r="F636" s="321"/>
      <c r="G636" s="321"/>
      <c r="H636" s="322"/>
      <c r="I636" s="122" t="s">
        <v>443</v>
      </c>
      <c r="J636" s="116">
        <f t="shared" si="30"/>
        <v>23</v>
      </c>
      <c r="K636" s="201" t="str">
        <f t="shared" si="31"/>
        <v>※</v>
      </c>
      <c r="L636" s="117">
        <v>13</v>
      </c>
      <c r="M636" s="117" t="s">
        <v>541</v>
      </c>
      <c r="N636" s="117">
        <v>0</v>
      </c>
      <c r="O636" s="117">
        <v>10</v>
      </c>
      <c r="P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66" t="s">
        <v>1053</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1052</v>
      </c>
      <c r="O645" s="70" t="s">
        <v>1052</v>
      </c>
      <c r="P645" s="70" t="s">
        <v>1052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177</v>
      </c>
      <c r="K646" s="201" t="str">
        <f t="shared" ref="K646:K660" si="33">IF(OR(COUNTIF(L646:P646,"未確認")&gt;0,COUNTIF(L646:P646,"*")&gt;0),"※","")</f>
        <v/>
      </c>
      <c r="L646" s="117">
        <v>37</v>
      </c>
      <c r="M646" s="117">
        <v>40</v>
      </c>
      <c r="N646" s="117">
        <v>0</v>
      </c>
      <c r="O646" s="117">
        <v>51</v>
      </c>
      <c r="P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111</v>
      </c>
      <c r="K648" s="201" t="str">
        <f t="shared" si="33"/>
        <v/>
      </c>
      <c r="L648" s="117">
        <v>37</v>
      </c>
      <c r="M648" s="117">
        <v>38</v>
      </c>
      <c r="N648" s="117">
        <v>0</v>
      </c>
      <c r="O648" s="117">
        <v>20</v>
      </c>
      <c r="P648" s="117">
        <v>16</v>
      </c>
    </row>
    <row r="649" spans="1:22" s="118" customFormat="1" ht="70" customHeight="1">
      <c r="A649" s="252" t="s">
        <v>928</v>
      </c>
      <c r="B649" s="84"/>
      <c r="C649" s="295"/>
      <c r="D649" s="297"/>
      <c r="E649" s="320" t="s">
        <v>940</v>
      </c>
      <c r="F649" s="321"/>
      <c r="G649" s="321"/>
      <c r="H649" s="322"/>
      <c r="I649" s="122" t="s">
        <v>456</v>
      </c>
      <c r="J649" s="116">
        <f t="shared" si="32"/>
        <v>29</v>
      </c>
      <c r="K649" s="201" t="str">
        <f t="shared" si="33"/>
        <v/>
      </c>
      <c r="L649" s="117">
        <v>0</v>
      </c>
      <c r="M649" s="117">
        <v>0</v>
      </c>
      <c r="N649" s="117">
        <v>0</v>
      </c>
      <c r="O649" s="117">
        <v>16</v>
      </c>
      <c r="P649" s="117">
        <v>13</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
      </c>
      <c r="L650" s="117">
        <v>0</v>
      </c>
      <c r="M650" s="117">
        <v>0</v>
      </c>
      <c r="N650" s="117">
        <v>0</v>
      </c>
      <c r="O650" s="117">
        <v>13</v>
      </c>
      <c r="P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t="str">
        <f t="shared" si="32"/>
        <v>*</v>
      </c>
      <c r="K652" s="201" t="str">
        <f t="shared" si="33"/>
        <v>※</v>
      </c>
      <c r="L652" s="117">
        <v>0</v>
      </c>
      <c r="M652" s="117" t="s">
        <v>541</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t="s">
        <v>541</v>
      </c>
      <c r="P657" s="117" t="s">
        <v>541</v>
      </c>
    </row>
    <row r="658" spans="1:22" s="118" customFormat="1" ht="56.15" customHeight="1">
      <c r="A658" s="252" t="s">
        <v>946</v>
      </c>
      <c r="B658" s="84"/>
      <c r="C658" s="320" t="s">
        <v>471</v>
      </c>
      <c r="D658" s="321"/>
      <c r="E658" s="321"/>
      <c r="F658" s="321"/>
      <c r="G658" s="321"/>
      <c r="H658" s="322"/>
      <c r="I658" s="122" t="s">
        <v>472</v>
      </c>
      <c r="J658" s="116">
        <f t="shared" si="32"/>
        <v>35</v>
      </c>
      <c r="K658" s="201" t="str">
        <f t="shared" si="33"/>
        <v/>
      </c>
      <c r="L658" s="117">
        <v>10</v>
      </c>
      <c r="M658" s="117">
        <v>25</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66" t="s">
        <v>1053</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1052</v>
      </c>
      <c r="O666" s="70" t="s">
        <v>1052</v>
      </c>
      <c r="P666" s="70" t="s">
        <v>1052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66" t="s">
        <v>1053</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1052</v>
      </c>
      <c r="O682" s="70" t="s">
        <v>1052</v>
      </c>
      <c r="P682" s="70" t="s">
        <v>1052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66" t="s">
        <v>1053</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1052</v>
      </c>
      <c r="O692" s="70" t="s">
        <v>1052</v>
      </c>
      <c r="P692" s="70" t="s">
        <v>1052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209</v>
      </c>
      <c r="K694" s="201" t="str">
        <f>IF(OR(COUNTIF(L694:P694,"未確認")&gt;0,COUNTIF(L694:P694,"*")&gt;0),"※","")</f>
        <v/>
      </c>
      <c r="L694" s="117">
        <v>41</v>
      </c>
      <c r="M694" s="117">
        <v>46</v>
      </c>
      <c r="N694" s="117">
        <v>0</v>
      </c>
      <c r="O694" s="117">
        <v>60</v>
      </c>
      <c r="P694" s="117">
        <v>62</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57</v>
      </c>
      <c r="K695" s="201" t="str">
        <f>IF(OR(COUNTIF(L695:P695,"未確認")&gt;0,COUNTIF(L695:P695,"*")&gt;0),"※","")</f>
        <v>※</v>
      </c>
      <c r="L695" s="117">
        <v>28</v>
      </c>
      <c r="M695" s="117">
        <v>14</v>
      </c>
      <c r="N695" s="117">
        <v>0</v>
      </c>
      <c r="O695" s="117">
        <v>15</v>
      </c>
      <c r="P695" s="117" t="s">
        <v>541</v>
      </c>
    </row>
    <row r="696" spans="1:22" s="118" customFormat="1" ht="56.15" customHeight="1">
      <c r="A696" s="246" t="s">
        <v>966</v>
      </c>
      <c r="B696" s="119"/>
      <c r="C696" s="320" t="s">
        <v>509</v>
      </c>
      <c r="D696" s="321"/>
      <c r="E696" s="321"/>
      <c r="F696" s="321"/>
      <c r="G696" s="321"/>
      <c r="H696" s="322"/>
      <c r="I696" s="122" t="s">
        <v>510</v>
      </c>
      <c r="J696" s="116" t="str">
        <f>IF(SUM(L696:P696)=0,IF(COUNTIF(L696:P696,"未確認")&gt;0,"未確認",IF(COUNTIF(L696:P696,"~*")&gt;0,"*",SUM(L696:P696))),SUM(L696:P696))</f>
        <v>*</v>
      </c>
      <c r="K696" s="201" t="str">
        <f>IF(OR(COUNTIF(L696:P696,"未確認")&gt;0,COUNTIF(L696:P696,"*")&gt;0),"※","")</f>
        <v>※</v>
      </c>
      <c r="L696" s="117">
        <v>0</v>
      </c>
      <c r="M696" s="117" t="s">
        <v>541</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66" t="s">
        <v>1053</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1052</v>
      </c>
      <c r="O705" s="70" t="s">
        <v>1052</v>
      </c>
      <c r="P705" s="70" t="s">
        <v>1052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A3FF57-E855-4279-A619-A691FB7170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2019-12-23T01:56:44Z</dcterms:modified>
</cp:coreProperties>
</file>