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2040" windowWidth="18150" windowHeight="8115" tabRatio="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CO34" i="10"/>
  <c r="CO35" i="10" s="1"/>
  <c r="CO36" i="10" s="1"/>
  <c r="BW34" i="10"/>
  <c r="BW35" i="10" s="1"/>
  <c r="BW36" i="10" s="1"/>
  <c r="BW37" i="10" s="1"/>
  <c r="BW38" i="10" s="1"/>
  <c r="BW39" i="10" s="1"/>
  <c r="BW40" i="10" s="1"/>
  <c r="BW41" i="10" s="1"/>
  <c r="BW42"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c r="BE34" i="10" s="1"/>
</calcChain>
</file>

<file path=xl/sharedStrings.xml><?xml version="1.0" encoding="utf-8"?>
<sst xmlns="http://schemas.openxmlformats.org/spreadsheetml/2006/main" count="1106" uniqueCount="605">
  <si>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</si>
  <si>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</si>
  <si>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</si>
  <si>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</si>
  <si>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</si>
  <si>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</si>
  <si>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</si>
  <si>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</si>
  <si>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</si>
  <si>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</si>
  <si>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</si>
  <si>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</si>
  <si>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</si>
  <si>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</si>
  <si>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</si>
  <si>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</si>
  <si>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</si>
  <si>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</si>
  <si>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</si>
  <si>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</si>
  <si>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</si>
  <si>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</si>
  <si>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</si>
  <si>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</si>
  <si>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</si>
  <si>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</si>
  <si>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</si>
  <si>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</si>
  <si>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</si>
  <si>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</si>
  <si>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</si>
  <si>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</si>
  <si>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</si>
  <si>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</si>
  <si>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</si>
  <si>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</si>
  <si>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</si>
  <si>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</si>
  <si>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</si>
  <si>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</si>
  <si>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</si>
  <si>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</si>
  <si>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</si>
  <si>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</si>
  <si>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</si>
  <si>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</si>
  <si>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</si>
  <si>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</si>
  <si>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</si>
  <si>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</si>
  <si>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</si>
  <si>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</si>
  <si>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</si>
  <si>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</si>
  <si>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</si>
  <si>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</si>
  <si>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</si>
  <si>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</si>
  <si>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</si>
  <si>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</si>
  <si>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</si>
  <si>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</si>
  <si>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</si>
  <si>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</si>
  <si>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</si>
  <si>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</si>
  <si>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</si>
  <si>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</si>
  <si>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</si>
  <si>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</si>
  <si>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</si>
  <si>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</si>
  <si>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</si>
  <si>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</si>
  <si>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</si>
  <si>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</si>
  <si>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</si>
  <si>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</si>
  <si>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</si>
  <si>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</si>
  <si>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</si>
  <si>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</si>
  <si>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</si>
  <si>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</si>
  <si>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</si>
  <si>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</si>
  <si>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</si>
  <si>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</si>
  <si>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</si>
  <si>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</si>
  <si>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</si>
  <si>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</si>
  <si>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新上五島町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</si>
  <si>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</si>
  <si>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</si>
  <si>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</si>
  <si>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</si>
  <si>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</si>
  <si>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</si>
  <si>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</si>
  <si>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</si>
  <si>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</si>
  <si>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</si>
  <si>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</si>
  <si>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</si>
  <si>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</si>
  <si>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</si>
  <si>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</si>
  <si>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</si>
  <si>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</si>
  <si>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</si>
  <si>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</si>
  <si>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</si>
  <si>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</si>
  <si>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</si>
  <si>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</si>
  <si>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</si>
  <si>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</si>
  <si>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</si>
  <si>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</si>
  <si>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</si>
  <si>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</si>
  <si>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</si>
  <si>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</si>
  <si>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</si>
  <si>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</si>
  <si>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</si>
  <si>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</si>
  <si>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</si>
  <si>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</si>
  <si>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</si>
  <si>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</si>
  <si>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</si>
  <si>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</si>
  <si>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</si>
  <si>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</si>
  <si>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</si>
  <si>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</si>
  <si>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</si>
  <si>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</si>
  <si>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</si>
  <si>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</si>
  <si>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</si>
  <si>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</si>
  <si>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</si>
  <si>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</si>
  <si>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</si>
  <si>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</si>
  <si>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</si>
  <si>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</si>
  <si>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</si>
  <si>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</si>
  <si>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</si>
  <si>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</si>
  <si>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</si>
  <si>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</si>
  <si>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</si>
  <si>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</si>
  <si>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</si>
  <si>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</si>
  <si>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</si>
  <si>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</si>
  <si>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</si>
  <si>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</si>
  <si>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</si>
  <si>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</si>
  <si>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</si>
  <si>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</si>
  <si>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</si>
  <si>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</si>
  <si>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</si>
  <si>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</si>
  <si>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</si>
  <si>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</si>
  <si>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</si>
  <si>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</si>
  <si>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</si>
  <si>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</si>
  <si>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</si>
  <si>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</si>
  <si>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</si>
  <si>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</si>
  <si>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</si>
  <si>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</si>
  <si>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</si>
  <si>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</si>
  <si>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</si>
  <si>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</si>
  <si>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</si>
  <si>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</si>
  <si>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</si>
  <si>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</si>
  <si>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</si>
  <si>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</si>
  <si>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</si>
  <si>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</si>
  <si>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</si>
  <si>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</si>
  <si>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</si>
  <si>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</si>
  <si>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</si>
  <si>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</si>
  <si>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</si>
  <si>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</si>
  <si>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</si>
  <si>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</si>
  <si>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</si>
  <si>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</si>
  <si>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</si>
  <si>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</si>
  <si>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長崎県新上五島町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</si>
  <si>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</si>
  <si>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</si>
  <si>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</si>
  <si>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</si>
  <si>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</si>
  <si>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</si>
  <si>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</si>
  <si>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</si>
  <si>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</si>
  <si>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</si>
  <si>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</si>
  <si>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</si>
  <si>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</si>
  <si>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</si>
  <si>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</si>
  <si>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</si>
  <si>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</si>
  <si>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</si>
  <si>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</si>
  <si>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</si>
  <si>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</si>
  <si>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</si>
  <si>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</si>
  <si>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</si>
  <si>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</si>
  <si>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</si>
  <si>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</si>
  <si>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</si>
  <si>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</si>
  <si>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</si>
  <si>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</si>
  <si>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</si>
  <si>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</si>
  <si>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</si>
  <si>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</si>
  <si>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</si>
  <si>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</si>
  <si>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</si>
  <si>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</si>
  <si>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</si>
  <si>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</si>
  <si>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</si>
  <si>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</si>
  <si>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</si>
  <si>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</si>
  <si>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</si>
  <si>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</si>
  <si>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</si>
  <si>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</si>
  <si>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</si>
  <si>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</si>
  <si>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</si>
  <si>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</si>
  <si>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</si>
  <si>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</si>
  <si>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</si>
  <si>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</si>
  <si>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</si>
  <si>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</si>
  <si>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</si>
  <si>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</si>
  <si>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</si>
  <si>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</si>
  <si>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</si>
  <si>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</si>
  <si>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</si>
  <si>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</si>
  <si>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</si>
  <si>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</si>
  <si>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</si>
  <si>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</si>
  <si>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</si>
  <si>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</si>
  <si>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</si>
  <si>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</si>
  <si>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</si>
  <si>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</si>
  <si>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</si>
  <si>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</si>
  <si>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</si>
  <si>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</si>
  <si>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</si>
  <si>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</si>
  <si>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</si>
  <si>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</si>
  <si>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</si>
  <si>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</si>
  <si>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</si>
  <si>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</si>
  <si>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</si>
  <si>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</si>
  <si>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</si>
  <si>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</si>
  <si>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</si>
  <si>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</si>
  <si>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</si>
  <si>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</si>
  <si>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</si>
  <si>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</si>
  <si>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</si>
  <si>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</si>
  <si>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</si>
  <si>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</si>
  <si>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</si>
  <si>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</si>
  <si>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</si>
  <si>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</si>
  <si>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</si>
  <si>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</si>
  <si>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</si>
  <si>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</si>
  <si>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</si>
  <si>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</si>
  <si>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</si>
  <si>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</si>
  <si>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</si>
  <si>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</si>
  <si>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</si>
  <si>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</si>
  <si>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港湾整備</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</si>
  <si>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</si>
  <si>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</si>
  <si>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</si>
  <si>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</si>
  <si>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</si>
  <si>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</si>
  <si>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</si>
  <si>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</si>
  <si>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</si>
  <si>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</si>
  <si>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</si>
  <si>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</si>
  <si>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</si>
  <si>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</si>
  <si>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</si>
  <si>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</si>
  <si>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</si>
  <si>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</si>
  <si>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</si>
  <si>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</si>
  <si>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</si>
  <si>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</si>
  <si>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</si>
  <si>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</si>
  <si>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</si>
  <si>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</si>
  <si>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</si>
  <si>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</si>
  <si>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</si>
  <si>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長崎県新上五島町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</si>
  <si>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</si>
  <si>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</si>
  <si>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</si>
  <si>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</si>
  <si>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</si>
  <si>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</si>
  <si>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</si>
  <si>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</si>
  <si>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</si>
  <si>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</si>
  <si>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</si>
  <si>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</si>
  <si>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</si>
  <si>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</si>
  <si>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</si>
  <si>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</si>
  <si>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</si>
  <si>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</si>
  <si>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</si>
  <si>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</si>
  <si>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</si>
  <si>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</si>
  <si>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</si>
  <si>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</si>
  <si>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</si>
  <si>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</si>
  <si>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</si>
  <si>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</si>
  <si>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</si>
  <si>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</si>
  <si>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</si>
  <si>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</si>
  <si>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</si>
  <si>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</si>
  <si>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</si>
  <si>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</si>
  <si>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</si>
  <si>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農業共済事業特別会計</t>
    <phoneticPr fontId="5"/>
  </si>
  <si>
    <t>水道事業特別会計</t>
    <phoneticPr fontId="5"/>
  </si>
  <si>
    <t>法適用企業</t>
    <phoneticPr fontId="5"/>
  </si>
  <si>
    <t>ターミナルビル特別会計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</si>
  <si>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</si>
  <si>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</si>
  <si>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</si>
  <si>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</si>
  <si>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</si>
  <si>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</si>
  <si>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</si>
  <si>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</si>
  <si>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</si>
  <si>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</si>
  <si>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</si>
  <si>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</si>
  <si>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</si>
  <si>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</si>
  <si>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</si>
  <si>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</si>
  <si>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</si>
  <si>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</si>
  <si>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</si>
  <si>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</si>
  <si>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</si>
  <si>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</si>
  <si>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</si>
  <si>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</si>
  <si>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</si>
  <si>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</si>
  <si>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</si>
  <si>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</si>
  <si>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</si>
  <si>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</si>
  <si>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</si>
  <si>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</si>
  <si>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</si>
  <si>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</si>
  <si>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</si>
  <si>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</si>
  <si>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</si>
  <si>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</si>
  <si>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</si>
  <si>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</si>
  <si>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</si>
  <si>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</si>
  <si>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</si>
  <si>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</si>
  <si>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</si>
  <si>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</si>
  <si>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</si>
  <si>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</si>
  <si>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</si>
  <si>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</si>
  <si>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</si>
  <si>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</si>
  <si>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</si>
  <si>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</si>
  <si>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</si>
  <si>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</si>
  <si>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</si>
  <si>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</si>
  <si>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</si>
  <si>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</si>
  <si>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</si>
  <si>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</si>
  <si>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</si>
  <si>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</si>
  <si>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</si>
  <si>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</si>
  <si>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ターミナルビル特別会計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</si>
  <si>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</si>
  <si>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</si>
  <si>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</si>
  <si>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</si>
  <si>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</si>
  <si>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</si>
  <si>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</si>
  <si>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</si>
  <si>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</si>
  <si>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</si>
  <si>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</si>
  <si>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</si>
  <si>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</si>
  <si>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</si>
  <si>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</si>
  <si>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</si>
  <si>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</si>
  <si>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</si>
  <si>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</si>
  <si>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</si>
  <si>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</si>
  <si>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</si>
  <si>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</si>
  <si>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</si>
  <si>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</si>
  <si>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</si>
  <si>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</si>
  <si>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</si>
  <si>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</si>
  <si>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</si>
  <si>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</si>
  <si>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</si>
  <si>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</si>
  <si>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</si>
  <si>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</si>
  <si>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</si>
  <si>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</si>
  <si>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</si>
  <si>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</si>
  <si>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</si>
  <si>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</si>
  <si>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</si>
  <si>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</si>
  <si>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</si>
  <si>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</si>
  <si>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</si>
  <si>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</si>
  <si>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</si>
  <si>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</si>
  <si>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</si>
  <si>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</si>
  <si>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</si>
  <si>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</si>
  <si>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</si>
  <si>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</si>
  <si>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</si>
  <si>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</si>
  <si>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</si>
  <si>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</si>
  <si>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</si>
  <si>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</si>
  <si>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</si>
  <si>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</si>
  <si>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</si>
  <si>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</si>
  <si>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</si>
  <si>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</si>
  <si>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</si>
  <si>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</si>
  <si>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</si>
  <si>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</si>
  <si>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</si>
  <si>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</si>
  <si>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</si>
  <si>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</si>
  <si>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</si>
  <si>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</si>
  <si>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</si>
  <si>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</si>
  <si>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</si>
  <si>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</si>
  <si>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</si>
  <si>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</si>
  <si>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</si>
  <si>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</si>
  <si>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</si>
  <si>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</si>
  <si>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</si>
  <si>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</si>
  <si>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</si>
  <si>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水道事業特別会計</t>
  </si>
  <si>
    <t>一般会計</t>
  </si>
  <si>
    <t>国民健康保険特別会計</t>
  </si>
  <si>
    <t>介護保険特別会計</t>
  </si>
  <si>
    <t>農業共済事業特別会計</t>
  </si>
  <si>
    <t>国民健康保険診療所特別会計</t>
  </si>
  <si>
    <t>後期高齢者医療特別会計</t>
  </si>
  <si>
    <t>ターミナルビル特別会計</t>
  </si>
  <si>
    <t>その他会計（赤字）</t>
  </si>
  <si>
    <t>その他会計（黒字）</t>
  </si>
  <si>
    <t>一般会計</t>
    <phoneticPr fontId="5"/>
  </si>
  <si>
    <t>診療所特別会計</t>
    <phoneticPr fontId="5"/>
  </si>
  <si>
    <t>-</t>
    <phoneticPr fontId="2"/>
  </si>
  <si>
    <t>上五島海洋青少年の家事業特別会計</t>
    <phoneticPr fontId="5"/>
  </si>
  <si>
    <t>ターミナルビル特別会計（漁港分）</t>
    <phoneticPr fontId="5"/>
  </si>
  <si>
    <t>長崎県病院企業団</t>
    <rPh sb="0" eb="3">
      <t>ナガサキケン</t>
    </rPh>
    <rPh sb="3" eb="8">
      <t>ビョウインキギョウダン</t>
    </rPh>
    <phoneticPr fontId="2"/>
  </si>
  <si>
    <t>長崎県市町村総合事務組合（一般会計）</t>
    <rPh sb="0" eb="3">
      <t>ナガサキケン</t>
    </rPh>
    <rPh sb="3" eb="12">
      <t>シチョウソンソウゴウジムクミアイ</t>
    </rPh>
    <rPh sb="13" eb="17">
      <t>イッパンカイケイ</t>
    </rPh>
    <phoneticPr fontId="2"/>
  </si>
  <si>
    <t>長崎県市町村総合事務組合（市町村会館管理事業特別会計）</t>
    <rPh sb="0" eb="3">
      <t>ナガサキケン</t>
    </rPh>
    <rPh sb="3" eb="12">
      <t>シチョウソンソウゴウジムクミアイ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</si>
  <si>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12">
      <t>シチョウソンソウゴウジムクミアイ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</si>
  <si>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12">
      <t>シチョウソンソウゴウジムクミアイ</t>
    </rPh>
    <rPh sb="13" eb="15">
      <t>コウヘイ</t>
    </rPh>
    <rPh sb="15" eb="18">
      <t>イインカイ</t>
    </rPh>
    <rPh sb="18" eb="20">
      <t>トクベツ</t>
    </rPh>
    <rPh sb="20" eb="22">
      <t>カイケイ</t>
    </rPh>
    <phoneticPr fontId="2"/>
  </si>
  <si>
    <t>長崎県市町村総合事務組合（行政不服審査会事業特別会計）</t>
    <rPh sb="0" eb="3">
      <t>ナガサキケン</t>
    </rPh>
    <rPh sb="3" eb="12">
      <t>シチョウソンソウゴウジムクミアイ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</si>
  <si>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長崎県市町村総合事務組合（交通災害共済事業会計）</t>
    <rPh sb="0" eb="3">
      <t>ナガサキケン</t>
    </rPh>
    <rPh sb="3" eb="12">
      <t>シチョウソンソウゴウジムクミアイ</t>
    </rPh>
    <rPh sb="13" eb="15">
      <t>コウツウ</t>
    </rPh>
    <rPh sb="15" eb="17">
      <t>サイガイ</t>
    </rPh>
    <rPh sb="17" eb="19">
      <t>キョウサイ</t>
    </rPh>
    <rPh sb="19" eb="21">
      <t>ジギョウ</t>
    </rPh>
    <rPh sb="21" eb="23">
      <t>カイケイ</t>
    </rPh>
    <phoneticPr fontId="2"/>
  </si>
  <si>
    <t>長崎県後期高齢者医療広域連合（一般会計）</t>
    <rPh sb="0" eb="8">
      <t>ナガサキケンコウキコウレイシャ</t>
    </rPh>
    <rPh sb="8" eb="10">
      <t>イリョウ</t>
    </rPh>
    <rPh sb="10" eb="14">
      <t>コウイキレンゴウ</t>
    </rPh>
    <rPh sb="15" eb="17">
      <t>イッパン</t>
    </rPh>
    <rPh sb="17" eb="19">
      <t>カイケイ</t>
    </rPh>
    <phoneticPr fontId="2"/>
  </si>
  <si>
    <t>長崎県後期高齢者医療広域連合（特別会計）</t>
    <rPh sb="0" eb="8">
      <t>ナガサキケンコウキコウレイシャ</t>
    </rPh>
    <rPh sb="8" eb="10">
      <t>イリョウ</t>
    </rPh>
    <rPh sb="10" eb="14">
      <t>コウイキレンゴウ</t>
    </rPh>
    <rPh sb="15" eb="17">
      <t>トクベツ</t>
    </rPh>
    <rPh sb="17" eb="19">
      <t>カイケイ</t>
    </rPh>
    <phoneticPr fontId="2"/>
  </si>
  <si>
    <t>長崎県林業公社</t>
    <rPh sb="0" eb="3">
      <t>ナガサキケン</t>
    </rPh>
    <rPh sb="3" eb="7">
      <t>リンギョウコウシャ</t>
    </rPh>
    <phoneticPr fontId="2"/>
  </si>
  <si>
    <t>若松中央漁業協同組合</t>
    <rPh sb="0" eb="2">
      <t>ワカマツ</t>
    </rPh>
    <rPh sb="2" eb="4">
      <t>チュウオウ</t>
    </rPh>
    <rPh sb="4" eb="6">
      <t>ギョギョウ</t>
    </rPh>
    <rPh sb="6" eb="10">
      <t>キョウドウクミアイ</t>
    </rPh>
    <phoneticPr fontId="2"/>
  </si>
  <si>
    <t>西肥自動車株式会社</t>
    <rPh sb="0" eb="1">
      <t>ニシ</t>
    </rPh>
    <rPh sb="2" eb="5">
      <t>ジドウシャ</t>
    </rPh>
    <rPh sb="5" eb="9">
      <t>カブシキガイシャ</t>
    </rPh>
    <phoneticPr fontId="2"/>
  </si>
  <si>
    <t>まちづくり基金</t>
    <rPh sb="5" eb="7">
      <t>キキン</t>
    </rPh>
    <phoneticPr fontId="11"/>
  </si>
  <si>
    <t>過疎地域自立促進基金</t>
    <rPh sb="0" eb="2">
      <t>カソ</t>
    </rPh>
    <rPh sb="2" eb="4">
      <t>チイキ</t>
    </rPh>
    <rPh sb="4" eb="6">
      <t>ジリツ</t>
    </rPh>
    <rPh sb="6" eb="8">
      <t>ソクシン</t>
    </rPh>
    <rPh sb="8" eb="10">
      <t>キキン</t>
    </rPh>
    <phoneticPr fontId="11"/>
  </si>
  <si>
    <t>ふるさと応援基金</t>
    <rPh sb="4" eb="8">
      <t>オウエンキキン</t>
    </rPh>
    <phoneticPr fontId="11"/>
  </si>
  <si>
    <t>水産業振興基金</t>
    <rPh sb="0" eb="3">
      <t>スイサンギョウ</t>
    </rPh>
    <rPh sb="3" eb="5">
      <t>シンコウ</t>
    </rPh>
    <rPh sb="5" eb="7">
      <t>キキン</t>
    </rPh>
    <phoneticPr fontId="11"/>
  </si>
  <si>
    <t>長寿社会福祉推進基金</t>
    <rPh sb="0" eb="4">
      <t>チョウジュシャカイ</t>
    </rPh>
    <rPh sb="4" eb="6">
      <t>フクシ</t>
    </rPh>
    <rPh sb="6" eb="10">
      <t>スイシンキキン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</si>
  <si>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</si>
  <si>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</si>
  <si>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</si>
  <si>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</si>
  <si>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</si>
  <si>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将来負担額が充当可能財源等を下回るため将来負担比率は0（-）となり、グラフ上に数値は反映されていない。
実質公債費比率については、全体のおよそ90％が元利償還金であり、比率については減少傾向にある。今後も平成23年3月に策定し、平成27年11月に見直しを行った「財政運営適正化計画」に基づき、地方債の新規発行を抑制するとともに、計画的な繰上償還を実施することで、元利償還金の減額に努めることが重要である。
将来負担比率については充当可能財源等が将来負担額を上回っているため0（-）となっているが、地方債残高は類似団体を大きく上回っており、今後も上記計画に基づき財政の健全化を図り、同時に行財政改革により生じた効果額等を基金へ積立てし充当可能基金の増額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</si>
  <si>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</si>
  <si>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</si>
  <si>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</si>
  <si>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将来負担額が充当可能財源等を下回るため将来負担比率は0（-）となり、グラフ上に数値は反映されていない。
現在は、交付税措置率が高い合併特例債を活用した施設の更新や長寿命化が可能となっていることが大きく影響しているため、合併特例期間の終了後を見据え、当該指標については注視していく必要がある。
また、現在遂行中である「財政運営適正化計画」に基づき、今後も新規に発行する地方債の抑制を行うとともに、計画的な繰上償還の実施により地方債残高を圧縮し引き続き将来負担比率の抑制に努める。
</t>
    <rPh sb="0" eb="2">
      <t>ショウライ</t>
    </rPh>
    <rPh sb="2" eb="4">
      <t>フタン</t>
    </rPh>
    <rPh sb="4" eb="5">
      <t>ガク</t>
    </rPh>
    <rPh sb="6" eb="8">
      <t>ジュウトウ</t>
    </rPh>
    <rPh sb="8" eb="10">
      <t>カノウ</t>
    </rPh>
    <rPh sb="10" eb="13">
      <t>ザイゲントウ</t>
    </rPh>
    <rPh sb="14" eb="16">
      <t>シタマワ</t>
    </rPh>
    <rPh sb="19" eb="21">
      <t>ショウライ</t>
    </rPh>
    <rPh sb="21" eb="23">
      <t>フタン</t>
    </rPh>
    <rPh sb="23" eb="25">
      <t>ヒリツ</t>
    </rPh>
    <rPh sb="37" eb="38">
      <t>ジョウ</t>
    </rPh>
    <rPh sb="39" eb="41">
      <t>スウチ</t>
    </rPh>
    <rPh sb="42" eb="44">
      <t>ハンエイ</t>
    </rPh>
    <rPh sb="56" eb="58">
      <t>コウフ</t>
    </rPh>
    <rPh sb="58" eb="59">
      <t>ゼイ</t>
    </rPh>
    <rPh sb="59" eb="61">
      <t>ソチ</t>
    </rPh>
    <rPh sb="61" eb="62">
      <t>リツ</t>
    </rPh>
    <rPh sb="63" eb="64">
      <t>タカ</t>
    </rPh>
    <rPh sb="109" eb="111">
      <t>ガッペイ</t>
    </rPh>
    <rPh sb="111" eb="113">
      <t>トクレイ</t>
    </rPh>
    <rPh sb="113" eb="115">
      <t>キカン</t>
    </rPh>
    <rPh sb="116" eb="118">
      <t>シュウリョウ</t>
    </rPh>
    <rPh sb="118" eb="119">
      <t>ゴ</t>
    </rPh>
    <rPh sb="120" eb="122">
      <t>ミス</t>
    </rPh>
    <rPh sb="124" eb="126">
      <t>トウガイ</t>
    </rPh>
    <rPh sb="126" eb="128">
      <t>シヒョウ</t>
    </rPh>
    <rPh sb="149" eb="151">
      <t>ゲンザイ</t>
    </rPh>
    <rPh sb="151" eb="154">
      <t>スイコウチュウ</t>
    </rPh>
    <rPh sb="158" eb="160">
      <t>ザイセイ</t>
    </rPh>
    <rPh sb="160" eb="162">
      <t>ウンエイ</t>
    </rPh>
    <rPh sb="162" eb="165">
      <t>テキセイカ</t>
    </rPh>
    <rPh sb="165" eb="167">
      <t>ケイカク</t>
    </rPh>
    <rPh sb="169" eb="170">
      <t>モト</t>
    </rPh>
    <rPh sb="173" eb="175">
      <t>コンゴ</t>
    </rPh>
    <rPh sb="176" eb="178">
      <t>シンキ</t>
    </rPh>
    <rPh sb="179" eb="181">
      <t>ハッコウ</t>
    </rPh>
    <rPh sb="183" eb="186">
      <t>チホウサイ</t>
    </rPh>
    <rPh sb="187" eb="189">
      <t>ヨクセイ</t>
    </rPh>
    <rPh sb="190" eb="191">
      <t>オコナ</t>
    </rPh>
    <rPh sb="197" eb="200">
      <t>ケイカクテキ</t>
    </rPh>
    <rPh sb="201" eb="203">
      <t>クリアゲ</t>
    </rPh>
    <rPh sb="203" eb="205">
      <t>ショウカン</t>
    </rPh>
    <rPh sb="206" eb="208">
      <t>ジッシ</t>
    </rPh>
    <rPh sb="211" eb="214">
      <t>チホウサイ</t>
    </rPh>
    <rPh sb="214" eb="216">
      <t>ザンダカ</t>
    </rPh>
    <rPh sb="217" eb="219">
      <t>アッシュク</t>
    </rPh>
    <rPh sb="220" eb="221">
      <t>ヒ</t>
    </rPh>
    <rPh sb="222" eb="223">
      <t>ツヅ</t>
    </rPh>
    <rPh sb="224" eb="226">
      <t>ショウライ</t>
    </rPh>
    <rPh sb="226" eb="228">
      <t>フタン</t>
    </rPh>
    <rPh sb="228" eb="230">
      <t>ヒリツ</t>
    </rPh>
    <rPh sb="231" eb="233">
      <t>ヨクセイ</t>
    </rPh>
    <rPh sb="234" eb="235">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</si>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</sst>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18"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13" xfId="12" quotePrefix="1" applyNumberFormat="1" applyFont="1" applyBorder="1" applyAlignment="1" applyProtection="1">
      <alignment horizontal="right" vertical="center" shrinkToFit="1"/>
      <protection locked="0"/>
    </xf>
    <xf numFmtId="177" fontId="29" fillId="0" borderId="120"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ECF8-4810-BBDA-8D180836BC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169637</c:v>
                </c:pt>
                <c:pt idx="1">
                  <c:v>128555</c:v>
                </c:pt>
                <c:pt idx="2">
                  <c:v>110129</c:v>
                </c:pt>
                <c:pt idx="3">
                  <c:v>125366</c:v>
                </c:pt>
                <c:pt idx="4">
                  <c:v>123147</c:v>
                </c:pt>
              </c:numCache>
            </c:numRef>
          </c:val>
          <c:smooth val="0"/>
          <c:extLst xmlns:c16r2="http://schemas.microsoft.com/office/drawing/2015/06/chart">
            <c:ext xmlns:c16="http://schemas.microsoft.com/office/drawing/2014/chart" uri="{C3380CC4-5D6E-409C-BE32-E72D297353CC}">
              <c16:uniqueId val="{00000001-ECF8-4810-BBDA-8D180836BC76}"/>
            </c:ext>
          </c:extLst>
        </c:ser>
        <c:dLbls>
          <c:showLegendKey val="0"/>
          <c:showVal val="0"/>
          <c:showCatName val="0"/>
          <c:showSerName val="0"/>
          <c:showPercent val="0"/>
          <c:showBubbleSize val="0"/>
        </c:dLbls>
        <c:marker val="1"/>
        <c:smooth val="0"/>
        <c:axId val="108730240"/>
        <c:axId val="108740608"/>
      </c:lineChart>
      <c:catAx>
        <c:axId val="10873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40608"/>
        <c:crosses val="autoZero"/>
        <c:auto val="1"/>
        <c:lblAlgn val="ctr"/>
        <c:lblOffset val="100"/>
        <c:tickLblSkip val="1"/>
        <c:tickMarkSkip val="1"/>
        <c:noMultiLvlLbl val="0"/>
      </c:catAx>
      <c:valAx>
        <c:axId val="1087406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3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2.17</c:v>
                </c:pt>
                <c:pt idx="1">
                  <c:v>1.82</c:v>
                </c:pt>
                <c:pt idx="2">
                  <c:v>2.06</c:v>
                </c:pt>
                <c:pt idx="3">
                  <c:v>2.2799999999999998</c:v>
                </c:pt>
                <c:pt idx="4">
                  <c:v>2.34</c:v>
                </c:pt>
              </c:numCache>
            </c:numRef>
          </c:val>
          <c:extLst xmlns:c16r2="http://schemas.microsoft.com/office/drawing/2015/06/chart">
            <c:ext xmlns:c16="http://schemas.microsoft.com/office/drawing/2014/chart" uri="{C3380CC4-5D6E-409C-BE32-E72D297353CC}">
              <c16:uniqueId val="{00000000-E367-4D54-8520-60F37585D5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18.48</c:v>
                </c:pt>
                <c:pt idx="1">
                  <c:v>19.8</c:v>
                </c:pt>
                <c:pt idx="2">
                  <c:v>19.47</c:v>
                </c:pt>
                <c:pt idx="3">
                  <c:v>18.739999999999998</c:v>
                </c:pt>
                <c:pt idx="4">
                  <c:v>19.63</c:v>
                </c:pt>
              </c:numCache>
            </c:numRef>
          </c:val>
          <c:extLst xmlns:c16r2="http://schemas.microsoft.com/office/drawing/2015/06/chart">
            <c:ext xmlns:c16="http://schemas.microsoft.com/office/drawing/2014/chart" uri="{C3380CC4-5D6E-409C-BE32-E72D297353CC}">
              <c16:uniqueId val="{00000001-E367-4D54-8520-60F37585D57D}"/>
            </c:ext>
          </c:extLst>
        </c:ser>
        <c:dLbls>
          <c:showLegendKey val="0"/>
          <c:showVal val="0"/>
          <c:showCatName val="0"/>
          <c:showSerName val="0"/>
          <c:showPercent val="0"/>
          <c:showBubbleSize val="0"/>
        </c:dLbls>
        <c:gapWidth val="250"/>
        <c:overlap val="100"/>
        <c:axId val="114927872"/>
        <c:axId val="11494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7.87</c:v>
                </c:pt>
                <c:pt idx="1">
                  <c:v>9.9499999999999993</c:v>
                </c:pt>
                <c:pt idx="2">
                  <c:v>8.3699999999999992</c:v>
                </c:pt>
                <c:pt idx="3">
                  <c:v>9.35</c:v>
                </c:pt>
                <c:pt idx="4">
                  <c:v>10.49</c:v>
                </c:pt>
              </c:numCache>
            </c:numRef>
          </c:val>
          <c:smooth val="0"/>
          <c:extLst xmlns:c16r2="http://schemas.microsoft.com/office/drawing/2015/06/chart">
            <c:ext xmlns:c16="http://schemas.microsoft.com/office/drawing/2014/chart" uri="{C3380CC4-5D6E-409C-BE32-E72D297353CC}">
              <c16:uniqueId val="{00000002-E367-4D54-8520-60F37585D57D}"/>
            </c:ext>
          </c:extLst>
        </c:ser>
        <c:dLbls>
          <c:showLegendKey val="0"/>
          <c:showVal val="0"/>
          <c:showCatName val="0"/>
          <c:showSerName val="0"/>
          <c:showPercent val="0"/>
          <c:showBubbleSize val="0"/>
        </c:dLbls>
        <c:marker val="1"/>
        <c:smooth val="0"/>
        <c:axId val="114927872"/>
        <c:axId val="114942336"/>
      </c:lineChart>
      <c:catAx>
        <c:axId val="11492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42336"/>
        <c:crosses val="autoZero"/>
        <c:auto val="1"/>
        <c:lblAlgn val="ctr"/>
        <c:lblOffset val="100"/>
        <c:tickLblSkip val="1"/>
        <c:tickMarkSkip val="1"/>
        <c:noMultiLvlLbl val="0"/>
      </c:catAx>
      <c:valAx>
        <c:axId val="11494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2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0.06</c:v>
                </c:pt>
                <c:pt idx="4">
                  <c:v>#N/A</c:v>
                </c:pt>
                <c:pt idx="5">
                  <c:v>0.04</c:v>
                </c:pt>
                <c:pt idx="6">
                  <c:v>#N/A</c:v>
                </c:pt>
                <c:pt idx="7">
                  <c:v>2.21</c:v>
                </c:pt>
                <c:pt idx="8">
                  <c:v>#N/A</c:v>
                </c:pt>
                <c:pt idx="9">
                  <c:v>0</c:v>
                </c:pt>
              </c:numCache>
            </c:numRef>
          </c:val>
          <c:extLst xmlns:c16r2="http://schemas.microsoft.com/office/drawing/2015/06/chart">
            <c:ext xmlns:c16="http://schemas.microsoft.com/office/drawing/2014/chart" uri="{C3380CC4-5D6E-409C-BE32-E72D297353CC}">
              <c16:uniqueId val="{00000000-CD37-4DA8-8F87-51FA6808B4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37-4DA8-8F87-51FA6808B4BE}"/>
            </c:ext>
          </c:extLst>
        </c:ser>
        <c:ser>
          <c:idx val="2"/>
          <c:order val="2"/>
          <c:tx>
            <c:strRef>
              <c:f>データシート!$A$29</c:f>
              <c:strCache>
                <c:ptCount val="1"/>
                <c:pt idx="0">
                  <c:v>ターミナルビル特別会計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D37-4DA8-8F87-51FA6808B4B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D37-4DA8-8F87-51FA6808B4BE}"/>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CD37-4DA8-8F87-51FA6808B4BE}"/>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0.12</c:v>
                </c:pt>
                <c:pt idx="4">
                  <c:v>#N/A</c:v>
                </c:pt>
                <c:pt idx="5">
                  <c:v>0.12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CD37-4DA8-8F87-51FA6808B4B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0.23</c:v>
                </c:pt>
                <c:pt idx="4">
                  <c:v>#N/A</c:v>
                </c:pt>
                <c:pt idx="5">
                  <c:v>0.08</c:v>
                </c:pt>
                <c:pt idx="6">
                  <c:v>#N/A</c:v>
                </c:pt>
                <c:pt idx="7">
                  <c:v>0.36</c:v>
                </c:pt>
                <c:pt idx="8">
                  <c:v>#N/A</c:v>
                </c:pt>
                <c:pt idx="9">
                  <c:v>0.16</c:v>
                </c:pt>
              </c:numCache>
            </c:numRef>
          </c:val>
          <c:extLst xmlns:c16r2="http://schemas.microsoft.com/office/drawing/2015/06/chart">
            <c:ext xmlns:c16="http://schemas.microsoft.com/office/drawing/2014/chart" uri="{C3380CC4-5D6E-409C-BE32-E72D297353CC}">
              <c16:uniqueId val="{00000006-CD37-4DA8-8F87-51FA6808B4B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0.39</c:v>
                </c:pt>
                <c:pt idx="2">
                  <c:v>#N/A</c:v>
                </c:pt>
                <c:pt idx="3">
                  <c:v>0.44</c:v>
                </c:pt>
                <c:pt idx="4">
                  <c:v>#N/A</c:v>
                </c:pt>
                <c:pt idx="5">
                  <c:v>0.03</c:v>
                </c:pt>
                <c:pt idx="6">
                  <c:v>#N/A</c:v>
                </c:pt>
                <c:pt idx="7">
                  <c:v>0.35</c:v>
                </c:pt>
                <c:pt idx="8">
                  <c:v>#N/A</c:v>
                </c:pt>
                <c:pt idx="9">
                  <c:v>0.16</c:v>
                </c:pt>
              </c:numCache>
            </c:numRef>
          </c:val>
          <c:extLst xmlns:c16r2="http://schemas.microsoft.com/office/drawing/2015/06/chart">
            <c:ext xmlns:c16="http://schemas.microsoft.com/office/drawing/2014/chart" uri="{C3380CC4-5D6E-409C-BE32-E72D297353CC}">
              <c16:uniqueId val="{00000007-CD37-4DA8-8F87-51FA6808B4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2.16</c:v>
                </c:pt>
                <c:pt idx="2">
                  <c:v>#N/A</c:v>
                </c:pt>
                <c:pt idx="3">
                  <c:v>1.81</c:v>
                </c:pt>
                <c:pt idx="4">
                  <c:v>#N/A</c:v>
                </c:pt>
                <c:pt idx="5">
                  <c:v>2.0499999999999998</c:v>
                </c:pt>
                <c:pt idx="6">
                  <c:v>#N/A</c:v>
                </c:pt>
                <c:pt idx="7">
                  <c:v>2.27</c:v>
                </c:pt>
                <c:pt idx="8">
                  <c:v>#N/A</c:v>
                </c:pt>
                <c:pt idx="9">
                  <c:v>2.3199999999999998</c:v>
                </c:pt>
              </c:numCache>
            </c:numRef>
          </c:val>
          <c:extLst xmlns:c16r2="http://schemas.microsoft.com/office/drawing/2015/06/chart">
            <c:ext xmlns:c16="http://schemas.microsoft.com/office/drawing/2014/chart" uri="{C3380CC4-5D6E-409C-BE32-E72D297353CC}">
              <c16:uniqueId val="{00000008-CD37-4DA8-8F87-51FA6808B4B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3.43</c:v>
                </c:pt>
              </c:numCache>
            </c:numRef>
          </c:val>
          <c:extLst xmlns:c16r2="http://schemas.microsoft.com/office/drawing/2015/06/chart">
            <c:ext xmlns:c16="http://schemas.microsoft.com/office/drawing/2014/chart" uri="{C3380CC4-5D6E-409C-BE32-E72D297353CC}">
              <c16:uniqueId val="{00000009-CD37-4DA8-8F87-51FA6808B4BE}"/>
            </c:ext>
          </c:extLst>
        </c:ser>
        <c:dLbls>
          <c:showLegendKey val="0"/>
          <c:showVal val="0"/>
          <c:showCatName val="0"/>
          <c:showSerName val="0"/>
          <c:showPercent val="0"/>
          <c:showBubbleSize val="0"/>
        </c:dLbls>
        <c:gapWidth val="150"/>
        <c:overlap val="100"/>
        <c:axId val="115446144"/>
        <c:axId val="115447680"/>
      </c:barChart>
      <c:catAx>
        <c:axId val="11544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47680"/>
        <c:crosses val="autoZero"/>
        <c:auto val="1"/>
        <c:lblAlgn val="ctr"/>
        <c:lblOffset val="100"/>
        <c:tickLblSkip val="1"/>
        <c:tickMarkSkip val="1"/>
        <c:noMultiLvlLbl val="0"/>
      </c:catAx>
      <c:valAx>
        <c:axId val="1154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4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2499</c:v>
                </c:pt>
                <c:pt idx="5">
                  <c:v>2522</c:v>
                </c:pt>
                <c:pt idx="8">
                  <c:v>2500</c:v>
                </c:pt>
                <c:pt idx="11">
                  <c:v>2341</c:v>
                </c:pt>
                <c:pt idx="14">
                  <c:v>2166</c:v>
                </c:pt>
              </c:numCache>
            </c:numRef>
          </c:val>
          <c:extLst xmlns:c16r2="http://schemas.microsoft.com/office/drawing/2015/06/chart">
            <c:ext xmlns:c16="http://schemas.microsoft.com/office/drawing/2014/chart" uri="{C3380CC4-5D6E-409C-BE32-E72D297353CC}">
              <c16:uniqueId val="{00000000-4D69-4C3F-A927-EDE5DCE190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69-4C3F-A927-EDE5DCE190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5</c:v>
                </c:pt>
                <c:pt idx="6">
                  <c:v>4</c:v>
                </c:pt>
                <c:pt idx="9">
                  <c:v>3</c:v>
                </c:pt>
                <c:pt idx="12">
                  <c:v>3</c:v>
                </c:pt>
              </c:numCache>
            </c:numRef>
          </c:val>
          <c:extLst xmlns:c16r2="http://schemas.microsoft.com/office/drawing/2015/06/chart">
            <c:ext xmlns:c16="http://schemas.microsoft.com/office/drawing/2014/chart" uri="{C3380CC4-5D6E-409C-BE32-E72D297353CC}">
              <c16:uniqueId val="{00000002-4D69-4C3F-A927-EDE5DCE190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c:v>
                </c:pt>
                <c:pt idx="3">
                  <c:v>54</c:v>
                </c:pt>
                <c:pt idx="6">
                  <c:v>53</c:v>
                </c:pt>
                <c:pt idx="9">
                  <c:v>55</c:v>
                </c:pt>
                <c:pt idx="12">
                  <c:v>54</c:v>
                </c:pt>
              </c:numCache>
            </c:numRef>
          </c:val>
          <c:extLst xmlns:c16r2="http://schemas.microsoft.com/office/drawing/2015/06/chart">
            <c:ext xmlns:c16="http://schemas.microsoft.com/office/drawing/2014/chart" uri="{C3380CC4-5D6E-409C-BE32-E72D297353CC}">
              <c16:uniqueId val="{00000003-4D69-4C3F-A927-EDE5DCE190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232</c:v>
                </c:pt>
                <c:pt idx="3">
                  <c:v>207</c:v>
                </c:pt>
                <c:pt idx="6">
                  <c:v>192</c:v>
                </c:pt>
                <c:pt idx="9">
                  <c:v>185</c:v>
                </c:pt>
                <c:pt idx="12">
                  <c:v>249</c:v>
                </c:pt>
              </c:numCache>
            </c:numRef>
          </c:val>
          <c:extLst xmlns:c16r2="http://schemas.microsoft.com/office/drawing/2015/06/chart">
            <c:ext xmlns:c16="http://schemas.microsoft.com/office/drawing/2014/chart" uri="{C3380CC4-5D6E-409C-BE32-E72D297353CC}">
              <c16:uniqueId val="{00000004-4D69-4C3F-A927-EDE5DCE190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69-4C3F-A927-EDE5DCE190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69-4C3F-A927-EDE5DCE190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3177</c:v>
                </c:pt>
                <c:pt idx="3">
                  <c:v>2960</c:v>
                </c:pt>
                <c:pt idx="6">
                  <c:v>2746</c:v>
                </c:pt>
                <c:pt idx="9">
                  <c:v>2448</c:v>
                </c:pt>
                <c:pt idx="12">
                  <c:v>2065</c:v>
                </c:pt>
              </c:numCache>
            </c:numRef>
          </c:val>
          <c:extLst xmlns:c16r2="http://schemas.microsoft.com/office/drawing/2015/06/chart">
            <c:ext xmlns:c16="http://schemas.microsoft.com/office/drawing/2014/chart" uri="{C3380CC4-5D6E-409C-BE32-E72D297353CC}">
              <c16:uniqueId val="{00000007-4D69-4C3F-A927-EDE5DCE19070}"/>
            </c:ext>
          </c:extLst>
        </c:ser>
        <c:dLbls>
          <c:showLegendKey val="0"/>
          <c:showVal val="0"/>
          <c:showCatName val="0"/>
          <c:showSerName val="0"/>
          <c:showPercent val="0"/>
          <c:showBubbleSize val="0"/>
        </c:dLbls>
        <c:gapWidth val="100"/>
        <c:overlap val="100"/>
        <c:axId val="115518848"/>
        <c:axId val="11553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974</c:v>
                </c:pt>
                <c:pt idx="2">
                  <c:v>#N/A</c:v>
                </c:pt>
                <c:pt idx="3">
                  <c:v>#N/A</c:v>
                </c:pt>
                <c:pt idx="4">
                  <c:v>704</c:v>
                </c:pt>
                <c:pt idx="5">
                  <c:v>#N/A</c:v>
                </c:pt>
                <c:pt idx="6">
                  <c:v>#N/A</c:v>
                </c:pt>
                <c:pt idx="7">
                  <c:v>495</c:v>
                </c:pt>
                <c:pt idx="8">
                  <c:v>#N/A</c:v>
                </c:pt>
                <c:pt idx="9">
                  <c:v>#N/A</c:v>
                </c:pt>
                <c:pt idx="10">
                  <c:v>350</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4D69-4C3F-A927-EDE5DCE19070}"/>
            </c:ext>
          </c:extLst>
        </c:ser>
        <c:dLbls>
          <c:showLegendKey val="0"/>
          <c:showVal val="0"/>
          <c:showCatName val="0"/>
          <c:showSerName val="0"/>
          <c:showPercent val="0"/>
          <c:showBubbleSize val="0"/>
        </c:dLbls>
        <c:marker val="1"/>
        <c:smooth val="0"/>
        <c:axId val="115518848"/>
        <c:axId val="115533312"/>
      </c:lineChart>
      <c:catAx>
        <c:axId val="11551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33312"/>
        <c:crosses val="autoZero"/>
        <c:auto val="1"/>
        <c:lblAlgn val="ctr"/>
        <c:lblOffset val="100"/>
        <c:tickLblSkip val="1"/>
        <c:tickMarkSkip val="1"/>
        <c:noMultiLvlLbl val="0"/>
      </c:catAx>
      <c:valAx>
        <c:axId val="11553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1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21211</c:v>
                </c:pt>
                <c:pt idx="5">
                  <c:v>21270</c:v>
                </c:pt>
                <c:pt idx="8">
                  <c:v>21161</c:v>
                </c:pt>
                <c:pt idx="11">
                  <c:v>20506</c:v>
                </c:pt>
                <c:pt idx="14">
                  <c:v>19882</c:v>
                </c:pt>
              </c:numCache>
            </c:numRef>
          </c:val>
          <c:extLst xmlns:c16r2="http://schemas.microsoft.com/office/drawing/2015/06/chart">
            <c:ext xmlns:c16="http://schemas.microsoft.com/office/drawing/2014/chart" uri="{C3380CC4-5D6E-409C-BE32-E72D297353CC}">
              <c16:uniqueId val="{00000000-9D1D-4397-BB02-793B35E958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279</c:v>
                </c:pt>
                <c:pt idx="5">
                  <c:v>231</c:v>
                </c:pt>
                <c:pt idx="8">
                  <c:v>274</c:v>
                </c:pt>
                <c:pt idx="11">
                  <c:v>312</c:v>
                </c:pt>
                <c:pt idx="14">
                  <c:v>333</c:v>
                </c:pt>
              </c:numCache>
            </c:numRef>
          </c:val>
          <c:extLst xmlns:c16r2="http://schemas.microsoft.com/office/drawing/2015/06/chart">
            <c:ext xmlns:c16="http://schemas.microsoft.com/office/drawing/2014/chart" uri="{C3380CC4-5D6E-409C-BE32-E72D297353CC}">
              <c16:uniqueId val="{00000001-9D1D-4397-BB02-793B35E958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4392</c:v>
                </c:pt>
                <c:pt idx="5">
                  <c:v>5147</c:v>
                </c:pt>
                <c:pt idx="8">
                  <c:v>6252</c:v>
                </c:pt>
                <c:pt idx="11">
                  <c:v>6552</c:v>
                </c:pt>
                <c:pt idx="14">
                  <c:v>7150</c:v>
                </c:pt>
              </c:numCache>
            </c:numRef>
          </c:val>
          <c:extLst xmlns:c16r2="http://schemas.microsoft.com/office/drawing/2015/06/chart">
            <c:ext xmlns:c16="http://schemas.microsoft.com/office/drawing/2014/chart" uri="{C3380CC4-5D6E-409C-BE32-E72D297353CC}">
              <c16:uniqueId val="{00000002-9D1D-4397-BB02-793B35E958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1D-4397-BB02-793B35E958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1D-4397-BB02-793B35E958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577</c:v>
                </c:pt>
                <c:pt idx="3">
                  <c:v>590</c:v>
                </c:pt>
                <c:pt idx="6">
                  <c:v>200</c:v>
                </c:pt>
                <c:pt idx="9">
                  <c:v>208</c:v>
                </c:pt>
                <c:pt idx="12">
                  <c:v>234</c:v>
                </c:pt>
              </c:numCache>
            </c:numRef>
          </c:val>
          <c:extLst xmlns:c16r2="http://schemas.microsoft.com/office/drawing/2015/06/chart">
            <c:ext xmlns:c16="http://schemas.microsoft.com/office/drawing/2014/chart" uri="{C3380CC4-5D6E-409C-BE32-E72D297353CC}">
              <c16:uniqueId val="{00000005-9D1D-4397-BB02-793B35E958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1620</c:v>
                </c:pt>
                <c:pt idx="3">
                  <c:v>1162</c:v>
                </c:pt>
                <c:pt idx="6">
                  <c:v>1171</c:v>
                </c:pt>
                <c:pt idx="9">
                  <c:v>1517</c:v>
                </c:pt>
                <c:pt idx="12">
                  <c:v>1514</c:v>
                </c:pt>
              </c:numCache>
            </c:numRef>
          </c:val>
          <c:extLst xmlns:c16r2="http://schemas.microsoft.com/office/drawing/2015/06/chart">
            <c:ext xmlns:c16="http://schemas.microsoft.com/office/drawing/2014/chart" uri="{C3380CC4-5D6E-409C-BE32-E72D297353CC}">
              <c16:uniqueId val="{00000006-9D1D-4397-BB02-793B35E958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157</c:v>
                </c:pt>
                <c:pt idx="3">
                  <c:v>143</c:v>
                </c:pt>
                <c:pt idx="6">
                  <c:v>187</c:v>
                </c:pt>
                <c:pt idx="9">
                  <c:v>207</c:v>
                </c:pt>
                <c:pt idx="12">
                  <c:v>180</c:v>
                </c:pt>
              </c:numCache>
            </c:numRef>
          </c:val>
          <c:extLst xmlns:c16r2="http://schemas.microsoft.com/office/drawing/2015/06/chart">
            <c:ext xmlns:c16="http://schemas.microsoft.com/office/drawing/2014/chart" uri="{C3380CC4-5D6E-409C-BE32-E72D297353CC}">
              <c16:uniqueId val="{00000007-9D1D-4397-BB02-793B35E958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2057</c:v>
                </c:pt>
                <c:pt idx="3">
                  <c:v>1973</c:v>
                </c:pt>
                <c:pt idx="6">
                  <c:v>1881</c:v>
                </c:pt>
                <c:pt idx="9">
                  <c:v>1794</c:v>
                </c:pt>
                <c:pt idx="12">
                  <c:v>1931</c:v>
                </c:pt>
              </c:numCache>
            </c:numRef>
          </c:val>
          <c:extLst xmlns:c16r2="http://schemas.microsoft.com/office/drawing/2015/06/chart">
            <c:ext xmlns:c16="http://schemas.microsoft.com/office/drawing/2014/chart" uri="{C3380CC4-5D6E-409C-BE32-E72D297353CC}">
              <c16:uniqueId val="{00000008-9D1D-4397-BB02-793B35E958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438</c:v>
                </c:pt>
                <c:pt idx="9">
                  <c:v>438</c:v>
                </c:pt>
                <c:pt idx="12">
                  <c:v>399</c:v>
                </c:pt>
              </c:numCache>
            </c:numRef>
          </c:val>
          <c:extLst xmlns:c16r2="http://schemas.microsoft.com/office/drawing/2015/06/chart">
            <c:ext xmlns:c16="http://schemas.microsoft.com/office/drawing/2014/chart" uri="{C3380CC4-5D6E-409C-BE32-E72D297353CC}">
              <c16:uniqueId val="{00000009-9D1D-4397-BB02-793B35E958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25409</c:v>
                </c:pt>
                <c:pt idx="3">
                  <c:v>24417</c:v>
                </c:pt>
                <c:pt idx="6">
                  <c:v>23215</c:v>
                </c:pt>
                <c:pt idx="9">
                  <c:v>21578</c:v>
                </c:pt>
                <c:pt idx="12">
                  <c:v>20297</c:v>
                </c:pt>
              </c:numCache>
            </c:numRef>
          </c:val>
          <c:extLst xmlns:c16r2="http://schemas.microsoft.com/office/drawing/2015/06/chart">
            <c:ext xmlns:c16="http://schemas.microsoft.com/office/drawing/2014/chart" uri="{C3380CC4-5D6E-409C-BE32-E72D297353CC}">
              <c16:uniqueId val="{0000000A-9D1D-4397-BB02-793B35E95874}"/>
            </c:ext>
          </c:extLst>
        </c:ser>
        <c:dLbls>
          <c:showLegendKey val="0"/>
          <c:showVal val="0"/>
          <c:showCatName val="0"/>
          <c:showSerName val="0"/>
          <c:showPercent val="0"/>
          <c:showBubbleSize val="0"/>
        </c:dLbls>
        <c:gapWidth val="100"/>
        <c:overlap val="100"/>
        <c:axId val="108998656"/>
        <c:axId val="10900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3938</c:v>
                </c:pt>
                <c:pt idx="2">
                  <c:v>#N/A</c:v>
                </c:pt>
                <c:pt idx="3">
                  <c:v>#N/A</c:v>
                </c:pt>
                <c:pt idx="4">
                  <c:v>1637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D1D-4397-BB02-793B35E95874}"/>
            </c:ext>
          </c:extLst>
        </c:ser>
        <c:dLbls>
          <c:showLegendKey val="0"/>
          <c:showVal val="0"/>
          <c:showCatName val="0"/>
          <c:showSerName val="0"/>
          <c:showPercent val="0"/>
          <c:showBubbleSize val="0"/>
        </c:dLbls>
        <c:marker val="1"/>
        <c:smooth val="0"/>
        <c:axId val="108998656"/>
        <c:axId val="109000576"/>
      </c:lineChart>
      <c:catAx>
        <c:axId val="1089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000576"/>
        <c:crosses val="autoZero"/>
        <c:auto val="1"/>
        <c:lblAlgn val="ctr"/>
        <c:lblOffset val="100"/>
        <c:tickLblSkip val="1"/>
        <c:tickMarkSkip val="1"/>
        <c:noMultiLvlLbl val="0"/>
      </c:catAx>
      <c:valAx>
        <c:axId val="10900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9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2245</c:v>
                </c:pt>
                <c:pt idx="1">
                  <c:v>2066</c:v>
                </c:pt>
                <c:pt idx="2">
                  <c:v>2067</c:v>
                </c:pt>
              </c:numCache>
            </c:numRef>
          </c:val>
          <c:extLst xmlns:c16r2="http://schemas.microsoft.com/office/drawing/2015/06/chart">
            <c:ext xmlns:c16="http://schemas.microsoft.com/office/drawing/2014/chart" uri="{C3380CC4-5D6E-409C-BE32-E72D297353CC}">
              <c16:uniqueId val="{00000000-0862-4AEE-AB04-2265E02FA5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2913</c:v>
                </c:pt>
                <c:pt idx="1">
                  <c:v>3315</c:v>
                </c:pt>
                <c:pt idx="2">
                  <c:v>3757</c:v>
                </c:pt>
              </c:numCache>
            </c:numRef>
          </c:val>
          <c:extLst xmlns:c16r2="http://schemas.microsoft.com/office/drawing/2015/06/chart">
            <c:ext xmlns:c16="http://schemas.microsoft.com/office/drawing/2014/chart" uri="{C3380CC4-5D6E-409C-BE32-E72D297353CC}">
              <c16:uniqueId val="{00000001-0862-4AEE-AB04-2265E02FA5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3378</c:v>
                </c:pt>
                <c:pt idx="1">
                  <c:v>3358</c:v>
                </c:pt>
                <c:pt idx="2">
                  <c:v>3450</c:v>
                </c:pt>
              </c:numCache>
            </c:numRef>
          </c:val>
          <c:extLst xmlns:c16r2="http://schemas.microsoft.com/office/drawing/2015/06/chart">
            <c:ext xmlns:c16="http://schemas.microsoft.com/office/drawing/2014/chart" uri="{C3380CC4-5D6E-409C-BE32-E72D297353CC}">
              <c16:uniqueId val="{00000002-0862-4AEE-AB04-2265E02FA500}"/>
            </c:ext>
          </c:extLst>
        </c:ser>
        <c:dLbls>
          <c:showLegendKey val="0"/>
          <c:showVal val="0"/>
          <c:showCatName val="0"/>
          <c:showSerName val="0"/>
          <c:showPercent val="0"/>
          <c:showBubbleSize val="0"/>
        </c:dLbls>
        <c:gapWidth val="120"/>
        <c:overlap val="100"/>
        <c:axId val="116215808"/>
        <c:axId val="116217344"/>
      </c:barChart>
      <c:catAx>
        <c:axId val="11621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217344"/>
        <c:crosses val="autoZero"/>
        <c:auto val="1"/>
        <c:lblAlgn val="ctr"/>
        <c:lblOffset val="100"/>
        <c:tickLblSkip val="1"/>
        <c:tickMarkSkip val="1"/>
        <c:noMultiLvlLbl val="0"/>
      </c:catAx>
      <c:valAx>
        <c:axId val="116217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21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{DBFE4B14-AB5E-472A-9F3D-289E8248591A}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B0-4EC5-A711-76EFEAB1C3E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{F220B79F-D110-49FC-95CA-D44A52A70E5D}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B0-4EC5-A711-76EFEAB1C3E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{5CAAA47D-B2DB-41EC-B395-C98746720022}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B0-4EC5-A711-76EFEAB1C3E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{6BDDDF16-6611-43DC-B200-52380301F5A9}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B0-4EC5-A711-76EFEAB1C3E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{8947C442-0FD9-40B6-80EC-32102AC79E3F}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B0-4EC5-A711-76EFEAB1C3E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{8C35735A-0A30-4D86-A2C8-216EE0FEE56E}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B0-4EC5-A711-76EFEAB1C3E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{218015E8-6EAE-4D8F-9602-E69D074F37AD}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B0-4EC5-A711-76EFEAB1C3E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{22868DD2-56F2-479A-B278-FBF058DBDCB0}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B0-4EC5-A711-76EFEAB1C3E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{FDA92B89-C47F-4500-AA6D-F3B860A5A7D5}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B0-4EC5-A711-76EFEAB1C3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52.5</c:v>
                </c:pt>
                <c:pt idx="32">
                  <c:v>54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8B0-4EC5-A711-76EFEAB1C3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{F07B71F0-8E73-4CE7-ABA7-EF6F18D41A3A}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B0-4EC5-A711-76EFEAB1C3E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{B55A43E4-0B3D-418E-8D5C-BAAB14D0F00D}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B0-4EC5-A711-76EFEAB1C3E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{0CBE3359-5781-43D1-9C2E-3500109442EB}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B0-4EC5-A711-76EFEAB1C3E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{53730792-5F8B-4F45-8677-EE049A5AC9D9}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B0-4EC5-A711-76EFEAB1C3E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{077A107B-7C22-44B0-A453-EB6DB9BCA1E0}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B0-4EC5-A711-76EFEAB1C3E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{2952C229-9B5F-415D-A18F-7747DEFE04E9}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B0-4EC5-A711-76EFEAB1C3E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{2235B3E0-60FE-4137-A73E-5B4C6555E839}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B0-4EC5-A711-76EFEAB1C3E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{D86C80C6-E3EF-44D5-900C-889A02771FFB}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B0-4EC5-A711-76EFEAB1C3E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{EF1E4F83-B1BB-4198-9927-D1CA21C423FE}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B0-4EC5-A711-76EFEAB1C3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xmlns:c16r2="http://schemas.microsoft.com/office/drawing/2015/06/chart">
            <c:ext xmlns:c16="http://schemas.microsoft.com/office/drawing/2014/chart" uri="{C3380CC4-5D6E-409C-BE32-E72D297353CC}">
              <c16:uniqueId val="{00000013-E8B0-4EC5-A711-76EFEAB1C3E2}"/>
            </c:ext>
          </c:extLst>
        </c:ser>
        <c:dLbls>
          <c:showLegendKey val="0"/>
          <c:showVal val="1"/>
          <c:showCatName val="0"/>
          <c:showSerName val="0"/>
          <c:showPercent val="0"/>
          <c:showBubbleSize val="0"/>
        </c:dLbls>
        <c:axId val="81098624"/>
        <c:axId val="81031168"/>
      </c:scatterChart>
      <c:valAx>
        <c:axId val="81098624"/>
        <c:scaling>
          <c:orientation val="minMax"/>
          <c:max val="57.1"/>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031168"/>
        <c:crosses val="autoZero"/>
        <c:crossBetween val="midCat"/>
      </c:valAx>
      <c:valAx>
        <c:axId val="81031168"/>
        <c:scaling>
          <c:orientation val="minMax"/>
          <c:max val="33.700000000000003"/>
          <c:min val="2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09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{DDD1255A-310C-4888-9D38-4D9518EE856E}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423-4C02-BE77-965FD71FD3D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{75BF55B8-52F7-406B-AB32-AAFCF83ECFBE}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23-4C02-BE77-965FD71FD3D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{EF351FD3-05D5-4778-B237-C7F32F146428}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23-4C02-BE77-965FD71FD3D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{903C6D08-9FC8-4CAD-B17C-386339FFBE3C}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23-4C02-BE77-965FD71FD3D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{BC8E4CD3-D4D6-4D04-BB10-B320B56FF1CA}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23-4C02-BE77-965FD71FD3DB}"/>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{A4492173-BAFB-4B25-83E2-A8E8972FF625}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423-4C02-BE77-965FD71FD3D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{42F5BA28-3187-468C-8511-21AD4E359AE4}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423-4C02-BE77-965FD71FD3D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{34B1B3BC-BEA2-4C74-A9AD-378D5EF6D77F}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423-4C02-BE77-965FD71FD3D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{28380169-FF21-40D6-946E-85E3DD08925A}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423-4C02-BE77-965FD71FD3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10.199999999999999</c:v>
                </c:pt>
                <c:pt idx="16">
                  <c:v>7.9</c:v>
                </c:pt>
                <c:pt idx="24">
                  <c:v>5.7</c:v>
                </c:pt>
                <c:pt idx="32">
                  <c:v>3.9</c:v>
                </c:pt>
              </c:numCache>
            </c:numRef>
          </c:xVal>
          <c:yVal>
            <c:numRef>
              <c:f>公会計指標分析・財政指標組合せ分析表!$BP$73:$DC$73</c:f>
              <c:numCache>
                <c:formatCode>#,##0.0;"▲ "#,##0.0</c:formatCode>
                <c:ptCount val="40"/>
                <c:pt idx="0">
                  <c:v>43</c:v>
                </c:pt>
                <c:pt idx="8">
                  <c:v>18.100000000000001</c:v>
                </c:pt>
              </c:numCache>
            </c:numRef>
          </c:yVal>
          <c:smooth val="0"/>
          <c:extLst xmlns:c16r2="http://schemas.microsoft.com/office/drawing/2015/06/chart">
            <c:ext xmlns:c16="http://schemas.microsoft.com/office/drawing/2014/chart" uri="{C3380CC4-5D6E-409C-BE32-E72D297353CC}">
              <c16:uniqueId val="{00000009-C423-4C02-BE77-965FD71FD3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{0A2CB93D-FB4F-4A38-A441-98E65CA6DD0A}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423-4C02-BE77-965FD71FD3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{9FF87F82-6297-43AF-9A4F-B4F70F55E381}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23-4C02-BE77-965FD71FD3D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{21C19612-31A2-46DE-9BDD-61C3170EC4B1}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23-4C02-BE77-965FD71FD3D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{858888B3-D9AF-4F0E-B451-F1941599E16D}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23-4C02-BE77-965FD71FD3D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{FA001546-B43D-437F-9720-531D51377D82}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23-4C02-BE77-965FD71FD3D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{7791FE14-E9F6-481E-B2EA-4ABC454D59A0}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423-4C02-BE77-965FD71FD3D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{4980A931-A7C8-4A42-AB39-565846C7D0A3}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423-4C02-BE77-965FD71FD3D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{C04CF3B5-98A9-4F9C-B33F-9F05FFCA57CF}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423-4C02-BE77-965FD71FD3D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{24F149CB-E8DB-4F6C-AB8C-C7DD65ACE74B}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423-4C02-BE77-965FD71FD3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C423-4C02-BE77-965FD71FD3DB}"/>
            </c:ext>
          </c:extLst>
        </c:ser>
        <c:dLbls>
          <c:showLegendKey val="0"/>
          <c:showVal val="1"/>
          <c:showCatName val="0"/>
          <c:showSerName val="0"/>
          <c:showPercent val="0"/>
          <c:showBubbleSize val="0"/>
        </c:dLbls>
        <c:axId val="184706176"/>
        <c:axId val="184708096"/>
      </c:scatterChart>
      <c:valAx>
        <c:axId val="184706176"/>
        <c:scaling>
          <c:orientation val="minMax"/>
          <c:max val="12.2"/>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708096"/>
        <c:crosses val="autoZero"/>
        <c:crossBetween val="midCat"/>
      </c:valAx>
      <c:valAx>
        <c:axId val="184708096"/>
        <c:scaling>
          <c:orientation val="minMax"/>
          <c:max val="4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706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○人口の減少や全国平均を上回る高齢化率（</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年度末</a:t>
          </a:r>
          <a:r>
            <a:rPr kumimoji="1" lang="en-US" altLang="ja-JP" sz="1300">
              <a:solidFill>
                <a:schemeClr val="dk1"/>
              </a:solidFill>
              <a:effectLst/>
              <a:latin typeface="ＭＳ Ｐゴシック" pitchFamily="50" charset="-128"/>
              <a:ea typeface="ＭＳ Ｐゴシック" pitchFamily="50" charset="-128"/>
              <a:cs typeface="+mn-cs"/>
            </a:rPr>
            <a:t>39.8</a:t>
          </a:r>
          <a:r>
            <a:rPr kumimoji="1" lang="ja-JP" altLang="ja-JP" sz="1300">
              <a:solidFill>
                <a:schemeClr val="dk1"/>
              </a:solidFill>
              <a:effectLst/>
              <a:latin typeface="ＭＳ Ｐゴシック" pitchFamily="50" charset="-128"/>
              <a:ea typeface="ＭＳ Ｐゴシック" pitchFamily="50" charset="-128"/>
              <a:cs typeface="+mn-cs"/>
            </a:rPr>
            <a:t>％）に加え、町内に中心となる産業がないこと等により、町税等の自主財源に乏しく脆弱な財政基盤となっており、類似団体平均を大きく下回っている。このため、平成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a:t>
          </a:r>
          <a:r>
            <a:rPr kumimoji="1" lang="en-US" altLang="ja-JP" sz="1300">
              <a:solidFill>
                <a:schemeClr val="dk1"/>
              </a:solidFill>
              <a:effectLst/>
              <a:latin typeface="ＭＳ Ｐゴシック" pitchFamily="50" charset="-128"/>
              <a:ea typeface="ＭＳ Ｐゴシック" pitchFamily="50" charset="-128"/>
              <a:cs typeface="+mn-cs"/>
            </a:rPr>
            <a:t>3</a:t>
          </a:r>
          <a:r>
            <a:rPr kumimoji="1" lang="ja-JP" altLang="ja-JP" sz="1300">
              <a:solidFill>
                <a:schemeClr val="dk1"/>
              </a:solidFill>
              <a:effectLst/>
              <a:latin typeface="ＭＳ Ｐゴシック" pitchFamily="50" charset="-128"/>
              <a:ea typeface="ＭＳ Ｐゴシック" pitchFamily="50" charset="-128"/>
              <a:cs typeface="+mn-cs"/>
            </a:rPr>
            <a:t>月に「第</a:t>
          </a:r>
          <a:r>
            <a:rPr kumimoji="1" lang="en-US" altLang="ja-JP" sz="1300">
              <a:solidFill>
                <a:schemeClr val="dk1"/>
              </a:solidFill>
              <a:effectLst/>
              <a:latin typeface="ＭＳ Ｐゴシック" pitchFamily="50" charset="-128"/>
              <a:ea typeface="ＭＳ Ｐゴシック" pitchFamily="50" charset="-128"/>
              <a:cs typeface="+mn-cs"/>
            </a:rPr>
            <a:t>3</a:t>
          </a:r>
          <a:r>
            <a:rPr kumimoji="1" lang="ja-JP" altLang="ja-JP" sz="1300">
              <a:solidFill>
                <a:schemeClr val="dk1"/>
              </a:solidFill>
              <a:effectLst/>
              <a:latin typeface="ＭＳ Ｐゴシック" pitchFamily="50" charset="-128"/>
              <a:ea typeface="ＭＳ Ｐゴシック" pitchFamily="50" charset="-128"/>
              <a:cs typeface="+mn-cs"/>
            </a:rPr>
            <a:t>次行財政改革大綱」を定め、歳入・歳出の見直しを行い、行政の効率化に努めることにより、財政の健全化を図る。</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○類似団体平均を下回っているのは、平成</a:t>
          </a:r>
          <a:r>
            <a:rPr kumimoji="1" lang="en-US" altLang="ja-JP" sz="1300">
              <a:solidFill>
                <a:schemeClr val="dk1"/>
              </a:solidFill>
              <a:effectLst/>
              <a:latin typeface="ＭＳ Ｐゴシック" pitchFamily="50" charset="-128"/>
              <a:ea typeface="ＭＳ Ｐゴシック" pitchFamily="50" charset="-128"/>
              <a:cs typeface="+mn-cs"/>
            </a:rPr>
            <a:t>17</a:t>
          </a:r>
          <a:r>
            <a:rPr kumimoji="1" lang="ja-JP" altLang="ja-JP" sz="1300">
              <a:solidFill>
                <a:schemeClr val="dk1"/>
              </a:solidFill>
              <a:effectLst/>
              <a:latin typeface="ＭＳ Ｐゴシック" pitchFamily="50" charset="-128"/>
              <a:ea typeface="ＭＳ Ｐゴシック" pitchFamily="50" charset="-128"/>
              <a:cs typeface="+mn-cs"/>
            </a:rPr>
            <a:t>年</a:t>
          </a:r>
          <a:r>
            <a:rPr kumimoji="1" lang="en-US" altLang="ja-JP" sz="1300">
              <a:solidFill>
                <a:schemeClr val="dk1"/>
              </a:solidFill>
              <a:effectLst/>
              <a:latin typeface="ＭＳ Ｐゴシック" pitchFamily="50" charset="-128"/>
              <a:ea typeface="ＭＳ Ｐゴシック" pitchFamily="50" charset="-128"/>
              <a:cs typeface="+mn-cs"/>
            </a:rPr>
            <a:t>2</a:t>
          </a:r>
          <a:r>
            <a:rPr kumimoji="1" lang="ja-JP" altLang="ja-JP" sz="1300">
              <a:solidFill>
                <a:schemeClr val="dk1"/>
              </a:solidFill>
              <a:effectLst/>
              <a:latin typeface="ＭＳ Ｐゴシック" pitchFamily="50" charset="-128"/>
              <a:ea typeface="ＭＳ Ｐゴシック" pitchFamily="50" charset="-128"/>
              <a:cs typeface="+mn-cs"/>
            </a:rPr>
            <a:t>月に「財政健全化計画」を策定し、徹底した歳出削減と歳入の見直しを実施したことが主な要因となっており、その後も平成</a:t>
          </a:r>
          <a:r>
            <a:rPr kumimoji="1" lang="en-US" altLang="ja-JP" sz="1300">
              <a:solidFill>
                <a:schemeClr val="dk1"/>
              </a:solidFill>
              <a:effectLst/>
              <a:latin typeface="ＭＳ Ｐゴシック" pitchFamily="50" charset="-128"/>
              <a:ea typeface="ＭＳ Ｐゴシック" pitchFamily="50" charset="-128"/>
              <a:cs typeface="+mn-cs"/>
            </a:rPr>
            <a:t>23</a:t>
          </a:r>
          <a:r>
            <a:rPr kumimoji="1" lang="ja-JP" altLang="ja-JP" sz="1300">
              <a:solidFill>
                <a:schemeClr val="dk1"/>
              </a:solidFill>
              <a:effectLst/>
              <a:latin typeface="ＭＳ Ｐゴシック" pitchFamily="50" charset="-128"/>
              <a:ea typeface="ＭＳ Ｐゴシック" pitchFamily="50" charset="-128"/>
              <a:cs typeface="+mn-cs"/>
            </a:rPr>
            <a:t>年</a:t>
          </a:r>
          <a:r>
            <a:rPr kumimoji="1" lang="en-US" altLang="ja-JP" sz="1300">
              <a:solidFill>
                <a:schemeClr val="dk1"/>
              </a:solidFill>
              <a:effectLst/>
              <a:latin typeface="ＭＳ Ｐゴシック" pitchFamily="50" charset="-128"/>
              <a:ea typeface="ＭＳ Ｐゴシック" pitchFamily="50" charset="-128"/>
              <a:cs typeface="+mn-cs"/>
            </a:rPr>
            <a:t>3</a:t>
          </a:r>
          <a:r>
            <a:rPr kumimoji="1" lang="ja-JP" altLang="ja-JP" sz="1300">
              <a:solidFill>
                <a:schemeClr val="dk1"/>
              </a:solidFill>
              <a:effectLst/>
              <a:latin typeface="ＭＳ Ｐゴシック" pitchFamily="50" charset="-128"/>
              <a:ea typeface="ＭＳ Ｐゴシック" pitchFamily="50" charset="-128"/>
              <a:cs typeface="+mn-cs"/>
            </a:rPr>
            <a:t>月策定、平成</a:t>
          </a:r>
          <a:r>
            <a:rPr kumimoji="1" lang="en-US" altLang="ja-JP" sz="1300">
              <a:solidFill>
                <a:schemeClr val="dk1"/>
              </a:solidFill>
              <a:effectLst/>
              <a:latin typeface="ＭＳ Ｐゴシック" pitchFamily="50" charset="-128"/>
              <a:ea typeface="ＭＳ Ｐゴシック" pitchFamily="50" charset="-128"/>
              <a:cs typeface="+mn-cs"/>
            </a:rPr>
            <a:t>27</a:t>
          </a:r>
          <a:r>
            <a:rPr kumimoji="1" lang="ja-JP" altLang="ja-JP" sz="1300">
              <a:solidFill>
                <a:schemeClr val="dk1"/>
              </a:solidFill>
              <a:effectLst/>
              <a:latin typeface="ＭＳ Ｐゴシック" pitchFamily="50" charset="-128"/>
              <a:ea typeface="ＭＳ Ｐゴシック" pitchFamily="50" charset="-128"/>
              <a:cs typeface="+mn-cs"/>
            </a:rPr>
            <a:t>年</a:t>
          </a:r>
          <a:r>
            <a:rPr kumimoji="1" lang="en-US" altLang="ja-JP" sz="1300">
              <a:solidFill>
                <a:schemeClr val="dk1"/>
              </a:solidFill>
              <a:effectLst/>
              <a:latin typeface="ＭＳ Ｐゴシック" pitchFamily="50" charset="-128"/>
              <a:ea typeface="ＭＳ Ｐゴシック" pitchFamily="50" charset="-128"/>
              <a:cs typeface="+mn-cs"/>
            </a:rPr>
            <a:t>11</a:t>
          </a:r>
          <a:r>
            <a:rPr kumimoji="1" lang="ja-JP" altLang="ja-JP" sz="1300">
              <a:solidFill>
                <a:schemeClr val="dk1"/>
              </a:solidFill>
              <a:effectLst/>
              <a:latin typeface="ＭＳ Ｐゴシック" pitchFamily="50" charset="-128"/>
              <a:ea typeface="ＭＳ Ｐゴシック" pitchFamily="50" charset="-128"/>
              <a:cs typeface="+mn-cs"/>
            </a:rPr>
            <a:t>月に見直しを行った「財政運営適正化計画」に基づき、継続的に内部管理経費及び職員数の削減、投資的経費の抑制など、歳入規模に見合った歳出構造への転換、また、将来の公債費負担抑制のための繰上償還を実施しており、効率的な財政運営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13426</xdr:rowOff>
    </xdr:from>
    <xdr:to>
      <xdr:col>23</xdr:col>
      <xdr:colOff>133350</xdr:colOff>
      <xdr:row>62</xdr:row>
      <xdr:rowOff>41003</xdr:rowOff>
    </xdr:to>
    <xdr:cxnSp macro="">
      <xdr:nvCxnSpPr>
        <xdr:cNvPr id="135" name="直線コネクタ 134"/>
        <xdr:cNvCxnSpPr/>
      </xdr:nvCxnSpPr>
      <xdr:spPr>
        <a:xfrm>
          <a:off x="4114800" y="106433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13426</xdr:rowOff>
    </xdr:from>
    <xdr:to>
      <xdr:col>19</xdr:col>
      <xdr:colOff>133350</xdr:colOff>
      <xdr:row>62</xdr:row>
      <xdr:rowOff>23767</xdr:rowOff>
    </xdr:to>
    <xdr:cxnSp macro="">
      <xdr:nvCxnSpPr>
        <xdr:cNvPr id="138" name="直線コネクタ 137"/>
        <xdr:cNvCxnSpPr/>
      </xdr:nvCxnSpPr>
      <xdr:spPr>
        <a:xfrm flipV="1">
          <a:off x="3225800" y="106433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23767</xdr:rowOff>
    </xdr:from>
    <xdr:to>
      <xdr:col>15</xdr:col>
      <xdr:colOff>82550</xdr:colOff>
      <xdr:row>62</xdr:row>
      <xdr:rowOff>165100</xdr:rowOff>
    </xdr:to>
    <xdr:cxnSp macro="">
      <xdr:nvCxnSpPr>
        <xdr:cNvPr id="141" name="直線コネクタ 140"/>
        <xdr:cNvCxnSpPr/>
      </xdr:nvCxnSpPr>
      <xdr:spPr>
        <a:xfrm flipV="1">
          <a:off x="2336800" y="1065366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110853</xdr:rowOff>
    </xdr:to>
    <xdr:cxnSp macro="">
      <xdr:nvCxnSpPr>
        <xdr:cNvPr id="144" name="直線コネクタ 143"/>
        <xdr:cNvCxnSpPr/>
      </xdr:nvCxnSpPr>
      <xdr:spPr>
        <a:xfrm flipV="1">
          <a:off x="1447800" y="1079500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46" name="テキスト ボックス 145"/>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48" name="テキスト ボックス 147"/>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161653</xdr:rowOff>
    </xdr:from>
    <xdr:to>
      <xdr:col>23</xdr:col>
      <xdr:colOff>184150</xdr:colOff>
      <xdr:row>62</xdr:row>
      <xdr:rowOff>91803</xdr:rowOff>
    </xdr:to>
    <xdr:sp macro="" textlink="">
      <xdr:nvSpPr>
        <xdr:cNvPr id="154" name="楕円 153"/>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6730</xdr:rowOff>
    </xdr:from>
    <xdr:ext cx="762000" cy="259045"/>
    <xdr:sp macro="" textlink="">
      <xdr:nvSpPr>
        <xdr:cNvPr id="155" name="財政構造の弾力性該当値テキスト"/>
        <xdr:cNvSpPr txBox="1"/>
      </xdr:nvSpPr>
      <xdr:spPr>
        <a:xfrm>
          <a:off x="5041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6" name="楕円 155"/>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74403</xdr:rowOff>
    </xdr:from>
    <xdr:ext cx="736600" cy="259045"/>
    <xdr:sp macro="" textlink="">
      <xdr:nvSpPr>
        <xdr:cNvPr id="157" name="テキスト ボックス 156"/>
        <xdr:cNvSpPr txBox="1"/>
      </xdr:nvSpPr>
      <xdr:spPr>
        <a:xfrm>
          <a:off x="3733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144417</xdr:rowOff>
    </xdr:from>
    <xdr:to>
      <xdr:col>15</xdr:col>
      <xdr:colOff>133350</xdr:colOff>
      <xdr:row>62</xdr:row>
      <xdr:rowOff>74567</xdr:rowOff>
    </xdr:to>
    <xdr:sp macro="" textlink="">
      <xdr:nvSpPr>
        <xdr:cNvPr id="158" name="楕円 157"/>
        <xdr:cNvSpPr/>
      </xdr:nvSpPr>
      <xdr:spPr>
        <a:xfrm>
          <a:off x="3175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84744</xdr:rowOff>
    </xdr:from>
    <xdr:ext cx="762000" cy="259045"/>
    <xdr:sp macro="" textlink="">
      <xdr:nvSpPr>
        <xdr:cNvPr id="159" name="テキスト ボックス 158"/>
        <xdr:cNvSpPr txBox="1"/>
      </xdr:nvSpPr>
      <xdr:spPr>
        <a:xfrm>
          <a:off x="2844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60" name="楕円 159"/>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61" name="テキスト ボックス 16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2" name="楕円 161"/>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63" name="テキスト ボックス 162"/>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人あたりの金額が類似団体を上回っているのは人件費が主な要因となっており、これは平成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町の合併による職員数の増加に伴うもので、平成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人と類似団体に比べ、かなり多いためである。このことを踏まえ、人件費を削減・抑制するため、平成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次定員適正化計画」に基づき、採用数の抑制だけでなく、同時に効率的で質の高い行政サービスを提供できるよう組織の見直しも行いながら、適正化を図る。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24612</xdr:rowOff>
    </xdr:from>
    <xdr:to>
      <xdr:col>23</xdr:col>
      <xdr:colOff>133350</xdr:colOff>
      <xdr:row>85</xdr:row>
      <xdr:rowOff>56305</xdr:rowOff>
    </xdr:to>
    <xdr:cxnSp macro="">
      <xdr:nvCxnSpPr>
        <xdr:cNvPr id="196" name="直線コネクタ 195"/>
        <xdr:cNvCxnSpPr/>
      </xdr:nvCxnSpPr>
      <xdr:spPr>
        <a:xfrm>
          <a:off x="4114800" y="14597862"/>
          <a:ext cx="8382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24612</xdr:rowOff>
    </xdr:from>
    <xdr:to>
      <xdr:col>19</xdr:col>
      <xdr:colOff>133350</xdr:colOff>
      <xdr:row>85</xdr:row>
      <xdr:rowOff>39429</xdr:rowOff>
    </xdr:to>
    <xdr:cxnSp macro="">
      <xdr:nvCxnSpPr>
        <xdr:cNvPr id="199" name="直線コネクタ 198"/>
        <xdr:cNvCxnSpPr/>
      </xdr:nvCxnSpPr>
      <xdr:spPr>
        <a:xfrm flipV="1">
          <a:off x="3225800" y="14597862"/>
          <a:ext cx="889000" cy="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39429</xdr:rowOff>
    </xdr:from>
    <xdr:to>
      <xdr:col>15</xdr:col>
      <xdr:colOff>82550</xdr:colOff>
      <xdr:row>85</xdr:row>
      <xdr:rowOff>78374</xdr:rowOff>
    </xdr:to>
    <xdr:cxnSp macro="">
      <xdr:nvCxnSpPr>
        <xdr:cNvPr id="202" name="直線コネクタ 201"/>
        <xdr:cNvCxnSpPr/>
      </xdr:nvCxnSpPr>
      <xdr:spPr>
        <a:xfrm flipV="1">
          <a:off x="2336800" y="14612679"/>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60585</xdr:rowOff>
    </xdr:from>
    <xdr:to>
      <xdr:col>11</xdr:col>
      <xdr:colOff>31750</xdr:colOff>
      <xdr:row>85</xdr:row>
      <xdr:rowOff>78374</xdr:rowOff>
    </xdr:to>
    <xdr:cxnSp macro="">
      <xdr:nvCxnSpPr>
        <xdr:cNvPr id="205" name="直線コネクタ 204"/>
        <xdr:cNvCxnSpPr/>
      </xdr:nvCxnSpPr>
      <xdr:spPr>
        <a:xfrm>
          <a:off x="1447800" y="14633835"/>
          <a:ext cx="8890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6" name="フローチャート: 判断 205"/>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117519</xdr:rowOff>
    </xdr:from>
    <xdr:ext cx="762000" cy="259045"/>
    <xdr:sp macro="" textlink="">
      <xdr:nvSpPr>
        <xdr:cNvPr id="207" name="テキスト ボックス 206"/>
        <xdr:cNvSpPr txBox="1"/>
      </xdr:nvSpPr>
      <xdr:spPr>
        <a:xfrm>
          <a:off x="1955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8" name="フローチャート: 判断 207"/>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96034</xdr:rowOff>
    </xdr:from>
    <xdr:ext cx="762000" cy="259045"/>
    <xdr:sp macro="" textlink="">
      <xdr:nvSpPr>
        <xdr:cNvPr id="209" name="テキスト ボックス 208"/>
        <xdr:cNvSpPr txBox="1"/>
      </xdr:nvSpPr>
      <xdr:spPr>
        <a:xfrm>
          <a:off x="1066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5505</xdr:rowOff>
    </xdr:from>
    <xdr:to>
      <xdr:col>23</xdr:col>
      <xdr:colOff>184150</xdr:colOff>
      <xdr:row>85</xdr:row>
      <xdr:rowOff>107105</xdr:rowOff>
    </xdr:to>
    <xdr:sp macro="" textlink="">
      <xdr:nvSpPr>
        <xdr:cNvPr id="215" name="楕円 214"/>
        <xdr:cNvSpPr/>
      </xdr:nvSpPr>
      <xdr:spPr>
        <a:xfrm>
          <a:off x="4902200" y="145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149032</xdr:rowOff>
    </xdr:from>
    <xdr:ext cx="762000" cy="259045"/>
    <xdr:sp macro="" textlink="">
      <xdr:nvSpPr>
        <xdr:cNvPr id="216" name="人件費・物件費等の状況該当値テキスト"/>
        <xdr:cNvSpPr txBox="1"/>
      </xdr:nvSpPr>
      <xdr:spPr>
        <a:xfrm>
          <a:off x="5041900" y="1455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145262</xdr:rowOff>
    </xdr:from>
    <xdr:to>
      <xdr:col>19</xdr:col>
      <xdr:colOff>184150</xdr:colOff>
      <xdr:row>85</xdr:row>
      <xdr:rowOff>75412</xdr:rowOff>
    </xdr:to>
    <xdr:sp macro="" textlink="">
      <xdr:nvSpPr>
        <xdr:cNvPr id="217" name="楕円 216"/>
        <xdr:cNvSpPr/>
      </xdr:nvSpPr>
      <xdr:spPr>
        <a:xfrm>
          <a:off x="4064000" y="145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60189</xdr:rowOff>
    </xdr:from>
    <xdr:ext cx="736600" cy="259045"/>
    <xdr:sp macro="" textlink="">
      <xdr:nvSpPr>
        <xdr:cNvPr id="218" name="テキスト ボックス 217"/>
        <xdr:cNvSpPr txBox="1"/>
      </xdr:nvSpPr>
      <xdr:spPr>
        <a:xfrm>
          <a:off x="3733800" y="1463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160079</xdr:rowOff>
    </xdr:from>
    <xdr:to>
      <xdr:col>15</xdr:col>
      <xdr:colOff>133350</xdr:colOff>
      <xdr:row>85</xdr:row>
      <xdr:rowOff>90229</xdr:rowOff>
    </xdr:to>
    <xdr:sp macro="" textlink="">
      <xdr:nvSpPr>
        <xdr:cNvPr id="219" name="楕円 218"/>
        <xdr:cNvSpPr/>
      </xdr:nvSpPr>
      <xdr:spPr>
        <a:xfrm>
          <a:off x="3175000" y="145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75006</xdr:rowOff>
    </xdr:from>
    <xdr:ext cx="762000" cy="259045"/>
    <xdr:sp macro="" textlink="">
      <xdr:nvSpPr>
        <xdr:cNvPr id="220" name="テキスト ボックス 219"/>
        <xdr:cNvSpPr txBox="1"/>
      </xdr:nvSpPr>
      <xdr:spPr>
        <a:xfrm>
          <a:off x="2844800" y="146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27574</xdr:rowOff>
    </xdr:from>
    <xdr:to>
      <xdr:col>11</xdr:col>
      <xdr:colOff>82550</xdr:colOff>
      <xdr:row>85</xdr:row>
      <xdr:rowOff>129174</xdr:rowOff>
    </xdr:to>
    <xdr:sp macro="" textlink="">
      <xdr:nvSpPr>
        <xdr:cNvPr id="221" name="楕円 220"/>
        <xdr:cNvSpPr/>
      </xdr:nvSpPr>
      <xdr:spPr>
        <a:xfrm>
          <a:off x="2286000" y="146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113951</xdr:rowOff>
    </xdr:from>
    <xdr:ext cx="762000" cy="259045"/>
    <xdr:sp macro="" textlink="">
      <xdr:nvSpPr>
        <xdr:cNvPr id="222" name="テキスト ボックス 221"/>
        <xdr:cNvSpPr txBox="1"/>
      </xdr:nvSpPr>
      <xdr:spPr>
        <a:xfrm>
          <a:off x="1955800" y="1468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9785</xdr:rowOff>
    </xdr:from>
    <xdr:to>
      <xdr:col>7</xdr:col>
      <xdr:colOff>31750</xdr:colOff>
      <xdr:row>85</xdr:row>
      <xdr:rowOff>111385</xdr:rowOff>
    </xdr:to>
    <xdr:sp macro="" textlink="">
      <xdr:nvSpPr>
        <xdr:cNvPr id="223" name="楕円 222"/>
        <xdr:cNvSpPr/>
      </xdr:nvSpPr>
      <xdr:spPr>
        <a:xfrm>
          <a:off x="1397000" y="145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96162</xdr:rowOff>
    </xdr:from>
    <xdr:ext cx="762000" cy="259045"/>
    <xdr:sp macro="" textlink="">
      <xdr:nvSpPr>
        <xdr:cNvPr id="224" name="テキスト ボックス 223"/>
        <xdr:cNvSpPr txBox="1"/>
      </xdr:nvSpPr>
      <xdr:spPr>
        <a:xfrm>
          <a:off x="1066800" y="146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年間は特別職及び職員の給与カット（一般職</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％）の実施を行っていたため、類似団体平均を大きく下回っていたが、平成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年以降は給与の復元を行ったため、類似団体平均に近い数値で推移している。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60" name="直線コネクタ 259"/>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45055</xdr:rowOff>
    </xdr:to>
    <xdr:cxnSp macro="">
      <xdr:nvCxnSpPr>
        <xdr:cNvPr id="263" name="直線コネクタ 262"/>
        <xdr:cNvCxnSpPr/>
      </xdr:nvCxnSpPr>
      <xdr:spPr>
        <a:xfrm flipV="1">
          <a:off x="15290800" y="149497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6" name="直線コネクタ 265"/>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10584</xdr:rowOff>
    </xdr:to>
    <xdr:cxnSp macro="">
      <xdr:nvCxnSpPr>
        <xdr:cNvPr id="269" name="直線コネクタ 268"/>
        <xdr:cNvCxnSpPr/>
      </xdr:nvCxnSpPr>
      <xdr:spPr>
        <a:xfrm>
          <a:off x="13512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0" name="フローチャート: 判断 269"/>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1" name="テキスト ボックス 270"/>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3" name="テキスト ボックス 272"/>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1" name="楕円 280"/>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2" name="テキスト ボックス 281"/>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3" name="楕円 282"/>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4" name="テキスト ボックス 283"/>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次行財政改革大綱（</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）」において、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の削減を行ってきたものの、人口千人あたりの職員数は類似団体を比較しても突出して多く、これは、平成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の合併による職員の増、離島という地理的要因から広域圏等で消防事務を行うことができず、単独消防をとらざるを得なくなったことによる職員の増、また、本町は高校卒業後、多くの生徒が島外へ進学・就職により転出しており、過疎化による人口減も挙げられ、さらなる削減が必要であ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次行財政改革大綱（</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）」を推進し、適正化を図る。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6471</xdr:rowOff>
    </xdr:from>
    <xdr:to>
      <xdr:col>81</xdr:col>
      <xdr:colOff>44450</xdr:colOff>
      <xdr:row>67</xdr:row>
      <xdr:rowOff>47837</xdr:rowOff>
    </xdr:to>
    <xdr:cxnSp macro="">
      <xdr:nvCxnSpPr>
        <xdr:cNvPr id="325" name="直線コネクタ 324"/>
        <xdr:cNvCxnSpPr/>
      </xdr:nvCxnSpPr>
      <xdr:spPr>
        <a:xfrm>
          <a:off x="16179800" y="1149362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167580</xdr:rowOff>
    </xdr:from>
    <xdr:to>
      <xdr:col>77</xdr:col>
      <xdr:colOff>44450</xdr:colOff>
      <xdr:row>67</xdr:row>
      <xdr:rowOff>6471</xdr:rowOff>
    </xdr:to>
    <xdr:cxnSp macro="">
      <xdr:nvCxnSpPr>
        <xdr:cNvPr id="328" name="直線コネクタ 327"/>
        <xdr:cNvCxnSpPr/>
      </xdr:nvCxnSpPr>
      <xdr:spPr>
        <a:xfrm>
          <a:off x="15290800" y="114832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167580</xdr:rowOff>
    </xdr:from>
    <xdr:to>
      <xdr:col>72</xdr:col>
      <xdr:colOff>203200</xdr:colOff>
      <xdr:row>67</xdr:row>
      <xdr:rowOff>3024</xdr:rowOff>
    </xdr:to>
    <xdr:cxnSp macro="">
      <xdr:nvCxnSpPr>
        <xdr:cNvPr id="331" name="直線コネクタ 330"/>
        <xdr:cNvCxnSpPr/>
      </xdr:nvCxnSpPr>
      <xdr:spPr>
        <a:xfrm flipV="1">
          <a:off x="14401800" y="114832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3024</xdr:rowOff>
    </xdr:from>
    <xdr:to>
      <xdr:col>68</xdr:col>
      <xdr:colOff>152400</xdr:colOff>
      <xdr:row>67</xdr:row>
      <xdr:rowOff>100693</xdr:rowOff>
    </xdr:to>
    <xdr:cxnSp macro="">
      <xdr:nvCxnSpPr>
        <xdr:cNvPr id="334" name="直線コネクタ 333"/>
        <xdr:cNvCxnSpPr/>
      </xdr:nvCxnSpPr>
      <xdr:spPr>
        <a:xfrm flipV="1">
          <a:off x="13512800" y="1149017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5" name="フローチャート: 判断 334"/>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6" name="テキスト ボックス 335"/>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7" name="フローチャート: 判断 336"/>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38" name="テキスト ボックス 337"/>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168487</xdr:rowOff>
    </xdr:from>
    <xdr:to>
      <xdr:col>81</xdr:col>
      <xdr:colOff>95250</xdr:colOff>
      <xdr:row>67</xdr:row>
      <xdr:rowOff>98637</xdr:rowOff>
    </xdr:to>
    <xdr:sp macro="" textlink="">
      <xdr:nvSpPr>
        <xdr:cNvPr id="344" name="楕円 343"/>
        <xdr:cNvSpPr/>
      </xdr:nvSpPr>
      <xdr:spPr>
        <a:xfrm>
          <a:off x="16967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64364</xdr:rowOff>
    </xdr:from>
    <xdr:ext cx="762000" cy="259045"/>
    <xdr:sp macro="" textlink="">
      <xdr:nvSpPr>
        <xdr:cNvPr id="345" name="定員管理の状況該当値テキスト"/>
        <xdr:cNvSpPr txBox="1"/>
      </xdr:nvSpPr>
      <xdr:spPr>
        <a:xfrm>
          <a:off x="17106900" y="1138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127121</xdr:rowOff>
    </xdr:from>
    <xdr:to>
      <xdr:col>77</xdr:col>
      <xdr:colOff>95250</xdr:colOff>
      <xdr:row>67</xdr:row>
      <xdr:rowOff>57271</xdr:rowOff>
    </xdr:to>
    <xdr:sp macro="" textlink="">
      <xdr:nvSpPr>
        <xdr:cNvPr id="346" name="楕円 345"/>
        <xdr:cNvSpPr/>
      </xdr:nvSpPr>
      <xdr:spPr>
        <a:xfrm>
          <a:off x="16129000" y="11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42048</xdr:rowOff>
    </xdr:from>
    <xdr:ext cx="736600" cy="259045"/>
    <xdr:sp macro="" textlink="">
      <xdr:nvSpPr>
        <xdr:cNvPr id="347" name="テキスト ボックス 346"/>
        <xdr:cNvSpPr txBox="1"/>
      </xdr:nvSpPr>
      <xdr:spPr>
        <a:xfrm>
          <a:off x="15798800" y="1152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116780</xdr:rowOff>
    </xdr:from>
    <xdr:to>
      <xdr:col>73</xdr:col>
      <xdr:colOff>44450</xdr:colOff>
      <xdr:row>67</xdr:row>
      <xdr:rowOff>46930</xdr:rowOff>
    </xdr:to>
    <xdr:sp macro="" textlink="">
      <xdr:nvSpPr>
        <xdr:cNvPr id="348" name="楕円 347"/>
        <xdr:cNvSpPr/>
      </xdr:nvSpPr>
      <xdr:spPr>
        <a:xfrm>
          <a:off x="15240000" y="114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31707</xdr:rowOff>
    </xdr:from>
    <xdr:ext cx="762000" cy="259045"/>
    <xdr:sp macro="" textlink="">
      <xdr:nvSpPr>
        <xdr:cNvPr id="349" name="テキスト ボックス 348"/>
        <xdr:cNvSpPr txBox="1"/>
      </xdr:nvSpPr>
      <xdr:spPr>
        <a:xfrm>
          <a:off x="14909800" y="115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123674</xdr:rowOff>
    </xdr:from>
    <xdr:to>
      <xdr:col>68</xdr:col>
      <xdr:colOff>203200</xdr:colOff>
      <xdr:row>67</xdr:row>
      <xdr:rowOff>53824</xdr:rowOff>
    </xdr:to>
    <xdr:sp macro="" textlink="">
      <xdr:nvSpPr>
        <xdr:cNvPr id="350" name="楕円 349"/>
        <xdr:cNvSpPr/>
      </xdr:nvSpPr>
      <xdr:spPr>
        <a:xfrm>
          <a:off x="14351000" y="114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38601</xdr:rowOff>
    </xdr:from>
    <xdr:ext cx="762000" cy="259045"/>
    <xdr:sp macro="" textlink="">
      <xdr:nvSpPr>
        <xdr:cNvPr id="351" name="テキスト ボックス 350"/>
        <xdr:cNvSpPr txBox="1"/>
      </xdr:nvSpPr>
      <xdr:spPr>
        <a:xfrm>
          <a:off x="14020800" y="115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49893</xdr:rowOff>
    </xdr:from>
    <xdr:to>
      <xdr:col>64</xdr:col>
      <xdr:colOff>152400</xdr:colOff>
      <xdr:row>67</xdr:row>
      <xdr:rowOff>151493</xdr:rowOff>
    </xdr:to>
    <xdr:sp macro="" textlink="">
      <xdr:nvSpPr>
        <xdr:cNvPr id="352" name="楕円 351"/>
        <xdr:cNvSpPr/>
      </xdr:nvSpPr>
      <xdr:spPr>
        <a:xfrm>
          <a:off x="13462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136270</xdr:rowOff>
    </xdr:from>
    <xdr:ext cx="762000" cy="259045"/>
    <xdr:sp macro="" textlink="">
      <xdr:nvSpPr>
        <xdr:cNvPr id="353" name="テキスト ボックス 352"/>
        <xdr:cNvSpPr txBox="1"/>
      </xdr:nvSpPr>
      <xdr:spPr>
        <a:xfrm>
          <a:off x="13131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月に見直しを行った「財政運営適正化計画」に基づく地方債の発行上限の設定により新規発行額を抑制するとともに、計画的な繰上償還を実施してきたことで、類似団体平均を下回った。</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101918</xdr:rowOff>
    </xdr:from>
    <xdr:to>
      <xdr:col>81</xdr:col>
      <xdr:colOff>44450</xdr:colOff>
      <xdr:row>39</xdr:row>
      <xdr:rowOff>39053</xdr:rowOff>
    </xdr:to>
    <xdr:cxnSp macro="">
      <xdr:nvCxnSpPr>
        <xdr:cNvPr id="383" name="直線コネクタ 382"/>
        <xdr:cNvCxnSpPr/>
      </xdr:nvCxnSpPr>
      <xdr:spPr>
        <a:xfrm flipV="1">
          <a:off x="16179800" y="661701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40</xdr:row>
      <xdr:rowOff>318</xdr:rowOff>
    </xdr:to>
    <xdr:cxnSp macro="">
      <xdr:nvCxnSpPr>
        <xdr:cNvPr id="386" name="直線コネクタ 385"/>
        <xdr:cNvCxnSpPr/>
      </xdr:nvCxnSpPr>
      <xdr:spPr>
        <a:xfrm flipV="1">
          <a:off x="15290800" y="672560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318</xdr:rowOff>
    </xdr:from>
    <xdr:to>
      <xdr:col>72</xdr:col>
      <xdr:colOff>203200</xdr:colOff>
      <xdr:row>40</xdr:row>
      <xdr:rowOff>139065</xdr:rowOff>
    </xdr:to>
    <xdr:cxnSp macro="">
      <xdr:nvCxnSpPr>
        <xdr:cNvPr id="389" name="直線コネクタ 388"/>
        <xdr:cNvCxnSpPr/>
      </xdr:nvCxnSpPr>
      <xdr:spPr>
        <a:xfrm flipV="1">
          <a:off x="14401800" y="685831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139065</xdr:rowOff>
    </xdr:from>
    <xdr:to>
      <xdr:col>68</xdr:col>
      <xdr:colOff>152400</xdr:colOff>
      <xdr:row>41</xdr:row>
      <xdr:rowOff>64135</xdr:rowOff>
    </xdr:to>
    <xdr:cxnSp macro="">
      <xdr:nvCxnSpPr>
        <xdr:cNvPr id="392" name="直線コネクタ 391"/>
        <xdr:cNvCxnSpPr/>
      </xdr:nvCxnSpPr>
      <xdr:spPr>
        <a:xfrm flipV="1">
          <a:off x="13512800" y="699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3" name="フローチャート: 判断 392"/>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4" name="テキスト ボックス 393"/>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5" name="フローチャート: 判断 394"/>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96" name="テキスト ボックス 395"/>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51118</xdr:rowOff>
    </xdr:from>
    <xdr:to>
      <xdr:col>81</xdr:col>
      <xdr:colOff>95250</xdr:colOff>
      <xdr:row>38</xdr:row>
      <xdr:rowOff>152718</xdr:rowOff>
    </xdr:to>
    <xdr:sp macro="" textlink="">
      <xdr:nvSpPr>
        <xdr:cNvPr id="402" name="楕円 401"/>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67644</xdr:rowOff>
    </xdr:from>
    <xdr:ext cx="762000" cy="259045"/>
    <xdr:sp macro="" textlink="">
      <xdr:nvSpPr>
        <xdr:cNvPr id="403"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159703</xdr:rowOff>
    </xdr:from>
    <xdr:to>
      <xdr:col>77</xdr:col>
      <xdr:colOff>95250</xdr:colOff>
      <xdr:row>39</xdr:row>
      <xdr:rowOff>89853</xdr:rowOff>
    </xdr:to>
    <xdr:sp macro="" textlink="">
      <xdr:nvSpPr>
        <xdr:cNvPr id="404" name="楕円 403"/>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100030</xdr:rowOff>
    </xdr:from>
    <xdr:ext cx="736600" cy="259045"/>
    <xdr:sp macro="" textlink="">
      <xdr:nvSpPr>
        <xdr:cNvPr id="405" name="テキスト ボックス 404"/>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120968</xdr:rowOff>
    </xdr:from>
    <xdr:to>
      <xdr:col>73</xdr:col>
      <xdr:colOff>44450</xdr:colOff>
      <xdr:row>40</xdr:row>
      <xdr:rowOff>51118</xdr:rowOff>
    </xdr:to>
    <xdr:sp macro="" textlink="">
      <xdr:nvSpPr>
        <xdr:cNvPr id="406" name="楕円 405"/>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61295</xdr:rowOff>
    </xdr:from>
    <xdr:ext cx="762000" cy="259045"/>
    <xdr:sp macro="" textlink="">
      <xdr:nvSpPr>
        <xdr:cNvPr id="407" name="テキスト ボックス 406"/>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88265</xdr:rowOff>
    </xdr:from>
    <xdr:to>
      <xdr:col>68</xdr:col>
      <xdr:colOff>203200</xdr:colOff>
      <xdr:row>41</xdr:row>
      <xdr:rowOff>18415</xdr:rowOff>
    </xdr:to>
    <xdr:sp macro="" textlink="">
      <xdr:nvSpPr>
        <xdr:cNvPr id="408" name="楕円 407"/>
        <xdr:cNvSpPr/>
      </xdr:nvSpPr>
      <xdr:spPr>
        <a:xfrm>
          <a:off x="14351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3192</xdr:rowOff>
    </xdr:from>
    <xdr:ext cx="762000" cy="259045"/>
    <xdr:sp macro="" textlink="">
      <xdr:nvSpPr>
        <xdr:cNvPr id="409" name="テキスト ボックス 408"/>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13335</xdr:rowOff>
    </xdr:from>
    <xdr:to>
      <xdr:col>64</xdr:col>
      <xdr:colOff>152400</xdr:colOff>
      <xdr:row>41</xdr:row>
      <xdr:rowOff>114935</xdr:rowOff>
    </xdr:to>
    <xdr:sp macro="" textlink="">
      <xdr:nvSpPr>
        <xdr:cNvPr id="410" name="楕円 409"/>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99712</xdr:rowOff>
    </xdr:from>
    <xdr:ext cx="762000" cy="259045"/>
    <xdr:sp macro="" textlink="">
      <xdr:nvSpPr>
        <xdr:cNvPr id="411" name="テキスト ボックス 410"/>
        <xdr:cNvSpPr txBox="1"/>
      </xdr:nvSpPr>
      <xdr:spPr>
        <a:xfrm>
          <a:off x="13131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見直しを行った「財政運営適正化計画」に基づく地方債の発行上限の設定により新規発行額を抑制するとともに、計画的な繰上償還を実施してきたことで、類似団体平均を下回った。今後も「財政運営適正化計画」に基づき、これまで同様、新規発行の抑制及び繰上償還を実施し、将来負担をさらに軽減できるような財政運営を実施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109188</xdr:rowOff>
    </xdr:from>
    <xdr:to>
      <xdr:col>68</xdr:col>
      <xdr:colOff>152400</xdr:colOff>
      <xdr:row>16</xdr:row>
      <xdr:rowOff>87948</xdr:rowOff>
    </xdr:to>
    <xdr:cxnSp macro="">
      <xdr:nvCxnSpPr>
        <xdr:cNvPr id="441" name="直線コネクタ 440"/>
        <xdr:cNvCxnSpPr/>
      </xdr:nvCxnSpPr>
      <xdr:spPr>
        <a:xfrm flipV="1">
          <a:off x="13512800" y="2680938"/>
          <a:ext cx="889000" cy="1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4" name="フローチャート: 判断 443"/>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5" name="テキスト ボックス 444"/>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6" name="フローチャート: 判断 445"/>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7" name="テキスト ボックス 446"/>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48" name="フローチャート: 判断 447"/>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158037</xdr:rowOff>
    </xdr:from>
    <xdr:ext cx="762000" cy="259045"/>
    <xdr:sp macro="" textlink="">
      <xdr:nvSpPr>
        <xdr:cNvPr id="449" name="テキスト ボックス 448"/>
        <xdr:cNvSpPr txBox="1"/>
      </xdr:nvSpPr>
      <xdr:spPr>
        <a:xfrm>
          <a:off x="14020800" y="272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0" name="フローチャート: 判断 449"/>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1" name="テキスト ボックス 450"/>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58388</xdr:rowOff>
    </xdr:from>
    <xdr:to>
      <xdr:col>68</xdr:col>
      <xdr:colOff>203200</xdr:colOff>
      <xdr:row>15</xdr:row>
      <xdr:rowOff>159988</xdr:rowOff>
    </xdr:to>
    <xdr:sp macro="" textlink="">
      <xdr:nvSpPr>
        <xdr:cNvPr id="457" name="楕円 456"/>
        <xdr:cNvSpPr/>
      </xdr:nvSpPr>
      <xdr:spPr>
        <a:xfrm>
          <a:off x="14351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170165</xdr:rowOff>
    </xdr:from>
    <xdr:ext cx="762000" cy="259045"/>
    <xdr:sp macro="" textlink="">
      <xdr:nvSpPr>
        <xdr:cNvPr id="458" name="テキスト ボックス 457"/>
        <xdr:cNvSpPr txBox="1"/>
      </xdr:nvSpPr>
      <xdr:spPr>
        <a:xfrm>
          <a:off x="140208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37148</xdr:rowOff>
    </xdr:from>
    <xdr:to>
      <xdr:col>64</xdr:col>
      <xdr:colOff>152400</xdr:colOff>
      <xdr:row>16</xdr:row>
      <xdr:rowOff>138748</xdr:rowOff>
    </xdr:to>
    <xdr:sp macro="" textlink="">
      <xdr:nvSpPr>
        <xdr:cNvPr id="459" name="楕円 458"/>
        <xdr:cNvSpPr/>
      </xdr:nvSpPr>
      <xdr:spPr>
        <a:xfrm>
          <a:off x="13462000" y="2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123525</xdr:rowOff>
    </xdr:from>
    <xdr:ext cx="762000" cy="259045"/>
    <xdr:sp macro="" textlink="">
      <xdr:nvSpPr>
        <xdr:cNvPr id="460" name="テキスト ボックス 459"/>
        <xdr:cNvSpPr txBox="1"/>
      </xdr:nvSpPr>
      <xdr:spPr>
        <a:xfrm>
          <a:off x="13131800" y="286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町が合併したことで職員数が過大となり、類似団体と比較すると高水準になっていたが、平成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年に策定した「定員適正化計画」の実施により、平成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となり、類似団体平均と同程度なった。今後は平成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を目標に人件費の抑制に努める。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39370</xdr:rowOff>
    </xdr:to>
    <xdr:cxnSp macro="">
      <xdr:nvCxnSpPr>
        <xdr:cNvPr id="66" name="直線コネクタ 65"/>
        <xdr:cNvCxnSpPr/>
      </xdr:nvCxnSpPr>
      <xdr:spPr>
        <a:xfrm>
          <a:off x="3987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149860</xdr:rowOff>
    </xdr:to>
    <xdr:cxnSp macro="">
      <xdr:nvCxnSpPr>
        <xdr:cNvPr id="69" name="直線コネクタ 68"/>
        <xdr:cNvCxnSpPr/>
      </xdr:nvCxnSpPr>
      <xdr:spPr>
        <a:xfrm flipV="1">
          <a:off x="3098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100330</xdr:rowOff>
    </xdr:to>
    <xdr:cxnSp macro="">
      <xdr:nvCxnSpPr>
        <xdr:cNvPr id="72" name="直線コネクタ 71"/>
        <xdr:cNvCxnSpPr/>
      </xdr:nvCxnSpPr>
      <xdr:spPr>
        <a:xfrm flipV="1">
          <a:off x="2209800" y="632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127000</xdr:rowOff>
    </xdr:to>
    <xdr:cxnSp macro="">
      <xdr:nvCxnSpPr>
        <xdr:cNvPr id="75" name="直線コネクタ 74"/>
        <xdr:cNvCxnSpPr/>
      </xdr:nvCxnSpPr>
      <xdr:spPr>
        <a:xfrm flipV="1">
          <a:off x="1320800" y="6443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○物件にかかる経常収支比率が類似団体平均と同水準となっているのは、平成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月に策定した「行財政改革大綱」等により施設の維持管理等経費の見直しを行った結果である。今後は平成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次行財政改革大綱」、今後策定予定の「公共施設等総合管理計画」における「個別施設計画」に基づき、公共施設の統廃合や民営化、民間委託の推進など、更なるコスト削減に努める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107950</xdr:rowOff>
    </xdr:to>
    <xdr:cxnSp macro="">
      <xdr:nvCxnSpPr>
        <xdr:cNvPr id="127" name="直線コネクタ 126"/>
        <xdr:cNvCxnSpPr/>
      </xdr:nvCxnSpPr>
      <xdr:spPr>
        <a:xfrm>
          <a:off x="15671800" y="2954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39370</xdr:rowOff>
    </xdr:to>
    <xdr:cxnSp macro="">
      <xdr:nvCxnSpPr>
        <xdr:cNvPr id="130" name="直線コネクタ 129"/>
        <xdr:cNvCxnSpPr/>
      </xdr:nvCxnSpPr>
      <xdr:spPr>
        <a:xfrm>
          <a:off x="14782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16510</xdr:rowOff>
    </xdr:to>
    <xdr:cxnSp macro="">
      <xdr:nvCxnSpPr>
        <xdr:cNvPr id="133" name="直線コネクタ 132"/>
        <xdr:cNvCxnSpPr/>
      </xdr:nvCxnSpPr>
      <xdr:spPr>
        <a:xfrm flipV="1">
          <a:off x="13893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16510</xdr:rowOff>
    </xdr:to>
    <xdr:cxnSp macro="">
      <xdr:nvCxnSpPr>
        <xdr:cNvPr id="136" name="直線コネクタ 135"/>
        <xdr:cNvCxnSpPr/>
      </xdr:nvCxnSpPr>
      <xdr:spPr>
        <a:xfrm>
          <a:off x="13004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○扶助費にかかる経常収支比率が類似団体平均を下回っているのは、自主財源が乏しい財政状況の中、独自に事業の抑制をしていることが要因である。早期に財政の健全化を図り、福祉の充実に努める。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169863</xdr:rowOff>
    </xdr:from>
    <xdr:to>
      <xdr:col>24</xdr:col>
      <xdr:colOff>25400</xdr:colOff>
      <xdr:row>54</xdr:row>
      <xdr:rowOff>26988</xdr:rowOff>
    </xdr:to>
    <xdr:cxnSp macro="">
      <xdr:nvCxnSpPr>
        <xdr:cNvPr id="192" name="直線コネクタ 191"/>
        <xdr:cNvCxnSpPr/>
      </xdr:nvCxnSpPr>
      <xdr:spPr>
        <a:xfrm>
          <a:off x="3987800" y="925671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169863</xdr:rowOff>
    </xdr:from>
    <xdr:to>
      <xdr:col>19</xdr:col>
      <xdr:colOff>187325</xdr:colOff>
      <xdr:row>53</xdr:row>
      <xdr:rowOff>169863</xdr:rowOff>
    </xdr:to>
    <xdr:cxnSp macro="">
      <xdr:nvCxnSpPr>
        <xdr:cNvPr id="195" name="直線コネクタ 194"/>
        <xdr:cNvCxnSpPr/>
      </xdr:nvCxnSpPr>
      <xdr:spPr>
        <a:xfrm>
          <a:off x="3098800" y="9256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169863</xdr:rowOff>
    </xdr:from>
    <xdr:to>
      <xdr:col>15</xdr:col>
      <xdr:colOff>98425</xdr:colOff>
      <xdr:row>54</xdr:row>
      <xdr:rowOff>12700</xdr:rowOff>
    </xdr:to>
    <xdr:cxnSp macro="">
      <xdr:nvCxnSpPr>
        <xdr:cNvPr id="198" name="直線コネクタ 197"/>
        <xdr:cNvCxnSpPr/>
      </xdr:nvCxnSpPr>
      <xdr:spPr>
        <a:xfrm flipV="1">
          <a:off x="2209800" y="92567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201" name="直線コネクタ 200"/>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147638</xdr:rowOff>
    </xdr:from>
    <xdr:to>
      <xdr:col>24</xdr:col>
      <xdr:colOff>76200</xdr:colOff>
      <xdr:row>54</xdr:row>
      <xdr:rowOff>77788</xdr:rowOff>
    </xdr:to>
    <xdr:sp macro="" textlink="">
      <xdr:nvSpPr>
        <xdr:cNvPr id="211" name="楕円 210"/>
        <xdr:cNvSpPr/>
      </xdr:nvSpPr>
      <xdr:spPr>
        <a:xfrm>
          <a:off x="47752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164165</xdr:rowOff>
    </xdr:from>
    <xdr:ext cx="762000" cy="259045"/>
    <xdr:sp macro="" textlink="">
      <xdr:nvSpPr>
        <xdr:cNvPr id="212" name="扶助費該当値テキスト"/>
        <xdr:cNvSpPr txBox="1"/>
      </xdr:nvSpPr>
      <xdr:spPr>
        <a:xfrm>
          <a:off x="4914900" y="907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119063</xdr:rowOff>
    </xdr:from>
    <xdr:to>
      <xdr:col>20</xdr:col>
      <xdr:colOff>38100</xdr:colOff>
      <xdr:row>54</xdr:row>
      <xdr:rowOff>49213</xdr:rowOff>
    </xdr:to>
    <xdr:sp macro="" textlink="">
      <xdr:nvSpPr>
        <xdr:cNvPr id="213" name="楕円 212"/>
        <xdr:cNvSpPr/>
      </xdr:nvSpPr>
      <xdr:spPr>
        <a:xfrm>
          <a:off x="3937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59390</xdr:rowOff>
    </xdr:from>
    <xdr:ext cx="736600" cy="259045"/>
    <xdr:sp macro="" textlink="">
      <xdr:nvSpPr>
        <xdr:cNvPr id="214" name="テキスト ボックス 213"/>
        <xdr:cNvSpPr txBox="1"/>
      </xdr:nvSpPr>
      <xdr:spPr>
        <a:xfrm>
          <a:off x="3606800" y="897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119063</xdr:rowOff>
    </xdr:from>
    <xdr:to>
      <xdr:col>15</xdr:col>
      <xdr:colOff>149225</xdr:colOff>
      <xdr:row>54</xdr:row>
      <xdr:rowOff>49213</xdr:rowOff>
    </xdr:to>
    <xdr:sp macro="" textlink="">
      <xdr:nvSpPr>
        <xdr:cNvPr id="215" name="楕円 214"/>
        <xdr:cNvSpPr/>
      </xdr:nvSpPr>
      <xdr:spPr>
        <a:xfrm>
          <a:off x="3048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59390</xdr:rowOff>
    </xdr:from>
    <xdr:ext cx="762000" cy="259045"/>
    <xdr:sp macro="" textlink="">
      <xdr:nvSpPr>
        <xdr:cNvPr id="216" name="テキスト ボックス 215"/>
        <xdr:cNvSpPr txBox="1"/>
      </xdr:nvSpPr>
      <xdr:spPr>
        <a:xfrm>
          <a:off x="2717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○その他にかかる経常収支比率が類似団体平均を下回っているのは、公営企業会計の使用料・手数料等の見直しやコスト削減により繰出金を抑制したことが主な要因であり、今後も平成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次行財政改革大綱」を推進し、更なるコスト削減等に努める。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147574</xdr:rowOff>
    </xdr:from>
    <xdr:to>
      <xdr:col>82</xdr:col>
      <xdr:colOff>107950</xdr:colOff>
      <xdr:row>55</xdr:row>
      <xdr:rowOff>165862</xdr:rowOff>
    </xdr:to>
    <xdr:cxnSp macro="">
      <xdr:nvCxnSpPr>
        <xdr:cNvPr id="250" name="直線コネクタ 249"/>
        <xdr:cNvCxnSpPr/>
      </xdr:nvCxnSpPr>
      <xdr:spPr>
        <a:xfrm>
          <a:off x="15671800" y="9577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106426</xdr:rowOff>
    </xdr:from>
    <xdr:to>
      <xdr:col>78</xdr:col>
      <xdr:colOff>69850</xdr:colOff>
      <xdr:row>55</xdr:row>
      <xdr:rowOff>147574</xdr:rowOff>
    </xdr:to>
    <xdr:cxnSp macro="">
      <xdr:nvCxnSpPr>
        <xdr:cNvPr id="253" name="直線コネクタ 252"/>
        <xdr:cNvCxnSpPr/>
      </xdr:nvCxnSpPr>
      <xdr:spPr>
        <a:xfrm>
          <a:off x="14782800" y="9536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106426</xdr:rowOff>
    </xdr:to>
    <xdr:cxnSp macro="">
      <xdr:nvCxnSpPr>
        <xdr:cNvPr id="256" name="直線コネクタ 255"/>
        <xdr:cNvCxnSpPr/>
      </xdr:nvCxnSpPr>
      <xdr:spPr>
        <a:xfrm>
          <a:off x="13893800" y="9531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101854</xdr:rowOff>
    </xdr:to>
    <xdr:cxnSp macro="">
      <xdr:nvCxnSpPr>
        <xdr:cNvPr id="259" name="直線コネクタ 258"/>
        <xdr:cNvCxnSpPr/>
      </xdr:nvCxnSpPr>
      <xdr:spPr>
        <a:xfrm>
          <a:off x="13004800" y="9531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1" name="テキスト ボックス 260"/>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9" name="楕円 268"/>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70"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96774</xdr:rowOff>
    </xdr:from>
    <xdr:to>
      <xdr:col>78</xdr:col>
      <xdr:colOff>120650</xdr:colOff>
      <xdr:row>56</xdr:row>
      <xdr:rowOff>26924</xdr:rowOff>
    </xdr:to>
    <xdr:sp macro="" textlink="">
      <xdr:nvSpPr>
        <xdr:cNvPr id="271" name="楕円 270"/>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37101</xdr:rowOff>
    </xdr:from>
    <xdr:ext cx="736600" cy="259045"/>
    <xdr:sp macro="" textlink="">
      <xdr:nvSpPr>
        <xdr:cNvPr id="272" name="テキスト ボックス 271"/>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55626</xdr:rowOff>
    </xdr:from>
    <xdr:to>
      <xdr:col>74</xdr:col>
      <xdr:colOff>31750</xdr:colOff>
      <xdr:row>55</xdr:row>
      <xdr:rowOff>157226</xdr:rowOff>
    </xdr:to>
    <xdr:sp macro="" textlink="">
      <xdr:nvSpPr>
        <xdr:cNvPr id="273" name="楕円 272"/>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167403</xdr:rowOff>
    </xdr:from>
    <xdr:ext cx="762000" cy="259045"/>
    <xdr:sp macro="" textlink="">
      <xdr:nvSpPr>
        <xdr:cNvPr id="274" name="テキスト ボックス 273"/>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75" name="楕円 274"/>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76" name="テキスト ボックス 275"/>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51054</xdr:rowOff>
    </xdr:from>
    <xdr:to>
      <xdr:col>65</xdr:col>
      <xdr:colOff>53975</xdr:colOff>
      <xdr:row>55</xdr:row>
      <xdr:rowOff>152654</xdr:rowOff>
    </xdr:to>
    <xdr:sp macro="" textlink="">
      <xdr:nvSpPr>
        <xdr:cNvPr id="277" name="楕円 276"/>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162831</xdr:rowOff>
    </xdr:from>
    <xdr:ext cx="762000" cy="259045"/>
    <xdr:sp macro="" textlink="">
      <xdr:nvSpPr>
        <xdr:cNvPr id="278" name="テキスト ボックス 277"/>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○補助費等にかかる経常収支比率が類似団体平均を下回っているのは、平成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行財政改革大綱」等により補助金等の見直しを実施してきた結果であり、今後も補助金交付基準の定期的な見直しを行い、補助の「必要性」・「有効性」・「公平性」・「透明性」を確保するなど、適正な運用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110998</xdr:rowOff>
    </xdr:to>
    <xdr:cxnSp macro="">
      <xdr:nvCxnSpPr>
        <xdr:cNvPr id="308" name="直線コネクタ 307"/>
        <xdr:cNvCxnSpPr/>
      </xdr:nvCxnSpPr>
      <xdr:spPr>
        <a:xfrm>
          <a:off x="15671800" y="60706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83566</xdr:rowOff>
    </xdr:to>
    <xdr:cxnSp macro="">
      <xdr:nvCxnSpPr>
        <xdr:cNvPr id="311" name="直線コネクタ 310"/>
        <xdr:cNvCxnSpPr/>
      </xdr:nvCxnSpPr>
      <xdr:spPr>
        <a:xfrm flipV="1">
          <a:off x="14782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88138</xdr:rowOff>
    </xdr:to>
    <xdr:cxnSp macro="">
      <xdr:nvCxnSpPr>
        <xdr:cNvPr id="314" name="直線コネクタ 313"/>
        <xdr:cNvCxnSpPr/>
      </xdr:nvCxnSpPr>
      <xdr:spPr>
        <a:xfrm flipV="1">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17" name="直線コネクタ 316"/>
        <xdr:cNvCxnSpPr/>
      </xdr:nvCxnSpPr>
      <xdr:spPr>
        <a:xfrm>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9" name="テキスト ボックス 31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1" name="テキスト ボックス 32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7" name="楕円 326"/>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8"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9" name="楕円 328"/>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0" name="テキスト ボックス 329"/>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1" name="楕円 330"/>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2" name="テキスト ボックス 331"/>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3" name="楕円 332"/>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4" name="テキスト ボックス 333"/>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5" name="楕円 334"/>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6" name="テキスト ボックス 335"/>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大型事業の実施によって地方債残高が増加した影響で、類似団体との差が大きく開いていたが、「財政運営適正化計画」に基づき地方債の新規発行抑制、計画的な繰上償還の実施により、年々縮小され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決算では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ポイント上回っているため、今後も継続して、新規発行制限、繰上償還を実施する。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79</xdr:row>
      <xdr:rowOff>37846</xdr:rowOff>
    </xdr:to>
    <xdr:cxnSp macro="">
      <xdr:nvCxnSpPr>
        <xdr:cNvPr id="366" name="直線コネクタ 365"/>
        <xdr:cNvCxnSpPr/>
      </xdr:nvCxnSpPr>
      <xdr:spPr>
        <a:xfrm flipV="1">
          <a:off x="3987800" y="134635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106426</xdr:rowOff>
    </xdr:to>
    <xdr:cxnSp macro="">
      <xdr:nvCxnSpPr>
        <xdr:cNvPr id="369" name="直線コネクタ 368"/>
        <xdr:cNvCxnSpPr/>
      </xdr:nvCxnSpPr>
      <xdr:spPr>
        <a:xfrm flipV="1">
          <a:off x="3098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80</xdr:row>
      <xdr:rowOff>21844</xdr:rowOff>
    </xdr:to>
    <xdr:cxnSp macro="">
      <xdr:nvCxnSpPr>
        <xdr:cNvPr id="372" name="直線コネクタ 371"/>
        <xdr:cNvCxnSpPr/>
      </xdr:nvCxnSpPr>
      <xdr:spPr>
        <a:xfrm flipV="1">
          <a:off x="2209800" y="136509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104139</xdr:rowOff>
    </xdr:to>
    <xdr:cxnSp macro="">
      <xdr:nvCxnSpPr>
        <xdr:cNvPr id="375" name="直線コネクタ 374"/>
        <xdr:cNvCxnSpPr/>
      </xdr:nvCxnSpPr>
      <xdr:spPr>
        <a:xfrm flipV="1">
          <a:off x="1320800" y="137378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77" name="テキスト ボックス 37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79" name="テキスト ボックス 378"/>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5" name="楕円 384"/>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6"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7" name="楕円 386"/>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8" name="テキスト ボックス 387"/>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89" name="楕円 388"/>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0" name="テキスト ボックス 389"/>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91" name="楕円 390"/>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92" name="テキスト ボックス 391"/>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3" name="楕円 392"/>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394" name="テキスト ボックス 393"/>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については、各種行財政改革による経常経費の抑制・削減・見直しにより、類似団体平均を大きく上回っているが、今後も各種計画に基づき、人件費の抑制や公共施設の統廃合や民営化、民間委託の推進など、継続してコスト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119380</xdr:rowOff>
    </xdr:from>
    <xdr:to>
      <xdr:col>82</xdr:col>
      <xdr:colOff>107950</xdr:colOff>
      <xdr:row>73</xdr:row>
      <xdr:rowOff>77470</xdr:rowOff>
    </xdr:to>
    <xdr:cxnSp macro="">
      <xdr:nvCxnSpPr>
        <xdr:cNvPr id="427" name="直線コネクタ 426"/>
        <xdr:cNvCxnSpPr/>
      </xdr:nvCxnSpPr>
      <xdr:spPr>
        <a:xfrm>
          <a:off x="15671800" y="12463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73660</xdr:rowOff>
    </xdr:from>
    <xdr:to>
      <xdr:col>78</xdr:col>
      <xdr:colOff>69850</xdr:colOff>
      <xdr:row>72</xdr:row>
      <xdr:rowOff>119380</xdr:rowOff>
    </xdr:to>
    <xdr:cxnSp macro="">
      <xdr:nvCxnSpPr>
        <xdr:cNvPr id="430" name="直線コネクタ 429"/>
        <xdr:cNvCxnSpPr/>
      </xdr:nvCxnSpPr>
      <xdr:spPr>
        <a:xfrm>
          <a:off x="14782800" y="12418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73660</xdr:rowOff>
    </xdr:from>
    <xdr:to>
      <xdr:col>73</xdr:col>
      <xdr:colOff>180975</xdr:colOff>
      <xdr:row>72</xdr:row>
      <xdr:rowOff>157480</xdr:rowOff>
    </xdr:to>
    <xdr:cxnSp macro="">
      <xdr:nvCxnSpPr>
        <xdr:cNvPr id="433" name="直線コネクタ 432"/>
        <xdr:cNvCxnSpPr/>
      </xdr:nvCxnSpPr>
      <xdr:spPr>
        <a:xfrm flipV="1">
          <a:off x="13893800" y="12418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46990</xdr:rowOff>
    </xdr:to>
    <xdr:cxnSp macro="">
      <xdr:nvCxnSpPr>
        <xdr:cNvPr id="436" name="直線コネクタ 435"/>
        <xdr:cNvCxnSpPr/>
      </xdr:nvCxnSpPr>
      <xdr:spPr>
        <a:xfrm flipV="1">
          <a:off x="13004800" y="12501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8" name="テキスト ボックス 437"/>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0" name="テキスト ボックス 439"/>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26670</xdr:rowOff>
    </xdr:from>
    <xdr:to>
      <xdr:col>82</xdr:col>
      <xdr:colOff>158750</xdr:colOff>
      <xdr:row>73</xdr:row>
      <xdr:rowOff>128270</xdr:rowOff>
    </xdr:to>
    <xdr:sp macro="" textlink="">
      <xdr:nvSpPr>
        <xdr:cNvPr id="446" name="楕円 445"/>
        <xdr:cNvSpPr/>
      </xdr:nvSpPr>
      <xdr:spPr>
        <a:xfrm>
          <a:off x="16459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43197</xdr:rowOff>
    </xdr:from>
    <xdr:ext cx="762000" cy="259045"/>
    <xdr:sp macro="" textlink="">
      <xdr:nvSpPr>
        <xdr:cNvPr id="447" name="公債費以外該当値テキスト"/>
        <xdr:cNvSpPr txBox="1"/>
      </xdr:nvSpPr>
      <xdr:spPr>
        <a:xfrm>
          <a:off x="165989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68580</xdr:rowOff>
    </xdr:from>
    <xdr:to>
      <xdr:col>78</xdr:col>
      <xdr:colOff>120650</xdr:colOff>
      <xdr:row>72</xdr:row>
      <xdr:rowOff>170180</xdr:rowOff>
    </xdr:to>
    <xdr:sp macro="" textlink="">
      <xdr:nvSpPr>
        <xdr:cNvPr id="448" name="楕円 447"/>
        <xdr:cNvSpPr/>
      </xdr:nvSpPr>
      <xdr:spPr>
        <a:xfrm>
          <a:off x="15621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8907</xdr:rowOff>
    </xdr:from>
    <xdr:ext cx="736600" cy="259045"/>
    <xdr:sp macro="" textlink="">
      <xdr:nvSpPr>
        <xdr:cNvPr id="449" name="テキスト ボックス 448"/>
        <xdr:cNvSpPr txBox="1"/>
      </xdr:nvSpPr>
      <xdr:spPr>
        <a:xfrm>
          <a:off x="15290800" y="1218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22860</xdr:rowOff>
    </xdr:from>
    <xdr:to>
      <xdr:col>74</xdr:col>
      <xdr:colOff>31750</xdr:colOff>
      <xdr:row>72</xdr:row>
      <xdr:rowOff>124460</xdr:rowOff>
    </xdr:to>
    <xdr:sp macro="" textlink="">
      <xdr:nvSpPr>
        <xdr:cNvPr id="450" name="楕円 449"/>
        <xdr:cNvSpPr/>
      </xdr:nvSpPr>
      <xdr:spPr>
        <a:xfrm>
          <a:off x="14732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134637</xdr:rowOff>
    </xdr:from>
    <xdr:ext cx="762000" cy="259045"/>
    <xdr:sp macro="" textlink="">
      <xdr:nvSpPr>
        <xdr:cNvPr id="451" name="テキスト ボックス 450"/>
        <xdr:cNvSpPr txBox="1"/>
      </xdr:nvSpPr>
      <xdr:spPr>
        <a:xfrm>
          <a:off x="14401800" y="121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106680</xdr:rowOff>
    </xdr:from>
    <xdr:to>
      <xdr:col>69</xdr:col>
      <xdr:colOff>142875</xdr:colOff>
      <xdr:row>73</xdr:row>
      <xdr:rowOff>36830</xdr:rowOff>
    </xdr:to>
    <xdr:sp macro="" textlink="">
      <xdr:nvSpPr>
        <xdr:cNvPr id="452" name="楕円 451"/>
        <xdr:cNvSpPr/>
      </xdr:nvSpPr>
      <xdr:spPr>
        <a:xfrm>
          <a:off x="13843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47007</xdr:rowOff>
    </xdr:from>
    <xdr:ext cx="762000" cy="259045"/>
    <xdr:sp macro="" textlink="">
      <xdr:nvSpPr>
        <xdr:cNvPr id="453" name="テキスト ボックス 452"/>
        <xdr:cNvSpPr txBox="1"/>
      </xdr:nvSpPr>
      <xdr:spPr>
        <a:xfrm>
          <a:off x="13512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4" name="楕円 453"/>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5" name="テキスト ボックス 454"/>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66777</xdr:rowOff>
    </xdr:from>
    <xdr:to>
      <xdr:col>29</xdr:col>
      <xdr:colOff>127000</xdr:colOff>
      <xdr:row>20</xdr:row>
      <xdr:rowOff>93878</xdr:rowOff>
    </xdr:to>
    <xdr:cxnSp macro="">
      <xdr:nvCxnSpPr>
        <xdr:cNvPr id="45" name="直線コネクタ 44"/>
        <xdr:cNvCxnSpPr/>
      </xdr:nvCxnSpPr>
      <xdr:spPr bwMode="auto">
        <a:xfrm flipV="1">
          <a:off x="5651500" y="2343252"/>
          <a:ext cx="0" cy="1227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65955</xdr:rowOff>
    </xdr:from>
    <xdr:ext cx="762000" cy="259045"/>
    <xdr:sp macro="" textlink="">
      <xdr:nvSpPr>
        <xdr:cNvPr id="46" name="人口1人当たり決算額の推移最小値テキスト130"/>
        <xdr:cNvSpPr txBox="1"/>
      </xdr:nvSpPr>
      <xdr:spPr>
        <a:xfrm>
          <a:off x="5740400" y="354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93878</xdr:rowOff>
    </xdr:from>
    <xdr:to>
      <xdr:col>30</xdr:col>
      <xdr:colOff>25400</xdr:colOff>
      <xdr:row>20</xdr:row>
      <xdr:rowOff>93878</xdr:rowOff>
    </xdr:to>
    <xdr:cxnSp macro="">
      <xdr:nvCxnSpPr>
        <xdr:cNvPr id="47" name="直線コネクタ 46"/>
        <xdr:cNvCxnSpPr/>
      </xdr:nvCxnSpPr>
      <xdr:spPr bwMode="auto">
        <a:xfrm>
          <a:off x="5562600" y="3570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153154</xdr:rowOff>
    </xdr:from>
    <xdr:ext cx="762000" cy="259045"/>
    <xdr:sp macro="" textlink="">
      <xdr:nvSpPr>
        <xdr:cNvPr id="48" name="人口1人当たり決算額の推移最大値テキスト130"/>
        <xdr:cNvSpPr txBox="1"/>
      </xdr:nvSpPr>
      <xdr:spPr>
        <a:xfrm>
          <a:off x="5740400" y="208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66777</xdr:rowOff>
    </xdr:from>
    <xdr:to>
      <xdr:col>30</xdr:col>
      <xdr:colOff>25400</xdr:colOff>
      <xdr:row>13</xdr:row>
      <xdr:rowOff>66777</xdr:rowOff>
    </xdr:to>
    <xdr:cxnSp macro="">
      <xdr:nvCxnSpPr>
        <xdr:cNvPr id="49" name="直線コネクタ 48"/>
        <xdr:cNvCxnSpPr/>
      </xdr:nvCxnSpPr>
      <xdr:spPr bwMode="auto">
        <a:xfrm>
          <a:off x="5562600" y="2343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66777</xdr:rowOff>
    </xdr:from>
    <xdr:to>
      <xdr:col>29</xdr:col>
      <xdr:colOff>127000</xdr:colOff>
      <xdr:row>13</xdr:row>
      <xdr:rowOff>111189</xdr:rowOff>
    </xdr:to>
    <xdr:cxnSp macro="">
      <xdr:nvCxnSpPr>
        <xdr:cNvPr id="50" name="直線コネクタ 49"/>
        <xdr:cNvCxnSpPr/>
      </xdr:nvCxnSpPr>
      <xdr:spPr bwMode="auto">
        <a:xfrm flipV="1">
          <a:off x="5003800" y="2343252"/>
          <a:ext cx="647700" cy="4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24160</xdr:rowOff>
    </xdr:from>
    <xdr:ext cx="762000" cy="259045"/>
    <xdr:sp macro="" textlink="">
      <xdr:nvSpPr>
        <xdr:cNvPr id="51" name="人口1人当たり決算額の推移平均値テキスト130"/>
        <xdr:cNvSpPr txBox="1"/>
      </xdr:nvSpPr>
      <xdr:spPr>
        <a:xfrm>
          <a:off x="5740400" y="29864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52083</xdr:rowOff>
    </xdr:from>
    <xdr:to>
      <xdr:col>29</xdr:col>
      <xdr:colOff>177800</xdr:colOff>
      <xdr:row>17</xdr:row>
      <xdr:rowOff>153683</xdr:rowOff>
    </xdr:to>
    <xdr:sp macro="" textlink="">
      <xdr:nvSpPr>
        <xdr:cNvPr id="52" name="フローチャート: 判断 51"/>
        <xdr:cNvSpPr/>
      </xdr:nvSpPr>
      <xdr:spPr bwMode="auto">
        <a:xfrm>
          <a:off x="56007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41542</xdr:rowOff>
    </xdr:from>
    <xdr:to>
      <xdr:col>26</xdr:col>
      <xdr:colOff>50800</xdr:colOff>
      <xdr:row>13</xdr:row>
      <xdr:rowOff>111189</xdr:rowOff>
    </xdr:to>
    <xdr:cxnSp macro="">
      <xdr:nvCxnSpPr>
        <xdr:cNvPr id="53" name="直線コネクタ 52"/>
        <xdr:cNvCxnSpPr/>
      </xdr:nvCxnSpPr>
      <xdr:spPr bwMode="auto">
        <a:xfrm>
          <a:off x="4305300" y="2318017"/>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70028</xdr:rowOff>
    </xdr:from>
    <xdr:to>
      <xdr:col>26</xdr:col>
      <xdr:colOff>101600</xdr:colOff>
      <xdr:row>18</xdr:row>
      <xdr:rowOff>178</xdr:rowOff>
    </xdr:to>
    <xdr:sp macro="" textlink="">
      <xdr:nvSpPr>
        <xdr:cNvPr id="54" name="フローチャート: 判断 53"/>
        <xdr:cNvSpPr/>
      </xdr:nvSpPr>
      <xdr:spPr bwMode="auto">
        <a:xfrm>
          <a:off x="49530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156405</xdr:rowOff>
    </xdr:from>
    <xdr:ext cx="736600" cy="259045"/>
    <xdr:sp macro="" textlink="">
      <xdr:nvSpPr>
        <xdr:cNvPr id="55" name="テキスト ボックス 54"/>
        <xdr:cNvSpPr txBox="1"/>
      </xdr:nvSpPr>
      <xdr:spPr>
        <a:xfrm>
          <a:off x="4622800" y="3118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141414</xdr:rowOff>
    </xdr:from>
    <xdr:to>
      <xdr:col>22</xdr:col>
      <xdr:colOff>114300</xdr:colOff>
      <xdr:row>13</xdr:row>
      <xdr:rowOff>41542</xdr:rowOff>
    </xdr:to>
    <xdr:cxnSp macro="">
      <xdr:nvCxnSpPr>
        <xdr:cNvPr id="56" name="直線コネクタ 55"/>
        <xdr:cNvCxnSpPr/>
      </xdr:nvCxnSpPr>
      <xdr:spPr bwMode="auto">
        <a:xfrm>
          <a:off x="3606800" y="2246439"/>
          <a:ext cx="698500" cy="71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78524</xdr:rowOff>
    </xdr:from>
    <xdr:to>
      <xdr:col>22</xdr:col>
      <xdr:colOff>165100</xdr:colOff>
      <xdr:row>18</xdr:row>
      <xdr:rowOff>8674</xdr:rowOff>
    </xdr:to>
    <xdr:sp macro="" textlink="">
      <xdr:nvSpPr>
        <xdr:cNvPr id="57" name="フローチャート: 判断 56"/>
        <xdr:cNvSpPr/>
      </xdr:nvSpPr>
      <xdr:spPr bwMode="auto">
        <a:xfrm>
          <a:off x="4254500" y="304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164901</xdr:rowOff>
    </xdr:from>
    <xdr:ext cx="762000" cy="259045"/>
    <xdr:sp macro="" textlink="">
      <xdr:nvSpPr>
        <xdr:cNvPr id="58" name="テキスト ボックス 57"/>
        <xdr:cNvSpPr txBox="1"/>
      </xdr:nvSpPr>
      <xdr:spPr>
        <a:xfrm>
          <a:off x="3924300" y="312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141249</xdr:rowOff>
    </xdr:from>
    <xdr:to>
      <xdr:col>18</xdr:col>
      <xdr:colOff>177800</xdr:colOff>
      <xdr:row>12</xdr:row>
      <xdr:rowOff>141414</xdr:rowOff>
    </xdr:to>
    <xdr:cxnSp macro="">
      <xdr:nvCxnSpPr>
        <xdr:cNvPr id="59" name="直線コネクタ 58"/>
        <xdr:cNvCxnSpPr/>
      </xdr:nvCxnSpPr>
      <xdr:spPr bwMode="auto">
        <a:xfrm>
          <a:off x="2908300" y="2246274"/>
          <a:ext cx="698500" cy="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64135</xdr:rowOff>
    </xdr:from>
    <xdr:to>
      <xdr:col>19</xdr:col>
      <xdr:colOff>38100</xdr:colOff>
      <xdr:row>19</xdr:row>
      <xdr:rowOff>165735</xdr:rowOff>
    </xdr:to>
    <xdr:sp macro="" textlink="">
      <xdr:nvSpPr>
        <xdr:cNvPr id="60" name="フローチャート: 判断 59"/>
        <xdr:cNvSpPr/>
      </xdr:nvSpPr>
      <xdr:spPr bwMode="auto">
        <a:xfrm>
          <a:off x="3556000" y="3369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150512</xdr:rowOff>
    </xdr:from>
    <xdr:ext cx="762000" cy="259045"/>
    <xdr:sp macro="" textlink="">
      <xdr:nvSpPr>
        <xdr:cNvPr id="61" name="テキスト ボックス 60"/>
        <xdr:cNvSpPr txBox="1"/>
      </xdr:nvSpPr>
      <xdr:spPr>
        <a:xfrm>
          <a:off x="3225800" y="34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80442</xdr:rowOff>
    </xdr:from>
    <xdr:to>
      <xdr:col>15</xdr:col>
      <xdr:colOff>101600</xdr:colOff>
      <xdr:row>20</xdr:row>
      <xdr:rowOff>10592</xdr:rowOff>
    </xdr:to>
    <xdr:sp macro="" textlink="">
      <xdr:nvSpPr>
        <xdr:cNvPr id="62" name="フローチャート: 判断 61"/>
        <xdr:cNvSpPr/>
      </xdr:nvSpPr>
      <xdr:spPr bwMode="auto">
        <a:xfrm>
          <a:off x="2857500" y="338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166819</xdr:rowOff>
    </xdr:from>
    <xdr:ext cx="762000" cy="259045"/>
    <xdr:sp macro="" textlink="">
      <xdr:nvSpPr>
        <xdr:cNvPr id="63" name="テキスト ボックス 62"/>
        <xdr:cNvSpPr txBox="1"/>
      </xdr:nvSpPr>
      <xdr:spPr>
        <a:xfrm>
          <a:off x="2527300" y="347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15977</xdr:rowOff>
    </xdr:from>
    <xdr:to>
      <xdr:col>29</xdr:col>
      <xdr:colOff>177800</xdr:colOff>
      <xdr:row>13</xdr:row>
      <xdr:rowOff>117577</xdr:rowOff>
    </xdr:to>
    <xdr:sp macro="" textlink="">
      <xdr:nvSpPr>
        <xdr:cNvPr id="69" name="楕円 68"/>
        <xdr:cNvSpPr/>
      </xdr:nvSpPr>
      <xdr:spPr bwMode="auto">
        <a:xfrm>
          <a:off x="5600700" y="229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134104</xdr:rowOff>
    </xdr:from>
    <xdr:ext cx="762000" cy="259045"/>
    <xdr:sp macro="" textlink="">
      <xdr:nvSpPr>
        <xdr:cNvPr id="70" name="人口1人当たり決算額の推移該当値テキスト130"/>
        <xdr:cNvSpPr txBox="1"/>
      </xdr:nvSpPr>
      <xdr:spPr>
        <a:xfrm>
          <a:off x="5740400" y="22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60389</xdr:rowOff>
    </xdr:from>
    <xdr:to>
      <xdr:col>26</xdr:col>
      <xdr:colOff>101600</xdr:colOff>
      <xdr:row>13</xdr:row>
      <xdr:rowOff>161989</xdr:rowOff>
    </xdr:to>
    <xdr:sp macro="" textlink="">
      <xdr:nvSpPr>
        <xdr:cNvPr id="71" name="楕円 70"/>
        <xdr:cNvSpPr/>
      </xdr:nvSpPr>
      <xdr:spPr bwMode="auto">
        <a:xfrm>
          <a:off x="4953000" y="233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716</xdr:rowOff>
    </xdr:from>
    <xdr:ext cx="736600" cy="259045"/>
    <xdr:sp macro="" textlink="">
      <xdr:nvSpPr>
        <xdr:cNvPr id="72" name="テキスト ボックス 71"/>
        <xdr:cNvSpPr txBox="1"/>
      </xdr:nvSpPr>
      <xdr:spPr>
        <a:xfrm>
          <a:off x="4622800" y="210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162192</xdr:rowOff>
    </xdr:from>
    <xdr:to>
      <xdr:col>22</xdr:col>
      <xdr:colOff>165100</xdr:colOff>
      <xdr:row>13</xdr:row>
      <xdr:rowOff>92342</xdr:rowOff>
    </xdr:to>
    <xdr:sp macro="" textlink="">
      <xdr:nvSpPr>
        <xdr:cNvPr id="73" name="楕円 72"/>
        <xdr:cNvSpPr/>
      </xdr:nvSpPr>
      <xdr:spPr bwMode="auto">
        <a:xfrm>
          <a:off x="4254500" y="226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102519</xdr:rowOff>
    </xdr:from>
    <xdr:ext cx="762000" cy="259045"/>
    <xdr:sp macro="" textlink="">
      <xdr:nvSpPr>
        <xdr:cNvPr id="74" name="テキスト ボックス 73"/>
        <xdr:cNvSpPr txBox="1"/>
      </xdr:nvSpPr>
      <xdr:spPr>
        <a:xfrm>
          <a:off x="3924300" y="203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90614</xdr:rowOff>
    </xdr:from>
    <xdr:to>
      <xdr:col>19</xdr:col>
      <xdr:colOff>38100</xdr:colOff>
      <xdr:row>13</xdr:row>
      <xdr:rowOff>20764</xdr:rowOff>
    </xdr:to>
    <xdr:sp macro="" textlink="">
      <xdr:nvSpPr>
        <xdr:cNvPr id="75" name="楕円 74"/>
        <xdr:cNvSpPr/>
      </xdr:nvSpPr>
      <xdr:spPr bwMode="auto">
        <a:xfrm>
          <a:off x="3556000" y="219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30941</xdr:rowOff>
    </xdr:from>
    <xdr:ext cx="762000" cy="259045"/>
    <xdr:sp macro="" textlink="">
      <xdr:nvSpPr>
        <xdr:cNvPr id="76" name="テキスト ボックス 75"/>
        <xdr:cNvSpPr txBox="1"/>
      </xdr:nvSpPr>
      <xdr:spPr>
        <a:xfrm>
          <a:off x="3225800" y="19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90449</xdr:rowOff>
    </xdr:from>
    <xdr:to>
      <xdr:col>15</xdr:col>
      <xdr:colOff>101600</xdr:colOff>
      <xdr:row>13</xdr:row>
      <xdr:rowOff>20599</xdr:rowOff>
    </xdr:to>
    <xdr:sp macro="" textlink="">
      <xdr:nvSpPr>
        <xdr:cNvPr id="77" name="楕円 76"/>
        <xdr:cNvSpPr/>
      </xdr:nvSpPr>
      <xdr:spPr bwMode="auto">
        <a:xfrm>
          <a:off x="2857500" y="219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30776</xdr:rowOff>
    </xdr:from>
    <xdr:ext cx="762000" cy="259045"/>
    <xdr:sp macro="" textlink="">
      <xdr:nvSpPr>
        <xdr:cNvPr id="78" name="テキスト ボックス 77"/>
        <xdr:cNvSpPr txBox="1"/>
      </xdr:nvSpPr>
      <xdr:spPr>
        <a:xfrm>
          <a:off x="2527300" y="19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6" name="直線コネクタ 105"/>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7"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08" name="直線コネクタ 107"/>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09"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0" name="直線コネクタ 109"/>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235338</xdr:rowOff>
    </xdr:from>
    <xdr:to>
      <xdr:col>29</xdr:col>
      <xdr:colOff>127000</xdr:colOff>
      <xdr:row>36</xdr:row>
      <xdr:rowOff>25273</xdr:rowOff>
    </xdr:to>
    <xdr:cxnSp macro="">
      <xdr:nvCxnSpPr>
        <xdr:cNvPr id="111" name="直線コネクタ 110"/>
        <xdr:cNvCxnSpPr/>
      </xdr:nvCxnSpPr>
      <xdr:spPr bwMode="auto">
        <a:xfrm>
          <a:off x="5003800" y="6845688"/>
          <a:ext cx="647700" cy="13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2"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3" name="フローチャート: 判断 112"/>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106635</xdr:rowOff>
    </xdr:from>
    <xdr:to>
      <xdr:col>26</xdr:col>
      <xdr:colOff>50800</xdr:colOff>
      <xdr:row>35</xdr:row>
      <xdr:rowOff>235338</xdr:rowOff>
    </xdr:to>
    <xdr:cxnSp macro="">
      <xdr:nvCxnSpPr>
        <xdr:cNvPr id="114" name="直線コネクタ 113"/>
        <xdr:cNvCxnSpPr/>
      </xdr:nvCxnSpPr>
      <xdr:spPr bwMode="auto">
        <a:xfrm>
          <a:off x="4305300" y="6716985"/>
          <a:ext cx="698500" cy="128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5" name="フローチャート: 判断 114"/>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6" name="テキスト ボックス 115"/>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273342</xdr:rowOff>
    </xdr:from>
    <xdr:to>
      <xdr:col>22</xdr:col>
      <xdr:colOff>114300</xdr:colOff>
      <xdr:row>35</xdr:row>
      <xdr:rowOff>106635</xdr:rowOff>
    </xdr:to>
    <xdr:cxnSp macro="">
      <xdr:nvCxnSpPr>
        <xdr:cNvPr id="117" name="直線コネクタ 116"/>
        <xdr:cNvCxnSpPr/>
      </xdr:nvCxnSpPr>
      <xdr:spPr bwMode="auto">
        <a:xfrm>
          <a:off x="3606800" y="6540792"/>
          <a:ext cx="698500" cy="17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18" name="フローチャート: 判断 117"/>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19" name="テキスト ボックス 118"/>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49219</xdr:rowOff>
    </xdr:from>
    <xdr:to>
      <xdr:col>18</xdr:col>
      <xdr:colOff>177800</xdr:colOff>
      <xdr:row>34</xdr:row>
      <xdr:rowOff>273342</xdr:rowOff>
    </xdr:to>
    <xdr:cxnSp macro="">
      <xdr:nvCxnSpPr>
        <xdr:cNvPr id="120" name="直線コネクタ 119"/>
        <xdr:cNvCxnSpPr/>
      </xdr:nvCxnSpPr>
      <xdr:spPr bwMode="auto">
        <a:xfrm>
          <a:off x="2908300" y="6316669"/>
          <a:ext cx="698500" cy="22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1" name="フローチャート: 判断 120"/>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xdr:rowOff>
    </xdr:from>
    <xdr:ext cx="762000" cy="259045"/>
    <xdr:sp macro="" textlink="">
      <xdr:nvSpPr>
        <xdr:cNvPr id="122" name="テキスト ボックス 121"/>
        <xdr:cNvSpPr txBox="1"/>
      </xdr:nvSpPr>
      <xdr:spPr>
        <a:xfrm>
          <a:off x="32258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3" name="フローチャート: 判断 122"/>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315682</xdr:rowOff>
    </xdr:from>
    <xdr:ext cx="762000" cy="259045"/>
    <xdr:sp macro="" textlink="">
      <xdr:nvSpPr>
        <xdr:cNvPr id="124" name="テキスト ボックス 123"/>
        <xdr:cNvSpPr txBox="1"/>
      </xdr:nvSpPr>
      <xdr:spPr>
        <a:xfrm>
          <a:off x="2527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317373</xdr:rowOff>
    </xdr:from>
    <xdr:to>
      <xdr:col>29</xdr:col>
      <xdr:colOff>177800</xdr:colOff>
      <xdr:row>36</xdr:row>
      <xdr:rowOff>76073</xdr:rowOff>
    </xdr:to>
    <xdr:sp macro="" textlink="">
      <xdr:nvSpPr>
        <xdr:cNvPr id="130" name="楕円 129"/>
        <xdr:cNvSpPr/>
      </xdr:nvSpPr>
      <xdr:spPr bwMode="auto">
        <a:xfrm>
          <a:off x="5600700" y="692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289450</xdr:rowOff>
    </xdr:from>
    <xdr:ext cx="762000" cy="259045"/>
    <xdr:sp macro="" textlink="">
      <xdr:nvSpPr>
        <xdr:cNvPr id="131" name="人口1人当たり決算額の推移該当値テキスト445"/>
        <xdr:cNvSpPr txBox="1"/>
      </xdr:nvSpPr>
      <xdr:spPr>
        <a:xfrm>
          <a:off x="57404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184538</xdr:rowOff>
    </xdr:from>
    <xdr:to>
      <xdr:col>26</xdr:col>
      <xdr:colOff>101600</xdr:colOff>
      <xdr:row>35</xdr:row>
      <xdr:rowOff>286138</xdr:rowOff>
    </xdr:to>
    <xdr:sp macro="" textlink="">
      <xdr:nvSpPr>
        <xdr:cNvPr id="132" name="楕円 131"/>
        <xdr:cNvSpPr/>
      </xdr:nvSpPr>
      <xdr:spPr bwMode="auto">
        <a:xfrm>
          <a:off x="4953000" y="679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270915</xdr:rowOff>
    </xdr:from>
    <xdr:ext cx="736600" cy="259045"/>
    <xdr:sp macro="" textlink="">
      <xdr:nvSpPr>
        <xdr:cNvPr id="133" name="テキスト ボックス 132"/>
        <xdr:cNvSpPr txBox="1"/>
      </xdr:nvSpPr>
      <xdr:spPr>
        <a:xfrm>
          <a:off x="4622800" y="68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55835</xdr:rowOff>
    </xdr:from>
    <xdr:to>
      <xdr:col>22</xdr:col>
      <xdr:colOff>165100</xdr:colOff>
      <xdr:row>35</xdr:row>
      <xdr:rowOff>157435</xdr:rowOff>
    </xdr:to>
    <xdr:sp macro="" textlink="">
      <xdr:nvSpPr>
        <xdr:cNvPr id="134" name="楕円 133"/>
        <xdr:cNvSpPr/>
      </xdr:nvSpPr>
      <xdr:spPr bwMode="auto">
        <a:xfrm>
          <a:off x="4254500" y="666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167613</xdr:rowOff>
    </xdr:from>
    <xdr:ext cx="762000" cy="259045"/>
    <xdr:sp macro="" textlink="">
      <xdr:nvSpPr>
        <xdr:cNvPr id="135" name="テキスト ボックス 134"/>
        <xdr:cNvSpPr txBox="1"/>
      </xdr:nvSpPr>
      <xdr:spPr>
        <a:xfrm>
          <a:off x="3924300" y="643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222542</xdr:rowOff>
    </xdr:from>
    <xdr:to>
      <xdr:col>19</xdr:col>
      <xdr:colOff>38100</xdr:colOff>
      <xdr:row>34</xdr:row>
      <xdr:rowOff>324142</xdr:rowOff>
    </xdr:to>
    <xdr:sp macro="" textlink="">
      <xdr:nvSpPr>
        <xdr:cNvPr id="136" name="楕円 135"/>
        <xdr:cNvSpPr/>
      </xdr:nvSpPr>
      <xdr:spPr bwMode="auto">
        <a:xfrm>
          <a:off x="3556000" y="64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334319</xdr:rowOff>
    </xdr:from>
    <xdr:ext cx="762000" cy="259045"/>
    <xdr:sp macro="" textlink="">
      <xdr:nvSpPr>
        <xdr:cNvPr id="137" name="テキスト ボックス 136"/>
        <xdr:cNvSpPr txBox="1"/>
      </xdr:nvSpPr>
      <xdr:spPr>
        <a:xfrm>
          <a:off x="3225800" y="62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341319</xdr:rowOff>
    </xdr:from>
    <xdr:to>
      <xdr:col>15</xdr:col>
      <xdr:colOff>101600</xdr:colOff>
      <xdr:row>34</xdr:row>
      <xdr:rowOff>100019</xdr:rowOff>
    </xdr:to>
    <xdr:sp macro="" textlink="">
      <xdr:nvSpPr>
        <xdr:cNvPr id="138" name="楕円 137"/>
        <xdr:cNvSpPr/>
      </xdr:nvSpPr>
      <xdr:spPr bwMode="auto">
        <a:xfrm>
          <a:off x="2857500" y="626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110196</xdr:rowOff>
    </xdr:from>
    <xdr:ext cx="762000" cy="259045"/>
    <xdr:sp macro="" textlink="">
      <xdr:nvSpPr>
        <xdr:cNvPr id="139" name="テキスト ボックス 138"/>
        <xdr:cNvSpPr txBox="1"/>
      </xdr:nvSpPr>
      <xdr:spPr>
        <a:xfrm>
          <a:off x="2527300" y="60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84455</xdr:rowOff>
    </xdr:from>
    <xdr:to>
      <xdr:col>24</xdr:col>
      <xdr:colOff>62865</xdr:colOff>
      <xdr:row>38</xdr:row>
      <xdr:rowOff>166708</xdr:rowOff>
    </xdr:to>
    <xdr:cxnSp macro="">
      <xdr:nvCxnSpPr>
        <xdr:cNvPr id="58" name="直線コネクタ 57"/>
        <xdr:cNvCxnSpPr/>
      </xdr:nvCxnSpPr>
      <xdr:spPr>
        <a:xfrm flipV="1">
          <a:off x="4633595" y="5570855"/>
          <a:ext cx="1270" cy="111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170535</xdr:rowOff>
    </xdr:from>
    <xdr:ext cx="534377" cy="259045"/>
    <xdr:sp macro="" textlink="">
      <xdr:nvSpPr>
        <xdr:cNvPr id="59" name="人件費最小値テキスト"/>
        <xdr:cNvSpPr txBox="1"/>
      </xdr:nvSpPr>
      <xdr:spPr>
        <a:xfrm>
          <a:off x="4686300" y="66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166708</xdr:rowOff>
    </xdr:from>
    <xdr:to>
      <xdr:col>24</xdr:col>
      <xdr:colOff>152400</xdr:colOff>
      <xdr:row>38</xdr:row>
      <xdr:rowOff>166708</xdr:rowOff>
    </xdr:to>
    <xdr:cxnSp macro="">
      <xdr:nvCxnSpPr>
        <xdr:cNvPr id="60" name="直線コネクタ 59"/>
        <xdr:cNvCxnSpPr/>
      </xdr:nvCxnSpPr>
      <xdr:spPr>
        <a:xfrm>
          <a:off x="4546600" y="66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31132</xdr:rowOff>
    </xdr:from>
    <xdr:ext cx="599010" cy="259045"/>
    <xdr:sp macro="" textlink="">
      <xdr:nvSpPr>
        <xdr:cNvPr id="61" name="人件費最大値テキスト"/>
        <xdr:cNvSpPr txBox="1"/>
      </xdr:nvSpPr>
      <xdr:spPr>
        <a:xfrm>
          <a:off x="4686300" y="534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84455</xdr:rowOff>
    </xdr:from>
    <xdr:to>
      <xdr:col>24</xdr:col>
      <xdr:colOff>152400</xdr:colOff>
      <xdr:row>32</xdr:row>
      <xdr:rowOff>84455</xdr:rowOff>
    </xdr:to>
    <xdr:cxnSp macro="">
      <xdr:nvCxnSpPr>
        <xdr:cNvPr id="62" name="直線コネクタ 61"/>
        <xdr:cNvCxnSpPr/>
      </xdr:nvCxnSpPr>
      <xdr:spPr>
        <a:xfrm>
          <a:off x="4546600" y="557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84455</xdr:rowOff>
    </xdr:from>
    <xdr:to>
      <xdr:col>24</xdr:col>
      <xdr:colOff>63500</xdr:colOff>
      <xdr:row>32</xdr:row>
      <xdr:rowOff>118614</xdr:rowOff>
    </xdr:to>
    <xdr:cxnSp macro="">
      <xdr:nvCxnSpPr>
        <xdr:cNvPr id="63" name="直線コネクタ 62"/>
        <xdr:cNvCxnSpPr/>
      </xdr:nvCxnSpPr>
      <xdr:spPr>
        <a:xfrm flipV="1">
          <a:off x="3797300" y="5570855"/>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169228</xdr:rowOff>
    </xdr:from>
    <xdr:ext cx="534377" cy="259045"/>
    <xdr:sp macro="" textlink="">
      <xdr:nvSpPr>
        <xdr:cNvPr id="64" name="人件費平均値テキスト"/>
        <xdr:cNvSpPr txBox="1"/>
      </xdr:nvSpPr>
      <xdr:spPr>
        <a:xfrm>
          <a:off x="4686300" y="616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19351</xdr:rowOff>
    </xdr:from>
    <xdr:to>
      <xdr:col>24</xdr:col>
      <xdr:colOff>114300</xdr:colOff>
      <xdr:row>36</xdr:row>
      <xdr:rowOff>120951</xdr:rowOff>
    </xdr:to>
    <xdr:sp macro="" textlink="">
      <xdr:nvSpPr>
        <xdr:cNvPr id="65" name="フローチャート: 判断 64"/>
        <xdr:cNvSpPr/>
      </xdr:nvSpPr>
      <xdr:spPr>
        <a:xfrm>
          <a:off x="4584700" y="61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56163</xdr:rowOff>
    </xdr:from>
    <xdr:to>
      <xdr:col>19</xdr:col>
      <xdr:colOff>177800</xdr:colOff>
      <xdr:row>32</xdr:row>
      <xdr:rowOff>118614</xdr:rowOff>
    </xdr:to>
    <xdr:cxnSp macro="">
      <xdr:nvCxnSpPr>
        <xdr:cNvPr id="66" name="直線コネクタ 65"/>
        <xdr:cNvCxnSpPr/>
      </xdr:nvCxnSpPr>
      <xdr:spPr>
        <a:xfrm>
          <a:off x="2908300" y="5542563"/>
          <a:ext cx="889000" cy="6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22922</xdr:rowOff>
    </xdr:from>
    <xdr:to>
      <xdr:col>20</xdr:col>
      <xdr:colOff>38100</xdr:colOff>
      <xdr:row>36</xdr:row>
      <xdr:rowOff>124522</xdr:rowOff>
    </xdr:to>
    <xdr:sp macro="" textlink="">
      <xdr:nvSpPr>
        <xdr:cNvPr id="67" name="フローチャート: 判断 66"/>
        <xdr:cNvSpPr/>
      </xdr:nvSpPr>
      <xdr:spPr>
        <a:xfrm>
          <a:off x="3746500" y="61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115649</xdr:rowOff>
    </xdr:from>
    <xdr:ext cx="534377" cy="259045"/>
    <xdr:sp macro="" textlink="">
      <xdr:nvSpPr>
        <xdr:cNvPr id="68" name="テキスト ボックス 67"/>
        <xdr:cNvSpPr txBox="1"/>
      </xdr:nvSpPr>
      <xdr:spPr>
        <a:xfrm>
          <a:off x="3530111" y="6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12316</xdr:rowOff>
    </xdr:from>
    <xdr:to>
      <xdr:col>15</xdr:col>
      <xdr:colOff>50800</xdr:colOff>
      <xdr:row>32</xdr:row>
      <xdr:rowOff>56163</xdr:rowOff>
    </xdr:to>
    <xdr:cxnSp macro="">
      <xdr:nvCxnSpPr>
        <xdr:cNvPr id="69" name="直線コネクタ 68"/>
        <xdr:cNvCxnSpPr/>
      </xdr:nvCxnSpPr>
      <xdr:spPr>
        <a:xfrm>
          <a:off x="2019300" y="5498716"/>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17305</xdr:rowOff>
    </xdr:from>
    <xdr:to>
      <xdr:col>15</xdr:col>
      <xdr:colOff>101600</xdr:colOff>
      <xdr:row>36</xdr:row>
      <xdr:rowOff>118905</xdr:rowOff>
    </xdr:to>
    <xdr:sp macro="" textlink="">
      <xdr:nvSpPr>
        <xdr:cNvPr id="70" name="フローチャート: 判断 69"/>
        <xdr:cNvSpPr/>
      </xdr:nvSpPr>
      <xdr:spPr>
        <a:xfrm>
          <a:off x="2857500" y="618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110032</xdr:rowOff>
    </xdr:from>
    <xdr:ext cx="534377" cy="259045"/>
    <xdr:sp macro="" textlink="">
      <xdr:nvSpPr>
        <xdr:cNvPr id="71" name="テキスト ボックス 70"/>
        <xdr:cNvSpPr txBox="1"/>
      </xdr:nvSpPr>
      <xdr:spPr>
        <a:xfrm>
          <a:off x="2641111" y="62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33227</xdr:rowOff>
    </xdr:from>
    <xdr:to>
      <xdr:col>10</xdr:col>
      <xdr:colOff>114300</xdr:colOff>
      <xdr:row>32</xdr:row>
      <xdr:rowOff>12316</xdr:rowOff>
    </xdr:to>
    <xdr:cxnSp macro="">
      <xdr:nvCxnSpPr>
        <xdr:cNvPr id="72" name="直線コネクタ 71"/>
        <xdr:cNvCxnSpPr/>
      </xdr:nvCxnSpPr>
      <xdr:spPr>
        <a:xfrm>
          <a:off x="1130300" y="5348177"/>
          <a:ext cx="889000" cy="1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71886</xdr:rowOff>
    </xdr:from>
    <xdr:to>
      <xdr:col>10</xdr:col>
      <xdr:colOff>165100</xdr:colOff>
      <xdr:row>38</xdr:row>
      <xdr:rowOff>2036</xdr:rowOff>
    </xdr:to>
    <xdr:sp macro="" textlink="">
      <xdr:nvSpPr>
        <xdr:cNvPr id="73" name="フローチャート: 判断 72"/>
        <xdr:cNvSpPr/>
      </xdr:nvSpPr>
      <xdr:spPr>
        <a:xfrm>
          <a:off x="1968500" y="641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164613</xdr:rowOff>
    </xdr:from>
    <xdr:ext cx="534377" cy="259045"/>
    <xdr:sp macro="" textlink="">
      <xdr:nvSpPr>
        <xdr:cNvPr id="74" name="テキスト ボックス 73"/>
        <xdr:cNvSpPr txBox="1"/>
      </xdr:nvSpPr>
      <xdr:spPr>
        <a:xfrm>
          <a:off x="1752111" y="65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78134</xdr:rowOff>
    </xdr:from>
    <xdr:to>
      <xdr:col>6</xdr:col>
      <xdr:colOff>38100</xdr:colOff>
      <xdr:row>38</xdr:row>
      <xdr:rowOff>8284</xdr:rowOff>
    </xdr:to>
    <xdr:sp macro="" textlink="">
      <xdr:nvSpPr>
        <xdr:cNvPr id="75" name="フローチャート: 判断 74"/>
        <xdr:cNvSpPr/>
      </xdr:nvSpPr>
      <xdr:spPr>
        <a:xfrm>
          <a:off x="1079500" y="642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170861</xdr:rowOff>
    </xdr:from>
    <xdr:ext cx="534377" cy="259045"/>
    <xdr:sp macro="" textlink="">
      <xdr:nvSpPr>
        <xdr:cNvPr id="76" name="テキスト ボックス 75"/>
        <xdr:cNvSpPr txBox="1"/>
      </xdr:nvSpPr>
      <xdr:spPr>
        <a:xfrm>
          <a:off x="863111" y="65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33655</xdr:rowOff>
    </xdr:from>
    <xdr:to>
      <xdr:col>24</xdr:col>
      <xdr:colOff>114300</xdr:colOff>
      <xdr:row>32</xdr:row>
      <xdr:rowOff>135255</xdr:rowOff>
    </xdr:to>
    <xdr:sp macro="" textlink="">
      <xdr:nvSpPr>
        <xdr:cNvPr id="82" name="楕円 81"/>
        <xdr:cNvSpPr/>
      </xdr:nvSpPr>
      <xdr:spPr>
        <a:xfrm>
          <a:off x="45847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158132</xdr:rowOff>
    </xdr:from>
    <xdr:ext cx="599010" cy="259045"/>
    <xdr:sp macro="" textlink="">
      <xdr:nvSpPr>
        <xdr:cNvPr id="83" name="人件費該当値テキスト"/>
        <xdr:cNvSpPr txBox="1"/>
      </xdr:nvSpPr>
      <xdr:spPr>
        <a:xfrm>
          <a:off x="4686300" y="547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67814</xdr:rowOff>
    </xdr:from>
    <xdr:to>
      <xdr:col>20</xdr:col>
      <xdr:colOff>38100</xdr:colOff>
      <xdr:row>32</xdr:row>
      <xdr:rowOff>169414</xdr:rowOff>
    </xdr:to>
    <xdr:sp macro="" textlink="">
      <xdr:nvSpPr>
        <xdr:cNvPr id="84" name="楕円 83"/>
        <xdr:cNvSpPr/>
      </xdr:nvSpPr>
      <xdr:spPr>
        <a:xfrm>
          <a:off x="3746500" y="55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14491</xdr:rowOff>
    </xdr:from>
    <xdr:ext cx="599010" cy="259045"/>
    <xdr:sp macro="" textlink="">
      <xdr:nvSpPr>
        <xdr:cNvPr id="85" name="テキスト ボックス 84"/>
        <xdr:cNvSpPr txBox="1"/>
      </xdr:nvSpPr>
      <xdr:spPr>
        <a:xfrm>
          <a:off x="3497795" y="532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5363</xdr:rowOff>
    </xdr:from>
    <xdr:to>
      <xdr:col>15</xdr:col>
      <xdr:colOff>101600</xdr:colOff>
      <xdr:row>32</xdr:row>
      <xdr:rowOff>106963</xdr:rowOff>
    </xdr:to>
    <xdr:sp macro="" textlink="">
      <xdr:nvSpPr>
        <xdr:cNvPr id="86" name="楕円 85"/>
        <xdr:cNvSpPr/>
      </xdr:nvSpPr>
      <xdr:spPr>
        <a:xfrm>
          <a:off x="2857500" y="54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123490</xdr:rowOff>
    </xdr:from>
    <xdr:ext cx="599010" cy="259045"/>
    <xdr:sp macro="" textlink="">
      <xdr:nvSpPr>
        <xdr:cNvPr id="87" name="テキスト ボックス 86"/>
        <xdr:cNvSpPr txBox="1"/>
      </xdr:nvSpPr>
      <xdr:spPr>
        <a:xfrm>
          <a:off x="2608795" y="526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132966</xdr:rowOff>
    </xdr:from>
    <xdr:to>
      <xdr:col>10</xdr:col>
      <xdr:colOff>165100</xdr:colOff>
      <xdr:row>32</xdr:row>
      <xdr:rowOff>63116</xdr:rowOff>
    </xdr:to>
    <xdr:sp macro="" textlink="">
      <xdr:nvSpPr>
        <xdr:cNvPr id="88" name="楕円 87"/>
        <xdr:cNvSpPr/>
      </xdr:nvSpPr>
      <xdr:spPr>
        <a:xfrm>
          <a:off x="1968500" y="54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79643</xdr:rowOff>
    </xdr:from>
    <xdr:ext cx="599010" cy="259045"/>
    <xdr:sp macro="" textlink="">
      <xdr:nvSpPr>
        <xdr:cNvPr id="89" name="テキスト ボックス 88"/>
        <xdr:cNvSpPr txBox="1"/>
      </xdr:nvSpPr>
      <xdr:spPr>
        <a:xfrm>
          <a:off x="1719795" y="522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153877</xdr:rowOff>
    </xdr:from>
    <xdr:to>
      <xdr:col>6</xdr:col>
      <xdr:colOff>38100</xdr:colOff>
      <xdr:row>31</xdr:row>
      <xdr:rowOff>84027</xdr:rowOff>
    </xdr:to>
    <xdr:sp macro="" textlink="">
      <xdr:nvSpPr>
        <xdr:cNvPr id="90" name="楕円 89"/>
        <xdr:cNvSpPr/>
      </xdr:nvSpPr>
      <xdr:spPr>
        <a:xfrm>
          <a:off x="1079500" y="52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100554</xdr:rowOff>
    </xdr:from>
    <xdr:ext cx="599010" cy="259045"/>
    <xdr:sp macro="" textlink="">
      <xdr:nvSpPr>
        <xdr:cNvPr id="91" name="テキスト ボックス 90"/>
        <xdr:cNvSpPr txBox="1"/>
      </xdr:nvSpPr>
      <xdr:spPr>
        <a:xfrm>
          <a:off x="830795" y="507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3" name="直線コネクタ 112"/>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4"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5" name="直線コネクタ 114"/>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6"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7" name="直線コネクタ 116"/>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122111</xdr:rowOff>
    </xdr:from>
    <xdr:to>
      <xdr:col>24</xdr:col>
      <xdr:colOff>63500</xdr:colOff>
      <xdr:row>55</xdr:row>
      <xdr:rowOff>134410</xdr:rowOff>
    </xdr:to>
    <xdr:cxnSp macro="">
      <xdr:nvCxnSpPr>
        <xdr:cNvPr id="118" name="直線コネクタ 117"/>
        <xdr:cNvCxnSpPr/>
      </xdr:nvCxnSpPr>
      <xdr:spPr>
        <a:xfrm flipV="1">
          <a:off x="3797300" y="9551861"/>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9"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20" name="フローチャート: 判断 119"/>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134410</xdr:rowOff>
    </xdr:from>
    <xdr:to>
      <xdr:col>19</xdr:col>
      <xdr:colOff>177800</xdr:colOff>
      <xdr:row>55</xdr:row>
      <xdr:rowOff>142480</xdr:rowOff>
    </xdr:to>
    <xdr:cxnSp macro="">
      <xdr:nvCxnSpPr>
        <xdr:cNvPr id="121" name="直線コネクタ 120"/>
        <xdr:cNvCxnSpPr/>
      </xdr:nvCxnSpPr>
      <xdr:spPr>
        <a:xfrm flipV="1">
          <a:off x="2908300" y="9564160"/>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2" name="フローチャート: 判断 121"/>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3" name="テキスト ボックス 122"/>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139828</xdr:rowOff>
    </xdr:from>
    <xdr:to>
      <xdr:col>15</xdr:col>
      <xdr:colOff>50800</xdr:colOff>
      <xdr:row>55</xdr:row>
      <xdr:rowOff>142480</xdr:rowOff>
    </xdr:to>
    <xdr:cxnSp macro="">
      <xdr:nvCxnSpPr>
        <xdr:cNvPr id="124" name="直線コネクタ 123"/>
        <xdr:cNvCxnSpPr/>
      </xdr:nvCxnSpPr>
      <xdr:spPr>
        <a:xfrm>
          <a:off x="2019300" y="956957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5" name="フローチャート: 判断 124"/>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6" name="テキスト ボックス 125"/>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139828</xdr:rowOff>
    </xdr:from>
    <xdr:to>
      <xdr:col>10</xdr:col>
      <xdr:colOff>114300</xdr:colOff>
      <xdr:row>55</xdr:row>
      <xdr:rowOff>148231</xdr:rowOff>
    </xdr:to>
    <xdr:cxnSp macro="">
      <xdr:nvCxnSpPr>
        <xdr:cNvPr id="127" name="直線コネクタ 126"/>
        <xdr:cNvCxnSpPr/>
      </xdr:nvCxnSpPr>
      <xdr:spPr>
        <a:xfrm flipV="1">
          <a:off x="1130300" y="9569578"/>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8" name="フローチャート: 判断 127"/>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9" name="テキスト ボックス 128"/>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30" name="フローチャート: 判断 129"/>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31" name="テキスト ボックス 130"/>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71311</xdr:rowOff>
    </xdr:from>
    <xdr:to>
      <xdr:col>24</xdr:col>
      <xdr:colOff>114300</xdr:colOff>
      <xdr:row>56</xdr:row>
      <xdr:rowOff>1461</xdr:rowOff>
    </xdr:to>
    <xdr:sp macro="" textlink="">
      <xdr:nvSpPr>
        <xdr:cNvPr id="137" name="楕円 136"/>
        <xdr:cNvSpPr/>
      </xdr:nvSpPr>
      <xdr:spPr>
        <a:xfrm>
          <a:off x="4584700" y="95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94188</xdr:rowOff>
    </xdr:from>
    <xdr:ext cx="599010" cy="259045"/>
    <xdr:sp macro="" textlink="">
      <xdr:nvSpPr>
        <xdr:cNvPr id="138" name="物件費該当値テキスト"/>
        <xdr:cNvSpPr txBox="1"/>
      </xdr:nvSpPr>
      <xdr:spPr>
        <a:xfrm>
          <a:off x="4686300" y="93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83610</xdr:rowOff>
    </xdr:from>
    <xdr:to>
      <xdr:col>20</xdr:col>
      <xdr:colOff>38100</xdr:colOff>
      <xdr:row>56</xdr:row>
      <xdr:rowOff>13760</xdr:rowOff>
    </xdr:to>
    <xdr:sp macro="" textlink="">
      <xdr:nvSpPr>
        <xdr:cNvPr id="139" name="楕円 138"/>
        <xdr:cNvSpPr/>
      </xdr:nvSpPr>
      <xdr:spPr>
        <a:xfrm>
          <a:off x="3746500" y="9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30287</xdr:rowOff>
    </xdr:from>
    <xdr:ext cx="599010" cy="259045"/>
    <xdr:sp macro="" textlink="">
      <xdr:nvSpPr>
        <xdr:cNvPr id="140" name="テキスト ボックス 139"/>
        <xdr:cNvSpPr txBox="1"/>
      </xdr:nvSpPr>
      <xdr:spPr>
        <a:xfrm>
          <a:off x="3497795" y="92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91680</xdr:rowOff>
    </xdr:from>
    <xdr:to>
      <xdr:col>15</xdr:col>
      <xdr:colOff>101600</xdr:colOff>
      <xdr:row>56</xdr:row>
      <xdr:rowOff>21830</xdr:rowOff>
    </xdr:to>
    <xdr:sp macro="" textlink="">
      <xdr:nvSpPr>
        <xdr:cNvPr id="141" name="楕円 140"/>
        <xdr:cNvSpPr/>
      </xdr:nvSpPr>
      <xdr:spPr>
        <a:xfrm>
          <a:off x="2857500" y="9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38357</xdr:rowOff>
    </xdr:from>
    <xdr:ext cx="599010" cy="259045"/>
    <xdr:sp macro="" textlink="">
      <xdr:nvSpPr>
        <xdr:cNvPr id="142" name="テキスト ボックス 141"/>
        <xdr:cNvSpPr txBox="1"/>
      </xdr:nvSpPr>
      <xdr:spPr>
        <a:xfrm>
          <a:off x="2608795" y="929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89028</xdr:rowOff>
    </xdr:from>
    <xdr:to>
      <xdr:col>10</xdr:col>
      <xdr:colOff>165100</xdr:colOff>
      <xdr:row>56</xdr:row>
      <xdr:rowOff>19178</xdr:rowOff>
    </xdr:to>
    <xdr:sp macro="" textlink="">
      <xdr:nvSpPr>
        <xdr:cNvPr id="143" name="楕円 142"/>
        <xdr:cNvSpPr/>
      </xdr:nvSpPr>
      <xdr:spPr>
        <a:xfrm>
          <a:off x="1968500" y="95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35705</xdr:rowOff>
    </xdr:from>
    <xdr:ext cx="599010" cy="259045"/>
    <xdr:sp macro="" textlink="">
      <xdr:nvSpPr>
        <xdr:cNvPr id="144" name="テキスト ボックス 143"/>
        <xdr:cNvSpPr txBox="1"/>
      </xdr:nvSpPr>
      <xdr:spPr>
        <a:xfrm>
          <a:off x="1719795" y="92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97431</xdr:rowOff>
    </xdr:from>
    <xdr:to>
      <xdr:col>6</xdr:col>
      <xdr:colOff>38100</xdr:colOff>
      <xdr:row>56</xdr:row>
      <xdr:rowOff>27581</xdr:rowOff>
    </xdr:to>
    <xdr:sp macro="" textlink="">
      <xdr:nvSpPr>
        <xdr:cNvPr id="145" name="楕円 144"/>
        <xdr:cNvSpPr/>
      </xdr:nvSpPr>
      <xdr:spPr>
        <a:xfrm>
          <a:off x="1079500" y="9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44108</xdr:rowOff>
    </xdr:from>
    <xdr:ext cx="599010" cy="259045"/>
    <xdr:sp macro="" textlink="">
      <xdr:nvSpPr>
        <xdr:cNvPr id="146" name="テキスト ボックス 145"/>
        <xdr:cNvSpPr txBox="1"/>
      </xdr:nvSpPr>
      <xdr:spPr>
        <a:xfrm>
          <a:off x="830795" y="93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70" name="直線コネクタ 169"/>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71"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2" name="直線コネクタ 171"/>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3"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4" name="直線コネクタ 173"/>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72986</xdr:rowOff>
    </xdr:from>
    <xdr:to>
      <xdr:col>24</xdr:col>
      <xdr:colOff>63500</xdr:colOff>
      <xdr:row>77</xdr:row>
      <xdr:rowOff>109525</xdr:rowOff>
    </xdr:to>
    <xdr:cxnSp macro="">
      <xdr:nvCxnSpPr>
        <xdr:cNvPr id="175" name="直線コネクタ 174"/>
        <xdr:cNvCxnSpPr/>
      </xdr:nvCxnSpPr>
      <xdr:spPr>
        <a:xfrm flipV="1">
          <a:off x="3797300" y="13274636"/>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6"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7" name="フローチャート: 判断 176"/>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109525</xdr:rowOff>
    </xdr:from>
    <xdr:to>
      <xdr:col>19</xdr:col>
      <xdr:colOff>177800</xdr:colOff>
      <xdr:row>77</xdr:row>
      <xdr:rowOff>152578</xdr:rowOff>
    </xdr:to>
    <xdr:cxnSp macro="">
      <xdr:nvCxnSpPr>
        <xdr:cNvPr id="178" name="直線コネクタ 177"/>
        <xdr:cNvCxnSpPr/>
      </xdr:nvCxnSpPr>
      <xdr:spPr>
        <a:xfrm flipV="1">
          <a:off x="2908300" y="1331117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9" name="フローチャート: 判断 178"/>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80" name="テキスト ボックス 179"/>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115315</xdr:rowOff>
    </xdr:from>
    <xdr:to>
      <xdr:col>15</xdr:col>
      <xdr:colOff>50800</xdr:colOff>
      <xdr:row>77</xdr:row>
      <xdr:rowOff>152578</xdr:rowOff>
    </xdr:to>
    <xdr:cxnSp macro="">
      <xdr:nvCxnSpPr>
        <xdr:cNvPr id="181" name="直線コネクタ 180"/>
        <xdr:cNvCxnSpPr/>
      </xdr:nvCxnSpPr>
      <xdr:spPr>
        <a:xfrm>
          <a:off x="2019300" y="13316965"/>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2" name="フローチャート: 判断 181"/>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3" name="テキスト ボックス 182"/>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115315</xdr:rowOff>
    </xdr:from>
    <xdr:to>
      <xdr:col>10</xdr:col>
      <xdr:colOff>114300</xdr:colOff>
      <xdr:row>77</xdr:row>
      <xdr:rowOff>130594</xdr:rowOff>
    </xdr:to>
    <xdr:cxnSp macro="">
      <xdr:nvCxnSpPr>
        <xdr:cNvPr id="184" name="直線コネクタ 183"/>
        <xdr:cNvCxnSpPr/>
      </xdr:nvCxnSpPr>
      <xdr:spPr>
        <a:xfrm flipV="1">
          <a:off x="1130300" y="13316965"/>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5" name="フローチャート: 判断 184"/>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115333</xdr:rowOff>
    </xdr:from>
    <xdr:ext cx="469744" cy="259045"/>
    <xdr:sp macro="" textlink="">
      <xdr:nvSpPr>
        <xdr:cNvPr id="186" name="テキスト ボックス 185"/>
        <xdr:cNvSpPr txBox="1"/>
      </xdr:nvSpPr>
      <xdr:spPr>
        <a:xfrm>
          <a:off x="1784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7" name="フローチャート: 判断 186"/>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123868</xdr:rowOff>
    </xdr:from>
    <xdr:ext cx="469744" cy="259045"/>
    <xdr:sp macro="" textlink="">
      <xdr:nvSpPr>
        <xdr:cNvPr id="188" name="テキスト ボックス 187"/>
        <xdr:cNvSpPr txBox="1"/>
      </xdr:nvSpPr>
      <xdr:spPr>
        <a:xfrm>
          <a:off x="895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22186</xdr:rowOff>
    </xdr:from>
    <xdr:to>
      <xdr:col>24</xdr:col>
      <xdr:colOff>114300</xdr:colOff>
      <xdr:row>77</xdr:row>
      <xdr:rowOff>123786</xdr:rowOff>
    </xdr:to>
    <xdr:sp macro="" textlink="">
      <xdr:nvSpPr>
        <xdr:cNvPr id="194" name="楕円 193"/>
        <xdr:cNvSpPr/>
      </xdr:nvSpPr>
      <xdr:spPr>
        <a:xfrm>
          <a:off x="4584700" y="132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45063</xdr:rowOff>
    </xdr:from>
    <xdr:ext cx="469744" cy="259045"/>
    <xdr:sp macro="" textlink="">
      <xdr:nvSpPr>
        <xdr:cNvPr id="195" name="維持補修費該当値テキスト"/>
        <xdr:cNvSpPr txBox="1"/>
      </xdr:nvSpPr>
      <xdr:spPr>
        <a:xfrm>
          <a:off x="4686300" y="1307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58725</xdr:rowOff>
    </xdr:from>
    <xdr:to>
      <xdr:col>20</xdr:col>
      <xdr:colOff>38100</xdr:colOff>
      <xdr:row>77</xdr:row>
      <xdr:rowOff>160325</xdr:rowOff>
    </xdr:to>
    <xdr:sp macro="" textlink="">
      <xdr:nvSpPr>
        <xdr:cNvPr id="196" name="楕円 195"/>
        <xdr:cNvSpPr/>
      </xdr:nvSpPr>
      <xdr:spPr>
        <a:xfrm>
          <a:off x="3746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5402</xdr:rowOff>
    </xdr:from>
    <xdr:ext cx="469744" cy="259045"/>
    <xdr:sp macro="" textlink="">
      <xdr:nvSpPr>
        <xdr:cNvPr id="197" name="テキスト ボックス 196"/>
        <xdr:cNvSpPr txBox="1"/>
      </xdr:nvSpPr>
      <xdr:spPr>
        <a:xfrm>
          <a:off x="3562428" y="1303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101778</xdr:rowOff>
    </xdr:from>
    <xdr:to>
      <xdr:col>15</xdr:col>
      <xdr:colOff>101600</xdr:colOff>
      <xdr:row>78</xdr:row>
      <xdr:rowOff>31928</xdr:rowOff>
    </xdr:to>
    <xdr:sp macro="" textlink="">
      <xdr:nvSpPr>
        <xdr:cNvPr id="198" name="楕円 197"/>
        <xdr:cNvSpPr/>
      </xdr:nvSpPr>
      <xdr:spPr>
        <a:xfrm>
          <a:off x="2857500" y="133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48455</xdr:rowOff>
    </xdr:from>
    <xdr:ext cx="469744" cy="259045"/>
    <xdr:sp macro="" textlink="">
      <xdr:nvSpPr>
        <xdr:cNvPr id="199" name="テキスト ボックス 198"/>
        <xdr:cNvSpPr txBox="1"/>
      </xdr:nvSpPr>
      <xdr:spPr>
        <a:xfrm>
          <a:off x="2673428" y="130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64515</xdr:rowOff>
    </xdr:from>
    <xdr:to>
      <xdr:col>10</xdr:col>
      <xdr:colOff>165100</xdr:colOff>
      <xdr:row>77</xdr:row>
      <xdr:rowOff>166115</xdr:rowOff>
    </xdr:to>
    <xdr:sp macro="" textlink="">
      <xdr:nvSpPr>
        <xdr:cNvPr id="200" name="楕円 199"/>
        <xdr:cNvSpPr/>
      </xdr:nvSpPr>
      <xdr:spPr>
        <a:xfrm>
          <a:off x="1968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11192</xdr:rowOff>
    </xdr:from>
    <xdr:ext cx="469744" cy="259045"/>
    <xdr:sp macro="" textlink="">
      <xdr:nvSpPr>
        <xdr:cNvPr id="201" name="テキスト ボックス 200"/>
        <xdr:cNvSpPr txBox="1"/>
      </xdr:nvSpPr>
      <xdr:spPr>
        <a:xfrm>
          <a:off x="1784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79794</xdr:rowOff>
    </xdr:from>
    <xdr:to>
      <xdr:col>6</xdr:col>
      <xdr:colOff>38100</xdr:colOff>
      <xdr:row>78</xdr:row>
      <xdr:rowOff>9944</xdr:rowOff>
    </xdr:to>
    <xdr:sp macro="" textlink="">
      <xdr:nvSpPr>
        <xdr:cNvPr id="202" name="楕円 201"/>
        <xdr:cNvSpPr/>
      </xdr:nvSpPr>
      <xdr:spPr>
        <a:xfrm>
          <a:off x="1079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26471</xdr:rowOff>
    </xdr:from>
    <xdr:ext cx="469744" cy="259045"/>
    <xdr:sp macro="" textlink="">
      <xdr:nvSpPr>
        <xdr:cNvPr id="203" name="テキスト ボックス 202"/>
        <xdr:cNvSpPr txBox="1"/>
      </xdr:nvSpPr>
      <xdr:spPr>
        <a:xfrm>
          <a:off x="895428" y="130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30" name="直線コネクタ 229"/>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31"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2" name="直線コネクタ 231"/>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3"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4" name="直線コネクタ 233"/>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104431</xdr:rowOff>
    </xdr:from>
    <xdr:to>
      <xdr:col>24</xdr:col>
      <xdr:colOff>63500</xdr:colOff>
      <xdr:row>94</xdr:row>
      <xdr:rowOff>47606</xdr:rowOff>
    </xdr:to>
    <xdr:cxnSp macro="">
      <xdr:nvCxnSpPr>
        <xdr:cNvPr id="235" name="直線コネクタ 234"/>
        <xdr:cNvCxnSpPr/>
      </xdr:nvCxnSpPr>
      <xdr:spPr>
        <a:xfrm>
          <a:off x="3797300" y="16049281"/>
          <a:ext cx="838200" cy="1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6"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7" name="フローチャート: 判断 236"/>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104431</xdr:rowOff>
    </xdr:from>
    <xdr:to>
      <xdr:col>19</xdr:col>
      <xdr:colOff>177800</xdr:colOff>
      <xdr:row>94</xdr:row>
      <xdr:rowOff>52065</xdr:rowOff>
    </xdr:to>
    <xdr:cxnSp macro="">
      <xdr:nvCxnSpPr>
        <xdr:cNvPr id="238" name="直線コネクタ 237"/>
        <xdr:cNvCxnSpPr/>
      </xdr:nvCxnSpPr>
      <xdr:spPr>
        <a:xfrm flipV="1">
          <a:off x="2908300" y="16049281"/>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9" name="フローチャート: 判断 238"/>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40" name="テキスト ボックス 239"/>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52065</xdr:rowOff>
    </xdr:from>
    <xdr:to>
      <xdr:col>15</xdr:col>
      <xdr:colOff>50800</xdr:colOff>
      <xdr:row>94</xdr:row>
      <xdr:rowOff>89588</xdr:rowOff>
    </xdr:to>
    <xdr:cxnSp macro="">
      <xdr:nvCxnSpPr>
        <xdr:cNvPr id="241" name="直線コネクタ 240"/>
        <xdr:cNvCxnSpPr/>
      </xdr:nvCxnSpPr>
      <xdr:spPr>
        <a:xfrm flipV="1">
          <a:off x="2019300" y="16168365"/>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2" name="フローチャート: 判断 241"/>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3" name="テキスト ボックス 242"/>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89588</xdr:rowOff>
    </xdr:from>
    <xdr:to>
      <xdr:col>10</xdr:col>
      <xdr:colOff>114300</xdr:colOff>
      <xdr:row>95</xdr:row>
      <xdr:rowOff>12190</xdr:rowOff>
    </xdr:to>
    <xdr:cxnSp macro="">
      <xdr:nvCxnSpPr>
        <xdr:cNvPr id="244" name="直線コネクタ 243"/>
        <xdr:cNvCxnSpPr/>
      </xdr:nvCxnSpPr>
      <xdr:spPr>
        <a:xfrm flipV="1">
          <a:off x="1130300" y="16205888"/>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5" name="フローチャート: 判断 244"/>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59931</xdr:rowOff>
    </xdr:from>
    <xdr:ext cx="534377" cy="259045"/>
    <xdr:sp macro="" textlink="">
      <xdr:nvSpPr>
        <xdr:cNvPr id="246" name="テキスト ボックス 245"/>
        <xdr:cNvSpPr txBox="1"/>
      </xdr:nvSpPr>
      <xdr:spPr>
        <a:xfrm>
          <a:off x="1752111" y="16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7" name="フローチャート: 判断 246"/>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152202</xdr:rowOff>
    </xdr:from>
    <xdr:ext cx="534377" cy="259045"/>
    <xdr:sp macro="" textlink="">
      <xdr:nvSpPr>
        <xdr:cNvPr id="248" name="テキスト ボックス 247"/>
        <xdr:cNvSpPr txBox="1"/>
      </xdr:nvSpPr>
      <xdr:spPr>
        <a:xfrm>
          <a:off x="863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168256</xdr:rowOff>
    </xdr:from>
    <xdr:to>
      <xdr:col>24</xdr:col>
      <xdr:colOff>114300</xdr:colOff>
      <xdr:row>94</xdr:row>
      <xdr:rowOff>98406</xdr:rowOff>
    </xdr:to>
    <xdr:sp macro="" textlink="">
      <xdr:nvSpPr>
        <xdr:cNvPr id="254" name="楕円 253"/>
        <xdr:cNvSpPr/>
      </xdr:nvSpPr>
      <xdr:spPr>
        <a:xfrm>
          <a:off x="4584700" y="161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19683</xdr:rowOff>
    </xdr:from>
    <xdr:ext cx="534377" cy="259045"/>
    <xdr:sp macro="" textlink="">
      <xdr:nvSpPr>
        <xdr:cNvPr id="255" name="扶助費該当値テキスト"/>
        <xdr:cNvSpPr txBox="1"/>
      </xdr:nvSpPr>
      <xdr:spPr>
        <a:xfrm>
          <a:off x="4686300" y="159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53631</xdr:rowOff>
    </xdr:from>
    <xdr:to>
      <xdr:col>20</xdr:col>
      <xdr:colOff>38100</xdr:colOff>
      <xdr:row>93</xdr:row>
      <xdr:rowOff>155231</xdr:rowOff>
    </xdr:to>
    <xdr:sp macro="" textlink="">
      <xdr:nvSpPr>
        <xdr:cNvPr id="256" name="楕円 255"/>
        <xdr:cNvSpPr/>
      </xdr:nvSpPr>
      <xdr:spPr>
        <a:xfrm>
          <a:off x="3746500" y="15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308</xdr:rowOff>
    </xdr:from>
    <xdr:ext cx="534377" cy="259045"/>
    <xdr:sp macro="" textlink="">
      <xdr:nvSpPr>
        <xdr:cNvPr id="257" name="テキスト ボックス 256"/>
        <xdr:cNvSpPr txBox="1"/>
      </xdr:nvSpPr>
      <xdr:spPr>
        <a:xfrm>
          <a:off x="3530111" y="157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1265</xdr:rowOff>
    </xdr:from>
    <xdr:to>
      <xdr:col>15</xdr:col>
      <xdr:colOff>101600</xdr:colOff>
      <xdr:row>94</xdr:row>
      <xdr:rowOff>102865</xdr:rowOff>
    </xdr:to>
    <xdr:sp macro="" textlink="">
      <xdr:nvSpPr>
        <xdr:cNvPr id="258" name="楕円 257"/>
        <xdr:cNvSpPr/>
      </xdr:nvSpPr>
      <xdr:spPr>
        <a:xfrm>
          <a:off x="2857500" y="16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119392</xdr:rowOff>
    </xdr:from>
    <xdr:ext cx="534377" cy="259045"/>
    <xdr:sp macro="" textlink="">
      <xdr:nvSpPr>
        <xdr:cNvPr id="259" name="テキスト ボックス 258"/>
        <xdr:cNvSpPr txBox="1"/>
      </xdr:nvSpPr>
      <xdr:spPr>
        <a:xfrm>
          <a:off x="2641111" y="158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38788</xdr:rowOff>
    </xdr:from>
    <xdr:to>
      <xdr:col>10</xdr:col>
      <xdr:colOff>165100</xdr:colOff>
      <xdr:row>94</xdr:row>
      <xdr:rowOff>140388</xdr:rowOff>
    </xdr:to>
    <xdr:sp macro="" textlink="">
      <xdr:nvSpPr>
        <xdr:cNvPr id="260" name="楕円 259"/>
        <xdr:cNvSpPr/>
      </xdr:nvSpPr>
      <xdr:spPr>
        <a:xfrm>
          <a:off x="1968500" y="161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156915</xdr:rowOff>
    </xdr:from>
    <xdr:ext cx="534377" cy="259045"/>
    <xdr:sp macro="" textlink="">
      <xdr:nvSpPr>
        <xdr:cNvPr id="261" name="テキスト ボックス 260"/>
        <xdr:cNvSpPr txBox="1"/>
      </xdr:nvSpPr>
      <xdr:spPr>
        <a:xfrm>
          <a:off x="1752111" y="159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132840</xdr:rowOff>
    </xdr:from>
    <xdr:to>
      <xdr:col>6</xdr:col>
      <xdr:colOff>38100</xdr:colOff>
      <xdr:row>95</xdr:row>
      <xdr:rowOff>62990</xdr:rowOff>
    </xdr:to>
    <xdr:sp macro="" textlink="">
      <xdr:nvSpPr>
        <xdr:cNvPr id="262" name="楕円 261"/>
        <xdr:cNvSpPr/>
      </xdr:nvSpPr>
      <xdr:spPr>
        <a:xfrm>
          <a:off x="1079500" y="162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79517</xdr:rowOff>
    </xdr:from>
    <xdr:ext cx="534377" cy="259045"/>
    <xdr:sp macro="" textlink="">
      <xdr:nvSpPr>
        <xdr:cNvPr id="263" name="テキスト ボックス 262"/>
        <xdr:cNvSpPr txBox="1"/>
      </xdr:nvSpPr>
      <xdr:spPr>
        <a:xfrm>
          <a:off x="863111" y="160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9" name="直線コネクタ 288"/>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90"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91" name="直線コネクタ 290"/>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2"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3" name="直線コネクタ 292"/>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158902</xdr:rowOff>
    </xdr:from>
    <xdr:to>
      <xdr:col>55</xdr:col>
      <xdr:colOff>0</xdr:colOff>
      <xdr:row>34</xdr:row>
      <xdr:rowOff>18869</xdr:rowOff>
    </xdr:to>
    <xdr:cxnSp macro="">
      <xdr:nvCxnSpPr>
        <xdr:cNvPr id="294" name="直線コネクタ 293"/>
        <xdr:cNvCxnSpPr/>
      </xdr:nvCxnSpPr>
      <xdr:spPr>
        <a:xfrm flipV="1">
          <a:off x="9639300" y="5645302"/>
          <a:ext cx="838200" cy="20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5"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6" name="フローチャート: 判断 295"/>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18869</xdr:rowOff>
    </xdr:from>
    <xdr:to>
      <xdr:col>50</xdr:col>
      <xdr:colOff>114300</xdr:colOff>
      <xdr:row>34</xdr:row>
      <xdr:rowOff>96342</xdr:rowOff>
    </xdr:to>
    <xdr:cxnSp macro="">
      <xdr:nvCxnSpPr>
        <xdr:cNvPr id="297" name="直線コネクタ 296"/>
        <xdr:cNvCxnSpPr/>
      </xdr:nvCxnSpPr>
      <xdr:spPr>
        <a:xfrm flipV="1">
          <a:off x="8750300" y="5848169"/>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8" name="フローチャート: 判断 297"/>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9" name="テキスト ボックス 298"/>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96342</xdr:rowOff>
    </xdr:from>
    <xdr:to>
      <xdr:col>45</xdr:col>
      <xdr:colOff>177800</xdr:colOff>
      <xdr:row>35</xdr:row>
      <xdr:rowOff>2584</xdr:rowOff>
    </xdr:to>
    <xdr:cxnSp macro="">
      <xdr:nvCxnSpPr>
        <xdr:cNvPr id="300" name="直線コネクタ 299"/>
        <xdr:cNvCxnSpPr/>
      </xdr:nvCxnSpPr>
      <xdr:spPr>
        <a:xfrm flipV="1">
          <a:off x="7861300" y="5925642"/>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301" name="フローチャート: 判断 300"/>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2" name="テキスト ボックス 301"/>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2584</xdr:rowOff>
    </xdr:from>
    <xdr:to>
      <xdr:col>41</xdr:col>
      <xdr:colOff>50800</xdr:colOff>
      <xdr:row>35</xdr:row>
      <xdr:rowOff>9365</xdr:rowOff>
    </xdr:to>
    <xdr:cxnSp macro="">
      <xdr:nvCxnSpPr>
        <xdr:cNvPr id="303" name="直線コネクタ 302"/>
        <xdr:cNvCxnSpPr/>
      </xdr:nvCxnSpPr>
      <xdr:spPr>
        <a:xfrm flipV="1">
          <a:off x="6972300" y="600333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4" name="フローチャート: 判断 303"/>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5" name="テキスト ボックス 304"/>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6" name="フローチャート: 判断 305"/>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7" name="テキスト ボックス 306"/>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108102</xdr:rowOff>
    </xdr:from>
    <xdr:to>
      <xdr:col>55</xdr:col>
      <xdr:colOff>50800</xdr:colOff>
      <xdr:row>33</xdr:row>
      <xdr:rowOff>38252</xdr:rowOff>
    </xdr:to>
    <xdr:sp macro="" textlink="">
      <xdr:nvSpPr>
        <xdr:cNvPr id="313" name="楕円 312"/>
        <xdr:cNvSpPr/>
      </xdr:nvSpPr>
      <xdr:spPr>
        <a:xfrm>
          <a:off x="104267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130979</xdr:rowOff>
    </xdr:from>
    <xdr:ext cx="599010" cy="259045"/>
    <xdr:sp macro="" textlink="">
      <xdr:nvSpPr>
        <xdr:cNvPr id="314" name="補助費等該当値テキスト"/>
        <xdr:cNvSpPr txBox="1"/>
      </xdr:nvSpPr>
      <xdr:spPr>
        <a:xfrm>
          <a:off x="10528300" y="54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139519</xdr:rowOff>
    </xdr:from>
    <xdr:to>
      <xdr:col>50</xdr:col>
      <xdr:colOff>165100</xdr:colOff>
      <xdr:row>34</xdr:row>
      <xdr:rowOff>69669</xdr:rowOff>
    </xdr:to>
    <xdr:sp macro="" textlink="">
      <xdr:nvSpPr>
        <xdr:cNvPr id="315" name="楕円 314"/>
        <xdr:cNvSpPr/>
      </xdr:nvSpPr>
      <xdr:spPr>
        <a:xfrm>
          <a:off x="9588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86196</xdr:rowOff>
    </xdr:from>
    <xdr:ext cx="534377" cy="259045"/>
    <xdr:sp macro="" textlink="">
      <xdr:nvSpPr>
        <xdr:cNvPr id="316" name="テキスト ボックス 315"/>
        <xdr:cNvSpPr txBox="1"/>
      </xdr:nvSpPr>
      <xdr:spPr>
        <a:xfrm>
          <a:off x="9372111" y="55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45542</xdr:rowOff>
    </xdr:from>
    <xdr:to>
      <xdr:col>46</xdr:col>
      <xdr:colOff>38100</xdr:colOff>
      <xdr:row>34</xdr:row>
      <xdr:rowOff>147142</xdr:rowOff>
    </xdr:to>
    <xdr:sp macro="" textlink="">
      <xdr:nvSpPr>
        <xdr:cNvPr id="317" name="楕円 316"/>
        <xdr:cNvSpPr/>
      </xdr:nvSpPr>
      <xdr:spPr>
        <a:xfrm>
          <a:off x="8699500" y="58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163669</xdr:rowOff>
    </xdr:from>
    <xdr:ext cx="534377" cy="259045"/>
    <xdr:sp macro="" textlink="">
      <xdr:nvSpPr>
        <xdr:cNvPr id="318" name="テキスト ボックス 317"/>
        <xdr:cNvSpPr txBox="1"/>
      </xdr:nvSpPr>
      <xdr:spPr>
        <a:xfrm>
          <a:off x="8483111" y="56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123234</xdr:rowOff>
    </xdr:from>
    <xdr:to>
      <xdr:col>41</xdr:col>
      <xdr:colOff>101600</xdr:colOff>
      <xdr:row>35</xdr:row>
      <xdr:rowOff>53384</xdr:rowOff>
    </xdr:to>
    <xdr:sp macro="" textlink="">
      <xdr:nvSpPr>
        <xdr:cNvPr id="319" name="楕円 318"/>
        <xdr:cNvSpPr/>
      </xdr:nvSpPr>
      <xdr:spPr>
        <a:xfrm>
          <a:off x="7810500" y="59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69911</xdr:rowOff>
    </xdr:from>
    <xdr:ext cx="534377" cy="259045"/>
    <xdr:sp macro="" textlink="">
      <xdr:nvSpPr>
        <xdr:cNvPr id="320" name="テキスト ボックス 319"/>
        <xdr:cNvSpPr txBox="1"/>
      </xdr:nvSpPr>
      <xdr:spPr>
        <a:xfrm>
          <a:off x="7594111" y="57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130015</xdr:rowOff>
    </xdr:from>
    <xdr:to>
      <xdr:col>36</xdr:col>
      <xdr:colOff>165100</xdr:colOff>
      <xdr:row>35</xdr:row>
      <xdr:rowOff>60165</xdr:rowOff>
    </xdr:to>
    <xdr:sp macro="" textlink="">
      <xdr:nvSpPr>
        <xdr:cNvPr id="321" name="楕円 320"/>
        <xdr:cNvSpPr/>
      </xdr:nvSpPr>
      <xdr:spPr>
        <a:xfrm>
          <a:off x="6921500" y="5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76692</xdr:rowOff>
    </xdr:from>
    <xdr:ext cx="534377" cy="259045"/>
    <xdr:sp macro="" textlink="">
      <xdr:nvSpPr>
        <xdr:cNvPr id="322" name="テキスト ボックス 321"/>
        <xdr:cNvSpPr txBox="1"/>
      </xdr:nvSpPr>
      <xdr:spPr>
        <a:xfrm>
          <a:off x="6705111" y="57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6" name="直線コネクタ 345"/>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7"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8" name="直線コネクタ 347"/>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9"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50" name="直線コネクタ 349"/>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117861</xdr:rowOff>
    </xdr:from>
    <xdr:to>
      <xdr:col>55</xdr:col>
      <xdr:colOff>0</xdr:colOff>
      <xdr:row>53</xdr:row>
      <xdr:rowOff>134770</xdr:rowOff>
    </xdr:to>
    <xdr:cxnSp macro="">
      <xdr:nvCxnSpPr>
        <xdr:cNvPr id="351" name="直線コネクタ 350"/>
        <xdr:cNvCxnSpPr/>
      </xdr:nvCxnSpPr>
      <xdr:spPr>
        <a:xfrm>
          <a:off x="9639300" y="9204711"/>
          <a:ext cx="8382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2"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3" name="フローチャート: 判断 352"/>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117861</xdr:rowOff>
    </xdr:from>
    <xdr:to>
      <xdr:col>50</xdr:col>
      <xdr:colOff>114300</xdr:colOff>
      <xdr:row>54</xdr:row>
      <xdr:rowOff>62517</xdr:rowOff>
    </xdr:to>
    <xdr:cxnSp macro="">
      <xdr:nvCxnSpPr>
        <xdr:cNvPr id="354" name="直線コネクタ 353"/>
        <xdr:cNvCxnSpPr/>
      </xdr:nvCxnSpPr>
      <xdr:spPr>
        <a:xfrm flipV="1">
          <a:off x="8750300" y="9204711"/>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5" name="フローチャート: 判断 354"/>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6" name="テキスト ボックス 355"/>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93561</xdr:rowOff>
    </xdr:from>
    <xdr:to>
      <xdr:col>45</xdr:col>
      <xdr:colOff>177800</xdr:colOff>
      <xdr:row>54</xdr:row>
      <xdr:rowOff>62517</xdr:rowOff>
    </xdr:to>
    <xdr:cxnSp macro="">
      <xdr:nvCxnSpPr>
        <xdr:cNvPr id="357" name="直線コネクタ 356"/>
        <xdr:cNvCxnSpPr/>
      </xdr:nvCxnSpPr>
      <xdr:spPr>
        <a:xfrm>
          <a:off x="7861300" y="9180411"/>
          <a:ext cx="889000" cy="14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8" name="フローチャート: 判断 357"/>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9" name="テキスト ボックス 358"/>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123416</xdr:rowOff>
    </xdr:from>
    <xdr:to>
      <xdr:col>41</xdr:col>
      <xdr:colOff>50800</xdr:colOff>
      <xdr:row>53</xdr:row>
      <xdr:rowOff>93561</xdr:rowOff>
    </xdr:to>
    <xdr:cxnSp macro="">
      <xdr:nvCxnSpPr>
        <xdr:cNvPr id="360" name="直線コネクタ 359"/>
        <xdr:cNvCxnSpPr/>
      </xdr:nvCxnSpPr>
      <xdr:spPr>
        <a:xfrm>
          <a:off x="6972300" y="8867366"/>
          <a:ext cx="889000" cy="3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1" name="フローチャート: 判断 360"/>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2" name="テキスト ボックス 361"/>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3" name="フローチャート: 判断 362"/>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4" name="テキスト ボックス 363"/>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83970</xdr:rowOff>
    </xdr:from>
    <xdr:to>
      <xdr:col>55</xdr:col>
      <xdr:colOff>50800</xdr:colOff>
      <xdr:row>54</xdr:row>
      <xdr:rowOff>14120</xdr:rowOff>
    </xdr:to>
    <xdr:sp macro="" textlink="">
      <xdr:nvSpPr>
        <xdr:cNvPr id="370" name="楕円 369"/>
        <xdr:cNvSpPr/>
      </xdr:nvSpPr>
      <xdr:spPr>
        <a:xfrm>
          <a:off x="10426700" y="91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106847</xdr:rowOff>
    </xdr:from>
    <xdr:ext cx="599010" cy="259045"/>
    <xdr:sp macro="" textlink="">
      <xdr:nvSpPr>
        <xdr:cNvPr id="371" name="普通建設事業費該当値テキスト"/>
        <xdr:cNvSpPr txBox="1"/>
      </xdr:nvSpPr>
      <xdr:spPr>
        <a:xfrm>
          <a:off x="10528300" y="90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67061</xdr:rowOff>
    </xdr:from>
    <xdr:to>
      <xdr:col>50</xdr:col>
      <xdr:colOff>165100</xdr:colOff>
      <xdr:row>53</xdr:row>
      <xdr:rowOff>168661</xdr:rowOff>
    </xdr:to>
    <xdr:sp macro="" textlink="">
      <xdr:nvSpPr>
        <xdr:cNvPr id="372" name="楕円 371"/>
        <xdr:cNvSpPr/>
      </xdr:nvSpPr>
      <xdr:spPr>
        <a:xfrm>
          <a:off x="9588500" y="91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13738</xdr:rowOff>
    </xdr:from>
    <xdr:ext cx="599010" cy="259045"/>
    <xdr:sp macro="" textlink="">
      <xdr:nvSpPr>
        <xdr:cNvPr id="373" name="テキスト ボックス 372"/>
        <xdr:cNvSpPr txBox="1"/>
      </xdr:nvSpPr>
      <xdr:spPr>
        <a:xfrm>
          <a:off x="9339795" y="892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11717</xdr:rowOff>
    </xdr:from>
    <xdr:to>
      <xdr:col>46</xdr:col>
      <xdr:colOff>38100</xdr:colOff>
      <xdr:row>54</xdr:row>
      <xdr:rowOff>113317</xdr:rowOff>
    </xdr:to>
    <xdr:sp macro="" textlink="">
      <xdr:nvSpPr>
        <xdr:cNvPr id="374" name="楕円 373"/>
        <xdr:cNvSpPr/>
      </xdr:nvSpPr>
      <xdr:spPr>
        <a:xfrm>
          <a:off x="8699500" y="92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129844</xdr:rowOff>
    </xdr:from>
    <xdr:ext cx="599010" cy="259045"/>
    <xdr:sp macro="" textlink="">
      <xdr:nvSpPr>
        <xdr:cNvPr id="375" name="テキスト ボックス 374"/>
        <xdr:cNvSpPr txBox="1"/>
      </xdr:nvSpPr>
      <xdr:spPr>
        <a:xfrm>
          <a:off x="8450795" y="90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42761</xdr:rowOff>
    </xdr:from>
    <xdr:to>
      <xdr:col>41</xdr:col>
      <xdr:colOff>101600</xdr:colOff>
      <xdr:row>53</xdr:row>
      <xdr:rowOff>144361</xdr:rowOff>
    </xdr:to>
    <xdr:sp macro="" textlink="">
      <xdr:nvSpPr>
        <xdr:cNvPr id="376" name="楕円 375"/>
        <xdr:cNvSpPr/>
      </xdr:nvSpPr>
      <xdr:spPr>
        <a:xfrm>
          <a:off x="7810500" y="91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160888</xdr:rowOff>
    </xdr:from>
    <xdr:ext cx="599010" cy="259045"/>
    <xdr:sp macro="" textlink="">
      <xdr:nvSpPr>
        <xdr:cNvPr id="377" name="テキスト ボックス 376"/>
        <xdr:cNvSpPr txBox="1"/>
      </xdr:nvSpPr>
      <xdr:spPr>
        <a:xfrm>
          <a:off x="7561795" y="89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72616</xdr:rowOff>
    </xdr:from>
    <xdr:to>
      <xdr:col>36</xdr:col>
      <xdr:colOff>165100</xdr:colOff>
      <xdr:row>52</xdr:row>
      <xdr:rowOff>2766</xdr:rowOff>
    </xdr:to>
    <xdr:sp macro="" textlink="">
      <xdr:nvSpPr>
        <xdr:cNvPr id="378" name="楕円 377"/>
        <xdr:cNvSpPr/>
      </xdr:nvSpPr>
      <xdr:spPr>
        <a:xfrm>
          <a:off x="6921500" y="88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19293</xdr:rowOff>
    </xdr:from>
    <xdr:ext cx="599010" cy="259045"/>
    <xdr:sp macro="" textlink="">
      <xdr:nvSpPr>
        <xdr:cNvPr id="379" name="テキスト ボックス 378"/>
        <xdr:cNvSpPr txBox="1"/>
      </xdr:nvSpPr>
      <xdr:spPr>
        <a:xfrm>
          <a:off x="6672795" y="859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5" name="直線コネクタ 404"/>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8"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9" name="直線コネクタ 408"/>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141088</xdr:rowOff>
    </xdr:from>
    <xdr:to>
      <xdr:col>55</xdr:col>
      <xdr:colOff>0</xdr:colOff>
      <xdr:row>76</xdr:row>
      <xdr:rowOff>147554</xdr:rowOff>
    </xdr:to>
    <xdr:cxnSp macro="">
      <xdr:nvCxnSpPr>
        <xdr:cNvPr id="410" name="直線コネクタ 409"/>
        <xdr:cNvCxnSpPr/>
      </xdr:nvCxnSpPr>
      <xdr:spPr>
        <a:xfrm>
          <a:off x="9639300" y="1317128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11"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2" name="フローチャート: 判断 411"/>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160682</xdr:rowOff>
    </xdr:from>
    <xdr:to>
      <xdr:col>50</xdr:col>
      <xdr:colOff>114300</xdr:colOff>
      <xdr:row>76</xdr:row>
      <xdr:rowOff>141088</xdr:rowOff>
    </xdr:to>
    <xdr:cxnSp macro="">
      <xdr:nvCxnSpPr>
        <xdr:cNvPr id="413" name="直線コネクタ 412"/>
        <xdr:cNvCxnSpPr/>
      </xdr:nvCxnSpPr>
      <xdr:spPr>
        <a:xfrm>
          <a:off x="8750300" y="12333632"/>
          <a:ext cx="889000" cy="8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4" name="フローチャート: 判断 413"/>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5" name="テキスト ボックス 414"/>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160682</xdr:rowOff>
    </xdr:from>
    <xdr:to>
      <xdr:col>45</xdr:col>
      <xdr:colOff>177800</xdr:colOff>
      <xdr:row>78</xdr:row>
      <xdr:rowOff>137708</xdr:rowOff>
    </xdr:to>
    <xdr:cxnSp macro="">
      <xdr:nvCxnSpPr>
        <xdr:cNvPr id="416" name="直線コネクタ 415"/>
        <xdr:cNvCxnSpPr/>
      </xdr:nvCxnSpPr>
      <xdr:spPr>
        <a:xfrm flipV="1">
          <a:off x="7861300" y="12333632"/>
          <a:ext cx="889000" cy="11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7" name="フローチャート: 判断 416"/>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8" name="テキスト ボックス 417"/>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9" name="フローチャート: 判断 418"/>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20" name="テキスト ボックス 419"/>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96754</xdr:rowOff>
    </xdr:from>
    <xdr:to>
      <xdr:col>55</xdr:col>
      <xdr:colOff>50800</xdr:colOff>
      <xdr:row>77</xdr:row>
      <xdr:rowOff>26904</xdr:rowOff>
    </xdr:to>
    <xdr:sp macro="" textlink="">
      <xdr:nvSpPr>
        <xdr:cNvPr id="426" name="楕円 425"/>
        <xdr:cNvSpPr/>
      </xdr:nvSpPr>
      <xdr:spPr>
        <a:xfrm>
          <a:off x="10426700" y="131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119631</xdr:rowOff>
    </xdr:from>
    <xdr:ext cx="534377" cy="259045"/>
    <xdr:sp macro="" textlink="">
      <xdr:nvSpPr>
        <xdr:cNvPr id="427" name="普通建設事業費 （ うち新規整備　）該当値テキスト"/>
        <xdr:cNvSpPr txBox="1"/>
      </xdr:nvSpPr>
      <xdr:spPr>
        <a:xfrm>
          <a:off x="10528300" y="129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90288</xdr:rowOff>
    </xdr:from>
    <xdr:to>
      <xdr:col>50</xdr:col>
      <xdr:colOff>165100</xdr:colOff>
      <xdr:row>77</xdr:row>
      <xdr:rowOff>20438</xdr:rowOff>
    </xdr:to>
    <xdr:sp macro="" textlink="">
      <xdr:nvSpPr>
        <xdr:cNvPr id="428" name="楕円 427"/>
        <xdr:cNvSpPr/>
      </xdr:nvSpPr>
      <xdr:spPr>
        <a:xfrm>
          <a:off x="9588500" y="13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36965</xdr:rowOff>
    </xdr:from>
    <xdr:ext cx="534377" cy="259045"/>
    <xdr:sp macro="" textlink="">
      <xdr:nvSpPr>
        <xdr:cNvPr id="429" name="テキスト ボックス 428"/>
        <xdr:cNvSpPr txBox="1"/>
      </xdr:nvSpPr>
      <xdr:spPr>
        <a:xfrm>
          <a:off x="9372111" y="12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109882</xdr:rowOff>
    </xdr:from>
    <xdr:to>
      <xdr:col>46</xdr:col>
      <xdr:colOff>38100</xdr:colOff>
      <xdr:row>72</xdr:row>
      <xdr:rowOff>40032</xdr:rowOff>
    </xdr:to>
    <xdr:sp macro="" textlink="">
      <xdr:nvSpPr>
        <xdr:cNvPr id="430" name="楕円 429"/>
        <xdr:cNvSpPr/>
      </xdr:nvSpPr>
      <xdr:spPr>
        <a:xfrm>
          <a:off x="8699500" y="122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56559</xdr:rowOff>
    </xdr:from>
    <xdr:ext cx="534377" cy="259045"/>
    <xdr:sp macro="" textlink="">
      <xdr:nvSpPr>
        <xdr:cNvPr id="431" name="テキスト ボックス 430"/>
        <xdr:cNvSpPr txBox="1"/>
      </xdr:nvSpPr>
      <xdr:spPr>
        <a:xfrm>
          <a:off x="8483111" y="1205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86908</xdr:rowOff>
    </xdr:from>
    <xdr:to>
      <xdr:col>41</xdr:col>
      <xdr:colOff>101600</xdr:colOff>
      <xdr:row>79</xdr:row>
      <xdr:rowOff>17058</xdr:rowOff>
    </xdr:to>
    <xdr:sp macro="" textlink="">
      <xdr:nvSpPr>
        <xdr:cNvPr id="432" name="楕円 431"/>
        <xdr:cNvSpPr/>
      </xdr:nvSpPr>
      <xdr:spPr>
        <a:xfrm>
          <a:off x="7810500" y="134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8185</xdr:rowOff>
    </xdr:from>
    <xdr:ext cx="469744" cy="259045"/>
    <xdr:sp macro="" textlink="">
      <xdr:nvSpPr>
        <xdr:cNvPr id="433" name="テキスト ボックス 432"/>
        <xdr:cNvSpPr txBox="1"/>
      </xdr:nvSpPr>
      <xdr:spPr>
        <a:xfrm>
          <a:off x="7626428" y="135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5" name="直線コネクタ 454"/>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6"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7" name="直線コネクタ 456"/>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8"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9" name="直線コネクタ 458"/>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4615</xdr:rowOff>
    </xdr:from>
    <xdr:to>
      <xdr:col>55</xdr:col>
      <xdr:colOff>0</xdr:colOff>
      <xdr:row>94</xdr:row>
      <xdr:rowOff>41585</xdr:rowOff>
    </xdr:to>
    <xdr:cxnSp macro="">
      <xdr:nvCxnSpPr>
        <xdr:cNvPr id="460" name="直線コネクタ 459"/>
        <xdr:cNvCxnSpPr/>
      </xdr:nvCxnSpPr>
      <xdr:spPr>
        <a:xfrm>
          <a:off x="9639300" y="16120915"/>
          <a:ext cx="838200" cy="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61"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2" name="フローチャート: 判断 461"/>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4615</xdr:rowOff>
    </xdr:from>
    <xdr:to>
      <xdr:col>50</xdr:col>
      <xdr:colOff>114300</xdr:colOff>
      <xdr:row>97</xdr:row>
      <xdr:rowOff>105721</xdr:rowOff>
    </xdr:to>
    <xdr:cxnSp macro="">
      <xdr:nvCxnSpPr>
        <xdr:cNvPr id="463" name="直線コネクタ 462"/>
        <xdr:cNvCxnSpPr/>
      </xdr:nvCxnSpPr>
      <xdr:spPr>
        <a:xfrm flipV="1">
          <a:off x="8750300" y="16120915"/>
          <a:ext cx="889000" cy="6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4" name="フローチャート: 判断 463"/>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5" name="テキスト ボックス 464"/>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125554</xdr:rowOff>
    </xdr:from>
    <xdr:to>
      <xdr:col>45</xdr:col>
      <xdr:colOff>177800</xdr:colOff>
      <xdr:row>97</xdr:row>
      <xdr:rowOff>105721</xdr:rowOff>
    </xdr:to>
    <xdr:cxnSp macro="">
      <xdr:nvCxnSpPr>
        <xdr:cNvPr id="466" name="直線コネクタ 465"/>
        <xdr:cNvCxnSpPr/>
      </xdr:nvCxnSpPr>
      <xdr:spPr>
        <a:xfrm>
          <a:off x="7861300" y="15898954"/>
          <a:ext cx="889000" cy="8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7" name="フローチャート: 判断 466"/>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8" name="テキスト ボックス 467"/>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9" name="フローチャート: 判断 468"/>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70" name="テキスト ボックス 469"/>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162235</xdr:rowOff>
    </xdr:from>
    <xdr:to>
      <xdr:col>55</xdr:col>
      <xdr:colOff>50800</xdr:colOff>
      <xdr:row>94</xdr:row>
      <xdr:rowOff>92385</xdr:rowOff>
    </xdr:to>
    <xdr:sp macro="" textlink="">
      <xdr:nvSpPr>
        <xdr:cNvPr id="476" name="楕円 475"/>
        <xdr:cNvSpPr/>
      </xdr:nvSpPr>
      <xdr:spPr>
        <a:xfrm>
          <a:off x="10426700" y="161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13662</xdr:rowOff>
    </xdr:from>
    <xdr:ext cx="534377" cy="259045"/>
    <xdr:sp macro="" textlink="">
      <xdr:nvSpPr>
        <xdr:cNvPr id="477" name="普通建設事業費 （ うち更新整備　）該当値テキスト"/>
        <xdr:cNvSpPr txBox="1"/>
      </xdr:nvSpPr>
      <xdr:spPr>
        <a:xfrm>
          <a:off x="10528300" y="1595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125265</xdr:rowOff>
    </xdr:from>
    <xdr:to>
      <xdr:col>50</xdr:col>
      <xdr:colOff>165100</xdr:colOff>
      <xdr:row>94</xdr:row>
      <xdr:rowOff>55415</xdr:rowOff>
    </xdr:to>
    <xdr:sp macro="" textlink="">
      <xdr:nvSpPr>
        <xdr:cNvPr id="478" name="楕円 477"/>
        <xdr:cNvSpPr/>
      </xdr:nvSpPr>
      <xdr:spPr>
        <a:xfrm>
          <a:off x="9588500" y="160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71942</xdr:rowOff>
    </xdr:from>
    <xdr:ext cx="534377" cy="259045"/>
    <xdr:sp macro="" textlink="">
      <xdr:nvSpPr>
        <xdr:cNvPr id="479" name="テキスト ボックス 478"/>
        <xdr:cNvSpPr txBox="1"/>
      </xdr:nvSpPr>
      <xdr:spPr>
        <a:xfrm>
          <a:off x="9372111" y="158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54921</xdr:rowOff>
    </xdr:from>
    <xdr:to>
      <xdr:col>46</xdr:col>
      <xdr:colOff>38100</xdr:colOff>
      <xdr:row>97</xdr:row>
      <xdr:rowOff>156521</xdr:rowOff>
    </xdr:to>
    <xdr:sp macro="" textlink="">
      <xdr:nvSpPr>
        <xdr:cNvPr id="480" name="楕円 479"/>
        <xdr:cNvSpPr/>
      </xdr:nvSpPr>
      <xdr:spPr>
        <a:xfrm>
          <a:off x="86995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147648</xdr:rowOff>
    </xdr:from>
    <xdr:ext cx="534377" cy="259045"/>
    <xdr:sp macro="" textlink="">
      <xdr:nvSpPr>
        <xdr:cNvPr id="481" name="テキスト ボックス 480"/>
        <xdr:cNvSpPr txBox="1"/>
      </xdr:nvSpPr>
      <xdr:spPr>
        <a:xfrm>
          <a:off x="8483111" y="167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74754</xdr:rowOff>
    </xdr:from>
    <xdr:to>
      <xdr:col>41</xdr:col>
      <xdr:colOff>101600</xdr:colOff>
      <xdr:row>93</xdr:row>
      <xdr:rowOff>4904</xdr:rowOff>
    </xdr:to>
    <xdr:sp macro="" textlink="">
      <xdr:nvSpPr>
        <xdr:cNvPr id="482" name="楕円 481"/>
        <xdr:cNvSpPr/>
      </xdr:nvSpPr>
      <xdr:spPr>
        <a:xfrm>
          <a:off x="7810500" y="158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21431</xdr:rowOff>
    </xdr:from>
    <xdr:ext cx="599010" cy="259045"/>
    <xdr:sp macro="" textlink="">
      <xdr:nvSpPr>
        <xdr:cNvPr id="483" name="テキスト ボックス 482"/>
        <xdr:cNvSpPr txBox="1"/>
      </xdr:nvSpPr>
      <xdr:spPr>
        <a:xfrm>
          <a:off x="7561795" y="156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3" name="直線コネクタ 502"/>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4"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6"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7" name="直線コネクタ 506"/>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18456</xdr:rowOff>
    </xdr:from>
    <xdr:to>
      <xdr:col>85</xdr:col>
      <xdr:colOff>127000</xdr:colOff>
      <xdr:row>38</xdr:row>
      <xdr:rowOff>20010</xdr:rowOff>
    </xdr:to>
    <xdr:cxnSp macro="">
      <xdr:nvCxnSpPr>
        <xdr:cNvPr id="508" name="直線コネクタ 507"/>
        <xdr:cNvCxnSpPr/>
      </xdr:nvCxnSpPr>
      <xdr:spPr>
        <a:xfrm>
          <a:off x="15481300" y="653355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9"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10" name="フローチャート: 判断 509"/>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16342</xdr:rowOff>
    </xdr:from>
    <xdr:to>
      <xdr:col>81</xdr:col>
      <xdr:colOff>50800</xdr:colOff>
      <xdr:row>38</xdr:row>
      <xdr:rowOff>18456</xdr:rowOff>
    </xdr:to>
    <xdr:cxnSp macro="">
      <xdr:nvCxnSpPr>
        <xdr:cNvPr id="511" name="直線コネクタ 510"/>
        <xdr:cNvCxnSpPr/>
      </xdr:nvCxnSpPr>
      <xdr:spPr>
        <a:xfrm>
          <a:off x="14592300" y="653144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2" name="フローチャート: 判断 511"/>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3" name="テキスト ボックス 512"/>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16342</xdr:rowOff>
    </xdr:from>
    <xdr:to>
      <xdr:col>76</xdr:col>
      <xdr:colOff>114300</xdr:colOff>
      <xdr:row>38</xdr:row>
      <xdr:rowOff>20679</xdr:rowOff>
    </xdr:to>
    <xdr:cxnSp macro="">
      <xdr:nvCxnSpPr>
        <xdr:cNvPr id="514" name="直線コネクタ 513"/>
        <xdr:cNvCxnSpPr/>
      </xdr:nvCxnSpPr>
      <xdr:spPr>
        <a:xfrm flipV="1">
          <a:off x="13703300" y="6531442"/>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5" name="フローチャート: 判断 514"/>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6" name="テキスト ボックス 515"/>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19622</xdr:rowOff>
    </xdr:from>
    <xdr:to>
      <xdr:col>71</xdr:col>
      <xdr:colOff>177800</xdr:colOff>
      <xdr:row>38</xdr:row>
      <xdr:rowOff>20679</xdr:rowOff>
    </xdr:to>
    <xdr:cxnSp macro="">
      <xdr:nvCxnSpPr>
        <xdr:cNvPr id="517" name="直線コネクタ 516"/>
        <xdr:cNvCxnSpPr/>
      </xdr:nvCxnSpPr>
      <xdr:spPr>
        <a:xfrm>
          <a:off x="12814300" y="6534722"/>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8" name="フローチャート: 判断 517"/>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85069</xdr:rowOff>
    </xdr:from>
    <xdr:ext cx="469744" cy="259045"/>
    <xdr:sp macro="" textlink="">
      <xdr:nvSpPr>
        <xdr:cNvPr id="519" name="テキスト ボックス 518"/>
        <xdr:cNvSpPr txBox="1"/>
      </xdr:nvSpPr>
      <xdr:spPr>
        <a:xfrm>
          <a:off x="13468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20" name="フローチャート: 判断 519"/>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81120</xdr:rowOff>
    </xdr:from>
    <xdr:ext cx="469744" cy="259045"/>
    <xdr:sp macro="" textlink="">
      <xdr:nvSpPr>
        <xdr:cNvPr id="521" name="テキスト ボックス 520"/>
        <xdr:cNvSpPr txBox="1"/>
      </xdr:nvSpPr>
      <xdr:spPr>
        <a:xfrm>
          <a:off x="12579428"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140661</xdr:rowOff>
    </xdr:from>
    <xdr:to>
      <xdr:col>85</xdr:col>
      <xdr:colOff>177800</xdr:colOff>
      <xdr:row>38</xdr:row>
      <xdr:rowOff>70811</xdr:rowOff>
    </xdr:to>
    <xdr:sp macro="" textlink="">
      <xdr:nvSpPr>
        <xdr:cNvPr id="527" name="楕円 526"/>
        <xdr:cNvSpPr/>
      </xdr:nvSpPr>
      <xdr:spPr>
        <a:xfrm>
          <a:off x="16268700" y="64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8"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139106</xdr:rowOff>
    </xdr:from>
    <xdr:to>
      <xdr:col>81</xdr:col>
      <xdr:colOff>101600</xdr:colOff>
      <xdr:row>38</xdr:row>
      <xdr:rowOff>69256</xdr:rowOff>
    </xdr:to>
    <xdr:sp macro="" textlink="">
      <xdr:nvSpPr>
        <xdr:cNvPr id="529" name="楕円 528"/>
        <xdr:cNvSpPr/>
      </xdr:nvSpPr>
      <xdr:spPr>
        <a:xfrm>
          <a:off x="15430500" y="64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60383</xdr:rowOff>
    </xdr:from>
    <xdr:ext cx="469744" cy="259045"/>
    <xdr:sp macro="" textlink="">
      <xdr:nvSpPr>
        <xdr:cNvPr id="530" name="テキスト ボックス 529"/>
        <xdr:cNvSpPr txBox="1"/>
      </xdr:nvSpPr>
      <xdr:spPr>
        <a:xfrm>
          <a:off x="15246428" y="657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136992</xdr:rowOff>
    </xdr:from>
    <xdr:to>
      <xdr:col>76</xdr:col>
      <xdr:colOff>165100</xdr:colOff>
      <xdr:row>38</xdr:row>
      <xdr:rowOff>67142</xdr:rowOff>
    </xdr:to>
    <xdr:sp macro="" textlink="">
      <xdr:nvSpPr>
        <xdr:cNvPr id="531" name="楕円 530"/>
        <xdr:cNvSpPr/>
      </xdr:nvSpPr>
      <xdr:spPr>
        <a:xfrm>
          <a:off x="14541500" y="64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58269</xdr:rowOff>
    </xdr:from>
    <xdr:ext cx="469744" cy="259045"/>
    <xdr:sp macro="" textlink="">
      <xdr:nvSpPr>
        <xdr:cNvPr id="532" name="テキスト ボックス 531"/>
        <xdr:cNvSpPr txBox="1"/>
      </xdr:nvSpPr>
      <xdr:spPr>
        <a:xfrm>
          <a:off x="14357428" y="65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141329</xdr:rowOff>
    </xdr:from>
    <xdr:to>
      <xdr:col>72</xdr:col>
      <xdr:colOff>38100</xdr:colOff>
      <xdr:row>38</xdr:row>
      <xdr:rowOff>71479</xdr:rowOff>
    </xdr:to>
    <xdr:sp macro="" textlink="">
      <xdr:nvSpPr>
        <xdr:cNvPr id="533" name="楕円 532"/>
        <xdr:cNvSpPr/>
      </xdr:nvSpPr>
      <xdr:spPr>
        <a:xfrm>
          <a:off x="13652500" y="64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62606</xdr:rowOff>
    </xdr:from>
    <xdr:ext cx="378565" cy="259045"/>
    <xdr:sp macro="" textlink="">
      <xdr:nvSpPr>
        <xdr:cNvPr id="534" name="テキスト ボックス 533"/>
        <xdr:cNvSpPr txBox="1"/>
      </xdr:nvSpPr>
      <xdr:spPr>
        <a:xfrm>
          <a:off x="13514017" y="657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140272</xdr:rowOff>
    </xdr:from>
    <xdr:to>
      <xdr:col>67</xdr:col>
      <xdr:colOff>101600</xdr:colOff>
      <xdr:row>38</xdr:row>
      <xdr:rowOff>70422</xdr:rowOff>
    </xdr:to>
    <xdr:sp macro="" textlink="">
      <xdr:nvSpPr>
        <xdr:cNvPr id="535" name="楕円 534"/>
        <xdr:cNvSpPr/>
      </xdr:nvSpPr>
      <xdr:spPr>
        <a:xfrm>
          <a:off x="12763500" y="64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61549</xdr:rowOff>
    </xdr:from>
    <xdr:ext cx="469744" cy="259045"/>
    <xdr:sp macro="" textlink="">
      <xdr:nvSpPr>
        <xdr:cNvPr id="536" name="テキスト ボックス 535"/>
        <xdr:cNvSpPr txBox="1"/>
      </xdr:nvSpPr>
      <xdr:spPr>
        <a:xfrm>
          <a:off x="12579428" y="657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7" name="フローチャート: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9" name="フローチャート: 判断 568"/>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70" name="テキスト ボックス 569"/>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2" name="フローチャート: 判断 571"/>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3" name="テキスト ボックス 572"/>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5" name="フローチャート: 判断 57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6" name="テキスト ボックス 57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7" name="フローチャート: 判断 57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8" name="テキスト ボックス 57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9" name="テキスト ボックス 58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0" name="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1" name="テキスト ボックス 59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3" name="テキスト ボックス 59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18298</xdr:rowOff>
    </xdr:from>
    <xdr:to>
      <xdr:col>85</xdr:col>
      <xdr:colOff>126364</xdr:colOff>
      <xdr:row>79</xdr:row>
      <xdr:rowOff>9466</xdr:rowOff>
    </xdr:to>
    <xdr:cxnSp macro="">
      <xdr:nvCxnSpPr>
        <xdr:cNvPr id="617" name="直線コネクタ 616"/>
        <xdr:cNvCxnSpPr/>
      </xdr:nvCxnSpPr>
      <xdr:spPr>
        <a:xfrm flipV="1">
          <a:off x="16317595" y="12362698"/>
          <a:ext cx="1269" cy="119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13293</xdr:rowOff>
    </xdr:from>
    <xdr:ext cx="469744" cy="259045"/>
    <xdr:sp macro="" textlink="">
      <xdr:nvSpPr>
        <xdr:cNvPr id="618" name="公債費最小値テキスト"/>
        <xdr:cNvSpPr txBox="1"/>
      </xdr:nvSpPr>
      <xdr:spPr>
        <a:xfrm>
          <a:off x="16370300" y="135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9466</xdr:rowOff>
    </xdr:from>
    <xdr:to>
      <xdr:col>86</xdr:col>
      <xdr:colOff>25400</xdr:colOff>
      <xdr:row>79</xdr:row>
      <xdr:rowOff>9466</xdr:rowOff>
    </xdr:to>
    <xdr:cxnSp macro="">
      <xdr:nvCxnSpPr>
        <xdr:cNvPr id="619" name="直線コネクタ 618"/>
        <xdr:cNvCxnSpPr/>
      </xdr:nvCxnSpPr>
      <xdr:spPr>
        <a:xfrm>
          <a:off x="16230600" y="1355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136425</xdr:rowOff>
    </xdr:from>
    <xdr:ext cx="599010" cy="259045"/>
    <xdr:sp macro="" textlink="">
      <xdr:nvSpPr>
        <xdr:cNvPr id="620" name="公債費最大値テキスト"/>
        <xdr:cNvSpPr txBox="1"/>
      </xdr:nvSpPr>
      <xdr:spPr>
        <a:xfrm>
          <a:off x="16370300" y="12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18298</xdr:rowOff>
    </xdr:from>
    <xdr:to>
      <xdr:col>86</xdr:col>
      <xdr:colOff>25400</xdr:colOff>
      <xdr:row>72</xdr:row>
      <xdr:rowOff>18298</xdr:rowOff>
    </xdr:to>
    <xdr:cxnSp macro="">
      <xdr:nvCxnSpPr>
        <xdr:cNvPr id="621" name="直線コネクタ 620"/>
        <xdr:cNvCxnSpPr/>
      </xdr:nvCxnSpPr>
      <xdr:spPr>
        <a:xfrm>
          <a:off x="16230600" y="1236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37318</xdr:rowOff>
    </xdr:from>
    <xdr:to>
      <xdr:col>85</xdr:col>
      <xdr:colOff>127000</xdr:colOff>
      <xdr:row>72</xdr:row>
      <xdr:rowOff>18298</xdr:rowOff>
    </xdr:to>
    <xdr:cxnSp macro="">
      <xdr:nvCxnSpPr>
        <xdr:cNvPr id="622" name="直線コネクタ 621"/>
        <xdr:cNvCxnSpPr/>
      </xdr:nvCxnSpPr>
      <xdr:spPr>
        <a:xfrm>
          <a:off x="15481300" y="12210268"/>
          <a:ext cx="838200" cy="1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95902</xdr:rowOff>
    </xdr:from>
    <xdr:ext cx="534377" cy="259045"/>
    <xdr:sp macro="" textlink="">
      <xdr:nvSpPr>
        <xdr:cNvPr id="623" name="公債費平均値テキスト"/>
        <xdr:cNvSpPr txBox="1"/>
      </xdr:nvSpPr>
      <xdr:spPr>
        <a:xfrm>
          <a:off x="16370300" y="1312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117475</xdr:rowOff>
    </xdr:from>
    <xdr:to>
      <xdr:col>85</xdr:col>
      <xdr:colOff>177800</xdr:colOff>
      <xdr:row>77</xdr:row>
      <xdr:rowOff>47625</xdr:rowOff>
    </xdr:to>
    <xdr:sp macro="" textlink="">
      <xdr:nvSpPr>
        <xdr:cNvPr id="624" name="フローチャート: 判断 623"/>
        <xdr:cNvSpPr/>
      </xdr:nvSpPr>
      <xdr:spPr>
        <a:xfrm>
          <a:off x="162687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37318</xdr:rowOff>
    </xdr:from>
    <xdr:to>
      <xdr:col>81</xdr:col>
      <xdr:colOff>50800</xdr:colOff>
      <xdr:row>71</xdr:row>
      <xdr:rowOff>40869</xdr:rowOff>
    </xdr:to>
    <xdr:cxnSp macro="">
      <xdr:nvCxnSpPr>
        <xdr:cNvPr id="625" name="直線コネクタ 624"/>
        <xdr:cNvCxnSpPr/>
      </xdr:nvCxnSpPr>
      <xdr:spPr>
        <a:xfrm flipV="1">
          <a:off x="14592300" y="12210268"/>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123631</xdr:rowOff>
    </xdr:from>
    <xdr:to>
      <xdr:col>81</xdr:col>
      <xdr:colOff>101600</xdr:colOff>
      <xdr:row>77</xdr:row>
      <xdr:rowOff>53781</xdr:rowOff>
    </xdr:to>
    <xdr:sp macro="" textlink="">
      <xdr:nvSpPr>
        <xdr:cNvPr id="626" name="フローチャート: 判断 625"/>
        <xdr:cNvSpPr/>
      </xdr:nvSpPr>
      <xdr:spPr>
        <a:xfrm>
          <a:off x="15430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44908</xdr:rowOff>
    </xdr:from>
    <xdr:ext cx="534377" cy="259045"/>
    <xdr:sp macro="" textlink="">
      <xdr:nvSpPr>
        <xdr:cNvPr id="627" name="テキスト ボックス 626"/>
        <xdr:cNvSpPr txBox="1"/>
      </xdr:nvSpPr>
      <xdr:spPr>
        <a:xfrm>
          <a:off x="15214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141239</xdr:rowOff>
    </xdr:from>
    <xdr:to>
      <xdr:col>76</xdr:col>
      <xdr:colOff>114300</xdr:colOff>
      <xdr:row>71</xdr:row>
      <xdr:rowOff>40869</xdr:rowOff>
    </xdr:to>
    <xdr:cxnSp macro="">
      <xdr:nvCxnSpPr>
        <xdr:cNvPr id="628" name="直線コネクタ 627"/>
        <xdr:cNvCxnSpPr/>
      </xdr:nvCxnSpPr>
      <xdr:spPr>
        <a:xfrm>
          <a:off x="13703300" y="12142739"/>
          <a:ext cx="889000" cy="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130375</xdr:rowOff>
    </xdr:from>
    <xdr:to>
      <xdr:col>76</xdr:col>
      <xdr:colOff>165100</xdr:colOff>
      <xdr:row>77</xdr:row>
      <xdr:rowOff>60525</xdr:rowOff>
    </xdr:to>
    <xdr:sp macro="" textlink="">
      <xdr:nvSpPr>
        <xdr:cNvPr id="629" name="フローチャート: 判断 628"/>
        <xdr:cNvSpPr/>
      </xdr:nvSpPr>
      <xdr:spPr>
        <a:xfrm>
          <a:off x="14541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51652</xdr:rowOff>
    </xdr:from>
    <xdr:ext cx="534377" cy="259045"/>
    <xdr:sp macro="" textlink="">
      <xdr:nvSpPr>
        <xdr:cNvPr id="630" name="テキスト ボックス 629"/>
        <xdr:cNvSpPr txBox="1"/>
      </xdr:nvSpPr>
      <xdr:spPr>
        <a:xfrm>
          <a:off x="14325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141239</xdr:rowOff>
    </xdr:from>
    <xdr:to>
      <xdr:col>71</xdr:col>
      <xdr:colOff>177800</xdr:colOff>
      <xdr:row>71</xdr:row>
      <xdr:rowOff>27427</xdr:rowOff>
    </xdr:to>
    <xdr:cxnSp macro="">
      <xdr:nvCxnSpPr>
        <xdr:cNvPr id="631" name="直線コネクタ 630"/>
        <xdr:cNvCxnSpPr/>
      </xdr:nvCxnSpPr>
      <xdr:spPr>
        <a:xfrm flipV="1">
          <a:off x="12814300" y="12142739"/>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75747</xdr:rowOff>
    </xdr:from>
    <xdr:to>
      <xdr:col>72</xdr:col>
      <xdr:colOff>38100</xdr:colOff>
      <xdr:row>78</xdr:row>
      <xdr:rowOff>5897</xdr:rowOff>
    </xdr:to>
    <xdr:sp macro="" textlink="">
      <xdr:nvSpPr>
        <xdr:cNvPr id="632" name="フローチャート: 判断 631"/>
        <xdr:cNvSpPr/>
      </xdr:nvSpPr>
      <xdr:spPr>
        <a:xfrm>
          <a:off x="13652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168474</xdr:rowOff>
    </xdr:from>
    <xdr:ext cx="534377" cy="259045"/>
    <xdr:sp macro="" textlink="">
      <xdr:nvSpPr>
        <xdr:cNvPr id="633" name="テキスト ボックス 632"/>
        <xdr:cNvSpPr txBox="1"/>
      </xdr:nvSpPr>
      <xdr:spPr>
        <a:xfrm>
          <a:off x="13436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73622</xdr:rowOff>
    </xdr:from>
    <xdr:to>
      <xdr:col>67</xdr:col>
      <xdr:colOff>101600</xdr:colOff>
      <xdr:row>78</xdr:row>
      <xdr:rowOff>3772</xdr:rowOff>
    </xdr:to>
    <xdr:sp macro="" textlink="">
      <xdr:nvSpPr>
        <xdr:cNvPr id="634" name="フローチャート: 判断 633"/>
        <xdr:cNvSpPr/>
      </xdr:nvSpPr>
      <xdr:spPr>
        <a:xfrm>
          <a:off x="12763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166349</xdr:rowOff>
    </xdr:from>
    <xdr:ext cx="534377" cy="259045"/>
    <xdr:sp macro="" textlink="">
      <xdr:nvSpPr>
        <xdr:cNvPr id="635" name="テキスト ボックス 634"/>
        <xdr:cNvSpPr txBox="1"/>
      </xdr:nvSpPr>
      <xdr:spPr>
        <a:xfrm>
          <a:off x="12547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138948</xdr:rowOff>
    </xdr:from>
    <xdr:to>
      <xdr:col>85</xdr:col>
      <xdr:colOff>177800</xdr:colOff>
      <xdr:row>72</xdr:row>
      <xdr:rowOff>69098</xdr:rowOff>
    </xdr:to>
    <xdr:sp macro="" textlink="">
      <xdr:nvSpPr>
        <xdr:cNvPr id="641" name="楕円 640"/>
        <xdr:cNvSpPr/>
      </xdr:nvSpPr>
      <xdr:spPr>
        <a:xfrm>
          <a:off x="16268700" y="123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91975</xdr:rowOff>
    </xdr:from>
    <xdr:ext cx="599010" cy="259045"/>
    <xdr:sp macro="" textlink="">
      <xdr:nvSpPr>
        <xdr:cNvPr id="642" name="公債費該当値テキスト"/>
        <xdr:cNvSpPr txBox="1"/>
      </xdr:nvSpPr>
      <xdr:spPr>
        <a:xfrm>
          <a:off x="16370300" y="1226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157968</xdr:rowOff>
    </xdr:from>
    <xdr:to>
      <xdr:col>81</xdr:col>
      <xdr:colOff>101600</xdr:colOff>
      <xdr:row>71</xdr:row>
      <xdr:rowOff>88118</xdr:rowOff>
    </xdr:to>
    <xdr:sp macro="" textlink="">
      <xdr:nvSpPr>
        <xdr:cNvPr id="643" name="楕円 642"/>
        <xdr:cNvSpPr/>
      </xdr:nvSpPr>
      <xdr:spPr>
        <a:xfrm>
          <a:off x="15430500" y="121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104645</xdr:rowOff>
    </xdr:from>
    <xdr:ext cx="599010" cy="259045"/>
    <xdr:sp macro="" textlink="">
      <xdr:nvSpPr>
        <xdr:cNvPr id="644" name="テキスト ボックス 643"/>
        <xdr:cNvSpPr txBox="1"/>
      </xdr:nvSpPr>
      <xdr:spPr>
        <a:xfrm>
          <a:off x="15181795" y="1193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161519</xdr:rowOff>
    </xdr:from>
    <xdr:to>
      <xdr:col>76</xdr:col>
      <xdr:colOff>165100</xdr:colOff>
      <xdr:row>71</xdr:row>
      <xdr:rowOff>91669</xdr:rowOff>
    </xdr:to>
    <xdr:sp macro="" textlink="">
      <xdr:nvSpPr>
        <xdr:cNvPr id="645" name="楕円 644"/>
        <xdr:cNvSpPr/>
      </xdr:nvSpPr>
      <xdr:spPr>
        <a:xfrm>
          <a:off x="14541500" y="121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108196</xdr:rowOff>
    </xdr:from>
    <xdr:ext cx="599010" cy="259045"/>
    <xdr:sp macro="" textlink="">
      <xdr:nvSpPr>
        <xdr:cNvPr id="646" name="テキスト ボックス 645"/>
        <xdr:cNvSpPr txBox="1"/>
      </xdr:nvSpPr>
      <xdr:spPr>
        <a:xfrm>
          <a:off x="14292795" y="119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90439</xdr:rowOff>
    </xdr:from>
    <xdr:to>
      <xdr:col>72</xdr:col>
      <xdr:colOff>38100</xdr:colOff>
      <xdr:row>71</xdr:row>
      <xdr:rowOff>20589</xdr:rowOff>
    </xdr:to>
    <xdr:sp macro="" textlink="">
      <xdr:nvSpPr>
        <xdr:cNvPr id="647" name="楕円 646"/>
        <xdr:cNvSpPr/>
      </xdr:nvSpPr>
      <xdr:spPr>
        <a:xfrm>
          <a:off x="13652500" y="120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37116</xdr:rowOff>
    </xdr:from>
    <xdr:ext cx="599010" cy="259045"/>
    <xdr:sp macro="" textlink="">
      <xdr:nvSpPr>
        <xdr:cNvPr id="648" name="テキスト ボックス 647"/>
        <xdr:cNvSpPr txBox="1"/>
      </xdr:nvSpPr>
      <xdr:spPr>
        <a:xfrm>
          <a:off x="13403795" y="118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148077</xdr:rowOff>
    </xdr:from>
    <xdr:to>
      <xdr:col>67</xdr:col>
      <xdr:colOff>101600</xdr:colOff>
      <xdr:row>71</xdr:row>
      <xdr:rowOff>78227</xdr:rowOff>
    </xdr:to>
    <xdr:sp macro="" textlink="">
      <xdr:nvSpPr>
        <xdr:cNvPr id="649" name="楕円 648"/>
        <xdr:cNvSpPr/>
      </xdr:nvSpPr>
      <xdr:spPr>
        <a:xfrm>
          <a:off x="12763500" y="121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94754</xdr:rowOff>
    </xdr:from>
    <xdr:ext cx="599010" cy="259045"/>
    <xdr:sp macro="" textlink="">
      <xdr:nvSpPr>
        <xdr:cNvPr id="650" name="テキスト ボックス 649"/>
        <xdr:cNvSpPr txBox="1"/>
      </xdr:nvSpPr>
      <xdr:spPr>
        <a:xfrm>
          <a:off x="12514795" y="119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6" name="直線コネクタ 675"/>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7"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8" name="直線コネクタ 677"/>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9"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80" name="直線コネクタ 679"/>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163540</xdr:rowOff>
    </xdr:from>
    <xdr:to>
      <xdr:col>85</xdr:col>
      <xdr:colOff>127000</xdr:colOff>
      <xdr:row>96</xdr:row>
      <xdr:rowOff>106601</xdr:rowOff>
    </xdr:to>
    <xdr:cxnSp macro="">
      <xdr:nvCxnSpPr>
        <xdr:cNvPr id="681" name="直線コネクタ 680"/>
        <xdr:cNvCxnSpPr/>
      </xdr:nvCxnSpPr>
      <xdr:spPr>
        <a:xfrm flipV="1">
          <a:off x="15481300" y="16451290"/>
          <a:ext cx="838200" cy="1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82"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83" name="フローチャート: 判断 682"/>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28437</xdr:rowOff>
    </xdr:from>
    <xdr:to>
      <xdr:col>81</xdr:col>
      <xdr:colOff>50800</xdr:colOff>
      <xdr:row>96</xdr:row>
      <xdr:rowOff>106601</xdr:rowOff>
    </xdr:to>
    <xdr:cxnSp macro="">
      <xdr:nvCxnSpPr>
        <xdr:cNvPr id="684" name="直線コネクタ 683"/>
        <xdr:cNvCxnSpPr/>
      </xdr:nvCxnSpPr>
      <xdr:spPr>
        <a:xfrm>
          <a:off x="14592300" y="15801837"/>
          <a:ext cx="889000" cy="7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5" name="フローチャート: 判断 684"/>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6" name="テキスト ボックス 685"/>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28437</xdr:rowOff>
    </xdr:from>
    <xdr:to>
      <xdr:col>76</xdr:col>
      <xdr:colOff>114300</xdr:colOff>
      <xdr:row>94</xdr:row>
      <xdr:rowOff>65748</xdr:rowOff>
    </xdr:to>
    <xdr:cxnSp macro="">
      <xdr:nvCxnSpPr>
        <xdr:cNvPr id="687" name="直線コネクタ 686"/>
        <xdr:cNvCxnSpPr/>
      </xdr:nvCxnSpPr>
      <xdr:spPr>
        <a:xfrm flipV="1">
          <a:off x="13703300" y="15801837"/>
          <a:ext cx="889000" cy="3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8" name="フローチャート: 判断 687"/>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9" name="テキスト ボックス 688"/>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65748</xdr:rowOff>
    </xdr:from>
    <xdr:to>
      <xdr:col>71</xdr:col>
      <xdr:colOff>177800</xdr:colOff>
      <xdr:row>96</xdr:row>
      <xdr:rowOff>13725</xdr:rowOff>
    </xdr:to>
    <xdr:cxnSp macro="">
      <xdr:nvCxnSpPr>
        <xdr:cNvPr id="690" name="直線コネクタ 689"/>
        <xdr:cNvCxnSpPr/>
      </xdr:nvCxnSpPr>
      <xdr:spPr>
        <a:xfrm flipV="1">
          <a:off x="12814300" y="16182048"/>
          <a:ext cx="889000" cy="29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91" name="フローチャート: 判断 690"/>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92" name="テキスト ボックス 691"/>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93" name="フローチャート: 判断 692"/>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94" name="テキスト ボックス 693"/>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112740</xdr:rowOff>
    </xdr:from>
    <xdr:to>
      <xdr:col>85</xdr:col>
      <xdr:colOff>177800</xdr:colOff>
      <xdr:row>96</xdr:row>
      <xdr:rowOff>42890</xdr:rowOff>
    </xdr:to>
    <xdr:sp macro="" textlink="">
      <xdr:nvSpPr>
        <xdr:cNvPr id="700" name="楕円 699"/>
        <xdr:cNvSpPr/>
      </xdr:nvSpPr>
      <xdr:spPr>
        <a:xfrm>
          <a:off x="16268700" y="164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135617</xdr:rowOff>
    </xdr:from>
    <xdr:ext cx="534377" cy="259045"/>
    <xdr:sp macro="" textlink="">
      <xdr:nvSpPr>
        <xdr:cNvPr id="701" name="積立金該当値テキスト"/>
        <xdr:cNvSpPr txBox="1"/>
      </xdr:nvSpPr>
      <xdr:spPr>
        <a:xfrm>
          <a:off x="16370300" y="162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55801</xdr:rowOff>
    </xdr:from>
    <xdr:to>
      <xdr:col>81</xdr:col>
      <xdr:colOff>101600</xdr:colOff>
      <xdr:row>96</xdr:row>
      <xdr:rowOff>157401</xdr:rowOff>
    </xdr:to>
    <xdr:sp macro="" textlink="">
      <xdr:nvSpPr>
        <xdr:cNvPr id="702" name="楕円 701"/>
        <xdr:cNvSpPr/>
      </xdr:nvSpPr>
      <xdr:spPr>
        <a:xfrm>
          <a:off x="15430500" y="165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2478</xdr:rowOff>
    </xdr:from>
    <xdr:ext cx="534377" cy="259045"/>
    <xdr:sp macro="" textlink="">
      <xdr:nvSpPr>
        <xdr:cNvPr id="703" name="テキスト ボックス 702"/>
        <xdr:cNvSpPr txBox="1"/>
      </xdr:nvSpPr>
      <xdr:spPr>
        <a:xfrm>
          <a:off x="15214111" y="162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149087</xdr:rowOff>
    </xdr:from>
    <xdr:to>
      <xdr:col>76</xdr:col>
      <xdr:colOff>165100</xdr:colOff>
      <xdr:row>92</xdr:row>
      <xdr:rowOff>79237</xdr:rowOff>
    </xdr:to>
    <xdr:sp macro="" textlink="">
      <xdr:nvSpPr>
        <xdr:cNvPr id="704" name="楕円 703"/>
        <xdr:cNvSpPr/>
      </xdr:nvSpPr>
      <xdr:spPr>
        <a:xfrm>
          <a:off x="14541500" y="157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95764</xdr:rowOff>
    </xdr:from>
    <xdr:ext cx="534377" cy="259045"/>
    <xdr:sp macro="" textlink="">
      <xdr:nvSpPr>
        <xdr:cNvPr id="705" name="テキスト ボックス 704"/>
        <xdr:cNvSpPr txBox="1"/>
      </xdr:nvSpPr>
      <xdr:spPr>
        <a:xfrm>
          <a:off x="14325111" y="155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14948</xdr:rowOff>
    </xdr:from>
    <xdr:to>
      <xdr:col>72</xdr:col>
      <xdr:colOff>38100</xdr:colOff>
      <xdr:row>94</xdr:row>
      <xdr:rowOff>116548</xdr:rowOff>
    </xdr:to>
    <xdr:sp macro="" textlink="">
      <xdr:nvSpPr>
        <xdr:cNvPr id="706" name="楕円 705"/>
        <xdr:cNvSpPr/>
      </xdr:nvSpPr>
      <xdr:spPr>
        <a:xfrm>
          <a:off x="13652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133075</xdr:rowOff>
    </xdr:from>
    <xdr:ext cx="534377" cy="259045"/>
    <xdr:sp macro="" textlink="">
      <xdr:nvSpPr>
        <xdr:cNvPr id="707" name="テキスト ボックス 706"/>
        <xdr:cNvSpPr txBox="1"/>
      </xdr:nvSpPr>
      <xdr:spPr>
        <a:xfrm>
          <a:off x="13436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134375</xdr:rowOff>
    </xdr:from>
    <xdr:to>
      <xdr:col>67</xdr:col>
      <xdr:colOff>101600</xdr:colOff>
      <xdr:row>96</xdr:row>
      <xdr:rowOff>64525</xdr:rowOff>
    </xdr:to>
    <xdr:sp macro="" textlink="">
      <xdr:nvSpPr>
        <xdr:cNvPr id="708" name="楕円 707"/>
        <xdr:cNvSpPr/>
      </xdr:nvSpPr>
      <xdr:spPr>
        <a:xfrm>
          <a:off x="12763500" y="16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81052</xdr:rowOff>
    </xdr:from>
    <xdr:ext cx="534377" cy="259045"/>
    <xdr:sp macro="" textlink="">
      <xdr:nvSpPr>
        <xdr:cNvPr id="709" name="テキスト ボックス 708"/>
        <xdr:cNvSpPr txBox="1"/>
      </xdr:nvSpPr>
      <xdr:spPr>
        <a:xfrm>
          <a:off x="12547111" y="161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5" name="直線コネクタ 734"/>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8"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9" name="直線コネクタ 738"/>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130425</xdr:rowOff>
    </xdr:from>
    <xdr:to>
      <xdr:col>116</xdr:col>
      <xdr:colOff>63500</xdr:colOff>
      <xdr:row>39</xdr:row>
      <xdr:rowOff>98878</xdr:rowOff>
    </xdr:to>
    <xdr:cxnSp macro="">
      <xdr:nvCxnSpPr>
        <xdr:cNvPr id="740" name="直線コネクタ 739"/>
        <xdr:cNvCxnSpPr/>
      </xdr:nvCxnSpPr>
      <xdr:spPr>
        <a:xfrm flipV="1">
          <a:off x="21323300" y="6474075"/>
          <a:ext cx="8382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142243</xdr:rowOff>
    </xdr:from>
    <xdr:ext cx="469744" cy="259045"/>
    <xdr:sp macro="" textlink="">
      <xdr:nvSpPr>
        <xdr:cNvPr id="741" name="投資及び出資金平均値テキスト"/>
        <xdr:cNvSpPr txBox="1"/>
      </xdr:nvSpPr>
      <xdr:spPr>
        <a:xfrm>
          <a:off x="22212300" y="665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42" name="フローチャート: 判断 741"/>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4" name="フローチャート: 判断 743"/>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5" name="テキスト ボックス 744"/>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7" name="フローチャート: 判断 746"/>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8" name="テキスト ボックス 747"/>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50" name="フローチャート: 判断 749"/>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51" name="テキスト ボックス 750"/>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52" name="フローチャート: 判断 751"/>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53" name="テキスト ボックス 752"/>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79625</xdr:rowOff>
    </xdr:from>
    <xdr:to>
      <xdr:col>116</xdr:col>
      <xdr:colOff>114300</xdr:colOff>
      <xdr:row>38</xdr:row>
      <xdr:rowOff>9775</xdr:rowOff>
    </xdr:to>
    <xdr:sp macro="" textlink="">
      <xdr:nvSpPr>
        <xdr:cNvPr id="759" name="楕円 758"/>
        <xdr:cNvSpPr/>
      </xdr:nvSpPr>
      <xdr:spPr>
        <a:xfrm>
          <a:off x="22110700" y="6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102502</xdr:rowOff>
    </xdr:from>
    <xdr:ext cx="469744" cy="259045"/>
    <xdr:sp macro="" textlink="">
      <xdr:nvSpPr>
        <xdr:cNvPr id="760" name="投資及び出資金該当値テキスト"/>
        <xdr:cNvSpPr txBox="1"/>
      </xdr:nvSpPr>
      <xdr:spPr>
        <a:xfrm>
          <a:off x="22212300" y="627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92" name="直線コネクタ 791"/>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5"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6" name="直線コネクタ 795"/>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41021</xdr:rowOff>
    </xdr:from>
    <xdr:to>
      <xdr:col>116</xdr:col>
      <xdr:colOff>63500</xdr:colOff>
      <xdr:row>59</xdr:row>
      <xdr:rowOff>41135</xdr:rowOff>
    </xdr:to>
    <xdr:cxnSp macro="">
      <xdr:nvCxnSpPr>
        <xdr:cNvPr id="797" name="直線コネクタ 796"/>
        <xdr:cNvCxnSpPr/>
      </xdr:nvCxnSpPr>
      <xdr:spPr>
        <a:xfrm>
          <a:off x="21323300" y="1015657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8"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9" name="フローチャート: 判断 798"/>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41021</xdr:rowOff>
    </xdr:from>
    <xdr:to>
      <xdr:col>111</xdr:col>
      <xdr:colOff>177800</xdr:colOff>
      <xdr:row>59</xdr:row>
      <xdr:rowOff>41326</xdr:rowOff>
    </xdr:to>
    <xdr:cxnSp macro="">
      <xdr:nvCxnSpPr>
        <xdr:cNvPr id="800" name="直線コネクタ 799"/>
        <xdr:cNvCxnSpPr/>
      </xdr:nvCxnSpPr>
      <xdr:spPr>
        <a:xfrm flipV="1">
          <a:off x="20434300" y="1015657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801" name="フローチャート: 判断 800"/>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802" name="テキスト ボックス 801"/>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41021</xdr:rowOff>
    </xdr:from>
    <xdr:to>
      <xdr:col>107</xdr:col>
      <xdr:colOff>50800</xdr:colOff>
      <xdr:row>59</xdr:row>
      <xdr:rowOff>41326</xdr:rowOff>
    </xdr:to>
    <xdr:cxnSp macro="">
      <xdr:nvCxnSpPr>
        <xdr:cNvPr id="803" name="直線コネクタ 802"/>
        <xdr:cNvCxnSpPr/>
      </xdr:nvCxnSpPr>
      <xdr:spPr>
        <a:xfrm>
          <a:off x="19545300" y="1015657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4" name="フローチャート: 判断 803"/>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5" name="テキスト ボックス 804"/>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40945</xdr:rowOff>
    </xdr:from>
    <xdr:to>
      <xdr:col>102</xdr:col>
      <xdr:colOff>114300</xdr:colOff>
      <xdr:row>59</xdr:row>
      <xdr:rowOff>41021</xdr:rowOff>
    </xdr:to>
    <xdr:cxnSp macro="">
      <xdr:nvCxnSpPr>
        <xdr:cNvPr id="806" name="直線コネクタ 805"/>
        <xdr:cNvCxnSpPr/>
      </xdr:nvCxnSpPr>
      <xdr:spPr>
        <a:xfrm>
          <a:off x="18656300" y="101564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7" name="フローチャート: 判断 806"/>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57637</xdr:rowOff>
    </xdr:from>
    <xdr:ext cx="469744" cy="259045"/>
    <xdr:sp macro="" textlink="">
      <xdr:nvSpPr>
        <xdr:cNvPr id="808" name="テキスト ボックス 807"/>
        <xdr:cNvSpPr txBox="1"/>
      </xdr:nvSpPr>
      <xdr:spPr>
        <a:xfrm>
          <a:off x="19310428" y="98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9" name="フローチャート: 判断 808"/>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50169</xdr:rowOff>
    </xdr:from>
    <xdr:ext cx="469744" cy="259045"/>
    <xdr:sp macro="" textlink="">
      <xdr:nvSpPr>
        <xdr:cNvPr id="810" name="テキスト ボックス 809"/>
        <xdr:cNvSpPr txBox="1"/>
      </xdr:nvSpPr>
      <xdr:spPr>
        <a:xfrm>
          <a:off x="18421428" y="98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161785</xdr:rowOff>
    </xdr:from>
    <xdr:to>
      <xdr:col>116</xdr:col>
      <xdr:colOff>114300</xdr:colOff>
      <xdr:row>59</xdr:row>
      <xdr:rowOff>91935</xdr:rowOff>
    </xdr:to>
    <xdr:sp macro="" textlink="">
      <xdr:nvSpPr>
        <xdr:cNvPr id="816" name="楕円 815"/>
        <xdr:cNvSpPr/>
      </xdr:nvSpPr>
      <xdr:spPr>
        <a:xfrm>
          <a:off x="22110700" y="10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76712</xdr:rowOff>
    </xdr:from>
    <xdr:ext cx="313932" cy="259045"/>
    <xdr:sp macro="" textlink="">
      <xdr:nvSpPr>
        <xdr:cNvPr id="817" name="貸付金該当値テキスト"/>
        <xdr:cNvSpPr txBox="1"/>
      </xdr:nvSpPr>
      <xdr:spPr>
        <a:xfrm>
          <a:off x="22212300" y="10020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161671</xdr:rowOff>
    </xdr:from>
    <xdr:to>
      <xdr:col>112</xdr:col>
      <xdr:colOff>38100</xdr:colOff>
      <xdr:row>59</xdr:row>
      <xdr:rowOff>91821</xdr:rowOff>
    </xdr:to>
    <xdr:sp macro="" textlink="">
      <xdr:nvSpPr>
        <xdr:cNvPr id="818" name="楕円 817"/>
        <xdr:cNvSpPr/>
      </xdr:nvSpPr>
      <xdr:spPr>
        <a:xfrm>
          <a:off x="21272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82948</xdr:rowOff>
    </xdr:from>
    <xdr:ext cx="313932" cy="259045"/>
    <xdr:sp macro="" textlink="">
      <xdr:nvSpPr>
        <xdr:cNvPr id="819" name="テキスト ボックス 818"/>
        <xdr:cNvSpPr txBox="1"/>
      </xdr:nvSpPr>
      <xdr:spPr>
        <a:xfrm>
          <a:off x="21166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161976</xdr:rowOff>
    </xdr:from>
    <xdr:to>
      <xdr:col>107</xdr:col>
      <xdr:colOff>101600</xdr:colOff>
      <xdr:row>59</xdr:row>
      <xdr:rowOff>92126</xdr:rowOff>
    </xdr:to>
    <xdr:sp macro="" textlink="">
      <xdr:nvSpPr>
        <xdr:cNvPr id="820" name="楕円 819"/>
        <xdr:cNvSpPr/>
      </xdr:nvSpPr>
      <xdr:spPr>
        <a:xfrm>
          <a:off x="20383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83253</xdr:rowOff>
    </xdr:from>
    <xdr:ext cx="313932" cy="259045"/>
    <xdr:sp macro="" textlink="">
      <xdr:nvSpPr>
        <xdr:cNvPr id="821" name="テキスト ボックス 820"/>
        <xdr:cNvSpPr txBox="1"/>
      </xdr:nvSpPr>
      <xdr:spPr>
        <a:xfrm>
          <a:off x="20277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161671</xdr:rowOff>
    </xdr:from>
    <xdr:to>
      <xdr:col>102</xdr:col>
      <xdr:colOff>165100</xdr:colOff>
      <xdr:row>59</xdr:row>
      <xdr:rowOff>91821</xdr:rowOff>
    </xdr:to>
    <xdr:sp macro="" textlink="">
      <xdr:nvSpPr>
        <xdr:cNvPr id="822" name="楕円 821"/>
        <xdr:cNvSpPr/>
      </xdr:nvSpPr>
      <xdr:spPr>
        <a:xfrm>
          <a:off x="19494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82948</xdr:rowOff>
    </xdr:from>
    <xdr:ext cx="313932" cy="259045"/>
    <xdr:sp macro="" textlink="">
      <xdr:nvSpPr>
        <xdr:cNvPr id="823" name="テキスト ボックス 822"/>
        <xdr:cNvSpPr txBox="1"/>
      </xdr:nvSpPr>
      <xdr:spPr>
        <a:xfrm>
          <a:off x="19388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24" name="楕円 823"/>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25" name="テキスト ボックス 824"/>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52" name="直線コネクタ 851"/>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53"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4" name="直線コネクタ 853"/>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5"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6" name="直線コネクタ 855"/>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76688</xdr:rowOff>
    </xdr:from>
    <xdr:to>
      <xdr:col>116</xdr:col>
      <xdr:colOff>63500</xdr:colOff>
      <xdr:row>74</xdr:row>
      <xdr:rowOff>127405</xdr:rowOff>
    </xdr:to>
    <xdr:cxnSp macro="">
      <xdr:nvCxnSpPr>
        <xdr:cNvPr id="857" name="直線コネクタ 856"/>
        <xdr:cNvCxnSpPr/>
      </xdr:nvCxnSpPr>
      <xdr:spPr>
        <a:xfrm>
          <a:off x="21323300" y="12421088"/>
          <a:ext cx="838200" cy="3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8"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9" name="フローチャート: 判断 858"/>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76688</xdr:rowOff>
    </xdr:from>
    <xdr:to>
      <xdr:col>111</xdr:col>
      <xdr:colOff>177800</xdr:colOff>
      <xdr:row>73</xdr:row>
      <xdr:rowOff>156828</xdr:rowOff>
    </xdr:to>
    <xdr:cxnSp macro="">
      <xdr:nvCxnSpPr>
        <xdr:cNvPr id="860" name="直線コネクタ 859"/>
        <xdr:cNvCxnSpPr/>
      </xdr:nvCxnSpPr>
      <xdr:spPr>
        <a:xfrm flipV="1">
          <a:off x="20434300" y="12421088"/>
          <a:ext cx="889000" cy="25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61" name="フローチャート: 判断 860"/>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62" name="テキスト ボックス 861"/>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156828</xdr:rowOff>
    </xdr:from>
    <xdr:to>
      <xdr:col>107</xdr:col>
      <xdr:colOff>50800</xdr:colOff>
      <xdr:row>74</xdr:row>
      <xdr:rowOff>104039</xdr:rowOff>
    </xdr:to>
    <xdr:cxnSp macro="">
      <xdr:nvCxnSpPr>
        <xdr:cNvPr id="863" name="直線コネクタ 862"/>
        <xdr:cNvCxnSpPr/>
      </xdr:nvCxnSpPr>
      <xdr:spPr>
        <a:xfrm flipV="1">
          <a:off x="19545300" y="12672678"/>
          <a:ext cx="889000" cy="1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4" name="フローチャート: 判断 863"/>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5" name="テキスト ボックス 864"/>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45794</xdr:rowOff>
    </xdr:from>
    <xdr:to>
      <xdr:col>102</xdr:col>
      <xdr:colOff>114300</xdr:colOff>
      <xdr:row>74</xdr:row>
      <xdr:rowOff>104039</xdr:rowOff>
    </xdr:to>
    <xdr:cxnSp macro="">
      <xdr:nvCxnSpPr>
        <xdr:cNvPr id="866" name="直線コネクタ 865"/>
        <xdr:cNvCxnSpPr/>
      </xdr:nvCxnSpPr>
      <xdr:spPr>
        <a:xfrm>
          <a:off x="18656300" y="12733094"/>
          <a:ext cx="889000" cy="5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7" name="フローチャート: 判断 866"/>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8" name="テキスト ボックス 867"/>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9" name="フローチャート: 判断 868"/>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148186</xdr:rowOff>
    </xdr:from>
    <xdr:ext cx="534377" cy="259045"/>
    <xdr:sp macro="" textlink="">
      <xdr:nvSpPr>
        <xdr:cNvPr id="870" name="テキスト ボックス 869"/>
        <xdr:cNvSpPr txBox="1"/>
      </xdr:nvSpPr>
      <xdr:spPr>
        <a:xfrm>
          <a:off x="18389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76605</xdr:rowOff>
    </xdr:from>
    <xdr:to>
      <xdr:col>116</xdr:col>
      <xdr:colOff>114300</xdr:colOff>
      <xdr:row>75</xdr:row>
      <xdr:rowOff>6755</xdr:rowOff>
    </xdr:to>
    <xdr:sp macro="" textlink="">
      <xdr:nvSpPr>
        <xdr:cNvPr id="876" name="楕円 875"/>
        <xdr:cNvSpPr/>
      </xdr:nvSpPr>
      <xdr:spPr>
        <a:xfrm>
          <a:off x="22110700" y="127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99482</xdr:rowOff>
    </xdr:from>
    <xdr:ext cx="534377" cy="259045"/>
    <xdr:sp macro="" textlink="">
      <xdr:nvSpPr>
        <xdr:cNvPr id="877" name="繰出金該当値テキスト"/>
        <xdr:cNvSpPr txBox="1"/>
      </xdr:nvSpPr>
      <xdr:spPr>
        <a:xfrm>
          <a:off x="22212300" y="126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25888</xdr:rowOff>
    </xdr:from>
    <xdr:to>
      <xdr:col>112</xdr:col>
      <xdr:colOff>38100</xdr:colOff>
      <xdr:row>72</xdr:row>
      <xdr:rowOff>127488</xdr:rowOff>
    </xdr:to>
    <xdr:sp macro="" textlink="">
      <xdr:nvSpPr>
        <xdr:cNvPr id="878" name="楕円 877"/>
        <xdr:cNvSpPr/>
      </xdr:nvSpPr>
      <xdr:spPr>
        <a:xfrm>
          <a:off x="21272500" y="123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144015</xdr:rowOff>
    </xdr:from>
    <xdr:ext cx="534377" cy="259045"/>
    <xdr:sp macro="" textlink="">
      <xdr:nvSpPr>
        <xdr:cNvPr id="879" name="テキスト ボックス 878"/>
        <xdr:cNvSpPr txBox="1"/>
      </xdr:nvSpPr>
      <xdr:spPr>
        <a:xfrm>
          <a:off x="21056111" y="121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106028</xdr:rowOff>
    </xdr:from>
    <xdr:to>
      <xdr:col>107</xdr:col>
      <xdr:colOff>101600</xdr:colOff>
      <xdr:row>74</xdr:row>
      <xdr:rowOff>36178</xdr:rowOff>
    </xdr:to>
    <xdr:sp macro="" textlink="">
      <xdr:nvSpPr>
        <xdr:cNvPr id="880" name="楕円 879"/>
        <xdr:cNvSpPr/>
      </xdr:nvSpPr>
      <xdr:spPr>
        <a:xfrm>
          <a:off x="20383500" y="126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52705</xdr:rowOff>
    </xdr:from>
    <xdr:ext cx="534377" cy="259045"/>
    <xdr:sp macro="" textlink="">
      <xdr:nvSpPr>
        <xdr:cNvPr id="881" name="テキスト ボックス 880"/>
        <xdr:cNvSpPr txBox="1"/>
      </xdr:nvSpPr>
      <xdr:spPr>
        <a:xfrm>
          <a:off x="20167111" y="1239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53239</xdr:rowOff>
    </xdr:from>
    <xdr:to>
      <xdr:col>102</xdr:col>
      <xdr:colOff>165100</xdr:colOff>
      <xdr:row>74</xdr:row>
      <xdr:rowOff>154839</xdr:rowOff>
    </xdr:to>
    <xdr:sp macro="" textlink="">
      <xdr:nvSpPr>
        <xdr:cNvPr id="882" name="楕円 881"/>
        <xdr:cNvSpPr/>
      </xdr:nvSpPr>
      <xdr:spPr>
        <a:xfrm>
          <a:off x="19494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171366</xdr:rowOff>
    </xdr:from>
    <xdr:ext cx="534377" cy="259045"/>
    <xdr:sp macro="" textlink="">
      <xdr:nvSpPr>
        <xdr:cNvPr id="883" name="テキスト ボックス 882"/>
        <xdr:cNvSpPr txBox="1"/>
      </xdr:nvSpPr>
      <xdr:spPr>
        <a:xfrm>
          <a:off x="19278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166444</xdr:rowOff>
    </xdr:from>
    <xdr:to>
      <xdr:col>98</xdr:col>
      <xdr:colOff>38100</xdr:colOff>
      <xdr:row>74</xdr:row>
      <xdr:rowOff>96594</xdr:rowOff>
    </xdr:to>
    <xdr:sp macro="" textlink="">
      <xdr:nvSpPr>
        <xdr:cNvPr id="884" name="楕円 883"/>
        <xdr:cNvSpPr/>
      </xdr:nvSpPr>
      <xdr:spPr>
        <a:xfrm>
          <a:off x="18605500" y="126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113121</xdr:rowOff>
    </xdr:from>
    <xdr:ext cx="534377" cy="259045"/>
    <xdr:sp macro="" textlink="">
      <xdr:nvSpPr>
        <xdr:cNvPr id="885" name="テキスト ボックス 884"/>
        <xdr:cNvSpPr txBox="1"/>
      </xdr:nvSpPr>
      <xdr:spPr>
        <a:xfrm>
          <a:off x="18389111" y="124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849,987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11,652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となっており、多少の人口減はあったものの、歳出決算額において前年度比▲</a:t>
          </a:r>
          <a:r>
            <a:rPr kumimoji="1" lang="en-US" altLang="ja-JP" sz="1300">
              <a:latin typeface="ＭＳ Ｐゴシック" panose="020B0600070205080204" pitchFamily="50" charset="-128"/>
              <a:ea typeface="ＭＳ Ｐゴシック" panose="020B0600070205080204" pitchFamily="50" charset="-128"/>
            </a:rPr>
            <a:t>593,401</a:t>
          </a:r>
          <a:r>
            <a:rPr kumimoji="1" lang="ja-JP" altLang="en-US" sz="1300">
              <a:latin typeface="ＭＳ Ｐゴシック" panose="020B0600070205080204" pitchFamily="50" charset="-128"/>
              <a:ea typeface="ＭＳ Ｐゴシック" panose="020B0600070205080204" pitchFamily="50" charset="-128"/>
            </a:rPr>
            <a:t>千円なっており、大きな減少となった。各項目別では、人件費は</a:t>
          </a:r>
          <a:r>
            <a:rPr kumimoji="1" lang="en-US" altLang="ja-JP" sz="1300">
              <a:latin typeface="ＭＳ Ｐゴシック" panose="020B0600070205080204" pitchFamily="50" charset="-128"/>
              <a:ea typeface="ＭＳ Ｐゴシック" panose="020B0600070205080204" pitchFamily="50" charset="-128"/>
            </a:rPr>
            <a:t>141,575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3,138</a:t>
          </a:r>
          <a:r>
            <a:rPr kumimoji="1" lang="ja-JP" altLang="en-US" sz="1300">
              <a:latin typeface="ＭＳ Ｐゴシック" panose="020B0600070205080204" pitchFamily="50" charset="-128"/>
              <a:ea typeface="ＭＳ Ｐゴシック" panose="020B0600070205080204" pitchFamily="50" charset="-128"/>
            </a:rPr>
            <a:t>千円の増となっており、年々減少傾向にあるが、類似団体と比較して第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町の合併による職員数の増加によるもので、平成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人と高い水準となっている。このことから平成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次定員適正化計画」を策定し、職員数の削減に努めており、今後も計画に基づき平成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体制を目指していく。</a:t>
          </a:r>
        </a:p>
        <a:p>
          <a:r>
            <a:rPr kumimoji="1" lang="ja-JP" altLang="en-US" sz="1300">
              <a:latin typeface="ＭＳ Ｐゴシック" panose="020B0600070205080204" pitchFamily="50" charset="-128"/>
              <a:ea typeface="ＭＳ Ｐゴシック" panose="020B0600070205080204" pitchFamily="50" charset="-128"/>
            </a:rPr>
            <a:t>・また、物件費についても住民一人当たり</a:t>
          </a:r>
          <a:r>
            <a:rPr kumimoji="1" lang="en-US" altLang="ja-JP" sz="1300">
              <a:latin typeface="ＭＳ Ｐゴシック" panose="020B0600070205080204" pitchFamily="50" charset="-128"/>
              <a:ea typeface="ＭＳ Ｐゴシック" panose="020B0600070205080204" pitchFamily="50" charset="-128"/>
            </a:rPr>
            <a:t>116,347</a:t>
          </a:r>
          <a:r>
            <a:rPr kumimoji="1" lang="ja-JP" altLang="en-US" sz="1300">
              <a:latin typeface="ＭＳ Ｐゴシック" panose="020B0600070205080204" pitchFamily="50" charset="-128"/>
              <a:ea typeface="ＭＳ Ｐゴシック" panose="020B0600070205080204" pitchFamily="50" charset="-128"/>
            </a:rPr>
            <a:t>円と、類似団体と比較しても上位で、高水準にある。これは主に本町が離島という地理的条件から、他団体と広域的に管理することができない、ごみ焼却施設や汚泥再生処理センター等の管理費などが含まれる清掃費が大きく影響しており、決算額の合計が</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百万円と物件費全体の</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年より施行された「有人国境離島法」により創業支援・事業拡充にかかる補助制度の新規創設、離島輸送コスト支援補助制度の拡充等に伴い、一人当たり</a:t>
          </a:r>
          <a:r>
            <a:rPr kumimoji="1" lang="en-US" altLang="ja-JP" sz="1300">
              <a:latin typeface="ＭＳ Ｐゴシック" panose="020B0600070205080204" pitchFamily="50" charset="-128"/>
              <a:ea typeface="ＭＳ Ｐゴシック" panose="020B0600070205080204" pitchFamily="50" charset="-128"/>
            </a:rPr>
            <a:t>104,736</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18,636</a:t>
          </a:r>
          <a:r>
            <a:rPr kumimoji="1" lang="ja-JP" altLang="en-US" sz="1300">
              <a:latin typeface="ＭＳ Ｐゴシック" panose="020B0600070205080204" pitchFamily="50" charset="-128"/>
              <a:ea typeface="ＭＳ Ｐゴシック" panose="020B0600070205080204" pitchFamily="50" charset="-128"/>
            </a:rPr>
            <a:t>円の大幅増となっている。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101818</xdr:rowOff>
    </xdr:from>
    <xdr:to>
      <xdr:col>24</xdr:col>
      <xdr:colOff>63500</xdr:colOff>
      <xdr:row>34</xdr:row>
      <xdr:rowOff>18216</xdr:rowOff>
    </xdr:to>
    <xdr:cxnSp macro="">
      <xdr:nvCxnSpPr>
        <xdr:cNvPr id="63" name="直線コネクタ 62"/>
        <xdr:cNvCxnSpPr/>
      </xdr:nvCxnSpPr>
      <xdr:spPr>
        <a:xfrm flipV="1">
          <a:off x="3797300" y="5759668"/>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34217</xdr:rowOff>
    </xdr:from>
    <xdr:to>
      <xdr:col>19</xdr:col>
      <xdr:colOff>177800</xdr:colOff>
      <xdr:row>34</xdr:row>
      <xdr:rowOff>18216</xdr:rowOff>
    </xdr:to>
    <xdr:cxnSp macro="">
      <xdr:nvCxnSpPr>
        <xdr:cNvPr id="66" name="直線コネクタ 65"/>
        <xdr:cNvCxnSpPr/>
      </xdr:nvCxnSpPr>
      <xdr:spPr>
        <a:xfrm>
          <a:off x="2908300" y="5692067"/>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34217</xdr:rowOff>
    </xdr:from>
    <xdr:to>
      <xdr:col>15</xdr:col>
      <xdr:colOff>50800</xdr:colOff>
      <xdr:row>33</xdr:row>
      <xdr:rowOff>146231</xdr:rowOff>
    </xdr:to>
    <xdr:cxnSp macro="">
      <xdr:nvCxnSpPr>
        <xdr:cNvPr id="69" name="直線コネクタ 68"/>
        <xdr:cNvCxnSpPr/>
      </xdr:nvCxnSpPr>
      <xdr:spPr>
        <a:xfrm flipV="1">
          <a:off x="2019300" y="569206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146231</xdr:rowOff>
    </xdr:from>
    <xdr:to>
      <xdr:col>10</xdr:col>
      <xdr:colOff>114300</xdr:colOff>
      <xdr:row>33</xdr:row>
      <xdr:rowOff>148517</xdr:rowOff>
    </xdr:to>
    <xdr:cxnSp macro="">
      <xdr:nvCxnSpPr>
        <xdr:cNvPr id="72" name="直線コネクタ 71"/>
        <xdr:cNvCxnSpPr/>
      </xdr:nvCxnSpPr>
      <xdr:spPr>
        <a:xfrm flipV="1">
          <a:off x="1130300" y="58040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51018</xdr:rowOff>
    </xdr:from>
    <xdr:to>
      <xdr:col>24</xdr:col>
      <xdr:colOff>114300</xdr:colOff>
      <xdr:row>33</xdr:row>
      <xdr:rowOff>152618</xdr:rowOff>
    </xdr:to>
    <xdr:sp macro="" textlink="">
      <xdr:nvSpPr>
        <xdr:cNvPr id="82" name="楕円 81"/>
        <xdr:cNvSpPr/>
      </xdr:nvSpPr>
      <xdr:spPr>
        <a:xfrm>
          <a:off x="4584700" y="5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73895</xdr:rowOff>
    </xdr:from>
    <xdr:ext cx="469744" cy="259045"/>
    <xdr:sp macro="" textlink="">
      <xdr:nvSpPr>
        <xdr:cNvPr id="83" name="議会費該当値テキスト"/>
        <xdr:cNvSpPr txBox="1"/>
      </xdr:nvSpPr>
      <xdr:spPr>
        <a:xfrm>
          <a:off x="4686300" y="556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138866</xdr:rowOff>
    </xdr:from>
    <xdr:to>
      <xdr:col>20</xdr:col>
      <xdr:colOff>38100</xdr:colOff>
      <xdr:row>34</xdr:row>
      <xdr:rowOff>69016</xdr:rowOff>
    </xdr:to>
    <xdr:sp macro="" textlink="">
      <xdr:nvSpPr>
        <xdr:cNvPr id="84" name="楕円 83"/>
        <xdr:cNvSpPr/>
      </xdr:nvSpPr>
      <xdr:spPr>
        <a:xfrm>
          <a:off x="3746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85543</xdr:rowOff>
    </xdr:from>
    <xdr:ext cx="469744" cy="259045"/>
    <xdr:sp macro="" textlink="">
      <xdr:nvSpPr>
        <xdr:cNvPr id="85" name="テキスト ボックス 84"/>
        <xdr:cNvSpPr txBox="1"/>
      </xdr:nvSpPr>
      <xdr:spPr>
        <a:xfrm>
          <a:off x="3562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154867</xdr:rowOff>
    </xdr:from>
    <xdr:to>
      <xdr:col>15</xdr:col>
      <xdr:colOff>101600</xdr:colOff>
      <xdr:row>33</xdr:row>
      <xdr:rowOff>85017</xdr:rowOff>
    </xdr:to>
    <xdr:sp macro="" textlink="">
      <xdr:nvSpPr>
        <xdr:cNvPr id="86" name="楕円 85"/>
        <xdr:cNvSpPr/>
      </xdr:nvSpPr>
      <xdr:spPr>
        <a:xfrm>
          <a:off x="2857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101544</xdr:rowOff>
    </xdr:from>
    <xdr:ext cx="469744" cy="259045"/>
    <xdr:sp macro="" textlink="">
      <xdr:nvSpPr>
        <xdr:cNvPr id="87" name="テキスト ボックス 86"/>
        <xdr:cNvSpPr txBox="1"/>
      </xdr:nvSpPr>
      <xdr:spPr>
        <a:xfrm>
          <a:off x="2673428"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95431</xdr:rowOff>
    </xdr:from>
    <xdr:to>
      <xdr:col>10</xdr:col>
      <xdr:colOff>165100</xdr:colOff>
      <xdr:row>34</xdr:row>
      <xdr:rowOff>25581</xdr:rowOff>
    </xdr:to>
    <xdr:sp macro="" textlink="">
      <xdr:nvSpPr>
        <xdr:cNvPr id="88" name="楕円 87"/>
        <xdr:cNvSpPr/>
      </xdr:nvSpPr>
      <xdr:spPr>
        <a:xfrm>
          <a:off x="1968500" y="57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42108</xdr:rowOff>
    </xdr:from>
    <xdr:ext cx="469744" cy="259045"/>
    <xdr:sp macro="" textlink="">
      <xdr:nvSpPr>
        <xdr:cNvPr id="89" name="テキスト ボックス 88"/>
        <xdr:cNvSpPr txBox="1"/>
      </xdr:nvSpPr>
      <xdr:spPr>
        <a:xfrm>
          <a:off x="1784428" y="55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97717</xdr:rowOff>
    </xdr:from>
    <xdr:to>
      <xdr:col>6</xdr:col>
      <xdr:colOff>38100</xdr:colOff>
      <xdr:row>34</xdr:row>
      <xdr:rowOff>27867</xdr:rowOff>
    </xdr:to>
    <xdr:sp macro="" textlink="">
      <xdr:nvSpPr>
        <xdr:cNvPr id="90" name="楕円 89"/>
        <xdr:cNvSpPr/>
      </xdr:nvSpPr>
      <xdr:spPr>
        <a:xfrm>
          <a:off x="1079500" y="57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44394</xdr:rowOff>
    </xdr:from>
    <xdr:ext cx="469744" cy="259045"/>
    <xdr:sp macro="" textlink="">
      <xdr:nvSpPr>
        <xdr:cNvPr id="91" name="テキスト ボックス 90"/>
        <xdr:cNvSpPr txBox="1"/>
      </xdr:nvSpPr>
      <xdr:spPr>
        <a:xfrm>
          <a:off x="895428" y="55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72689</xdr:rowOff>
    </xdr:from>
    <xdr:to>
      <xdr:col>24</xdr:col>
      <xdr:colOff>63500</xdr:colOff>
      <xdr:row>53</xdr:row>
      <xdr:rowOff>112092</xdr:rowOff>
    </xdr:to>
    <xdr:cxnSp macro="">
      <xdr:nvCxnSpPr>
        <xdr:cNvPr id="120" name="直線コネクタ 119"/>
        <xdr:cNvCxnSpPr/>
      </xdr:nvCxnSpPr>
      <xdr:spPr>
        <a:xfrm flipV="1">
          <a:off x="3797300" y="9159539"/>
          <a:ext cx="8382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159413</xdr:rowOff>
    </xdr:from>
    <xdr:to>
      <xdr:col>19</xdr:col>
      <xdr:colOff>177800</xdr:colOff>
      <xdr:row>53</xdr:row>
      <xdr:rowOff>112092</xdr:rowOff>
    </xdr:to>
    <xdr:cxnSp macro="">
      <xdr:nvCxnSpPr>
        <xdr:cNvPr id="123" name="直線コネクタ 122"/>
        <xdr:cNvCxnSpPr/>
      </xdr:nvCxnSpPr>
      <xdr:spPr>
        <a:xfrm>
          <a:off x="2908300" y="8903363"/>
          <a:ext cx="889000" cy="29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159413</xdr:rowOff>
    </xdr:from>
    <xdr:to>
      <xdr:col>15</xdr:col>
      <xdr:colOff>50800</xdr:colOff>
      <xdr:row>53</xdr:row>
      <xdr:rowOff>51224</xdr:rowOff>
    </xdr:to>
    <xdr:cxnSp macro="">
      <xdr:nvCxnSpPr>
        <xdr:cNvPr id="126" name="直線コネクタ 125"/>
        <xdr:cNvCxnSpPr/>
      </xdr:nvCxnSpPr>
      <xdr:spPr>
        <a:xfrm flipV="1">
          <a:off x="2019300" y="8903363"/>
          <a:ext cx="889000" cy="2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51224</xdr:rowOff>
    </xdr:from>
    <xdr:to>
      <xdr:col>10</xdr:col>
      <xdr:colOff>114300</xdr:colOff>
      <xdr:row>53</xdr:row>
      <xdr:rowOff>59713</xdr:rowOff>
    </xdr:to>
    <xdr:cxnSp macro="">
      <xdr:nvCxnSpPr>
        <xdr:cNvPr id="129" name="直線コネクタ 128"/>
        <xdr:cNvCxnSpPr/>
      </xdr:nvCxnSpPr>
      <xdr:spPr>
        <a:xfrm flipV="1">
          <a:off x="1130300" y="9138074"/>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30" name="フローチャート: 判断 129"/>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31" name="テキスト ボックス 130"/>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2" name="フローチャート: 判断 131"/>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3" name="テキスト ボックス 132"/>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21889</xdr:rowOff>
    </xdr:from>
    <xdr:to>
      <xdr:col>24</xdr:col>
      <xdr:colOff>114300</xdr:colOff>
      <xdr:row>53</xdr:row>
      <xdr:rowOff>123489</xdr:rowOff>
    </xdr:to>
    <xdr:sp macro="" textlink="">
      <xdr:nvSpPr>
        <xdr:cNvPr id="139" name="楕円 138"/>
        <xdr:cNvSpPr/>
      </xdr:nvSpPr>
      <xdr:spPr>
        <a:xfrm>
          <a:off x="4584700" y="91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44766</xdr:rowOff>
    </xdr:from>
    <xdr:ext cx="599010" cy="259045"/>
    <xdr:sp macro="" textlink="">
      <xdr:nvSpPr>
        <xdr:cNvPr id="140" name="総務費該当値テキスト"/>
        <xdr:cNvSpPr txBox="1"/>
      </xdr:nvSpPr>
      <xdr:spPr>
        <a:xfrm>
          <a:off x="4686300" y="896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61292</xdr:rowOff>
    </xdr:from>
    <xdr:to>
      <xdr:col>20</xdr:col>
      <xdr:colOff>38100</xdr:colOff>
      <xdr:row>53</xdr:row>
      <xdr:rowOff>162892</xdr:rowOff>
    </xdr:to>
    <xdr:sp macro="" textlink="">
      <xdr:nvSpPr>
        <xdr:cNvPr id="141" name="楕円 140"/>
        <xdr:cNvSpPr/>
      </xdr:nvSpPr>
      <xdr:spPr>
        <a:xfrm>
          <a:off x="3746500" y="914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7969</xdr:rowOff>
    </xdr:from>
    <xdr:ext cx="599010" cy="259045"/>
    <xdr:sp macro="" textlink="">
      <xdr:nvSpPr>
        <xdr:cNvPr id="142" name="テキスト ボックス 141"/>
        <xdr:cNvSpPr txBox="1"/>
      </xdr:nvSpPr>
      <xdr:spPr>
        <a:xfrm>
          <a:off x="3497795" y="892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108613</xdr:rowOff>
    </xdr:from>
    <xdr:to>
      <xdr:col>15</xdr:col>
      <xdr:colOff>101600</xdr:colOff>
      <xdr:row>52</xdr:row>
      <xdr:rowOff>38763</xdr:rowOff>
    </xdr:to>
    <xdr:sp macro="" textlink="">
      <xdr:nvSpPr>
        <xdr:cNvPr id="143" name="楕円 142"/>
        <xdr:cNvSpPr/>
      </xdr:nvSpPr>
      <xdr:spPr>
        <a:xfrm>
          <a:off x="2857500" y="88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55290</xdr:rowOff>
    </xdr:from>
    <xdr:ext cx="599010" cy="259045"/>
    <xdr:sp macro="" textlink="">
      <xdr:nvSpPr>
        <xdr:cNvPr id="144" name="テキスト ボックス 143"/>
        <xdr:cNvSpPr txBox="1"/>
      </xdr:nvSpPr>
      <xdr:spPr>
        <a:xfrm>
          <a:off x="2608795" y="862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424</xdr:rowOff>
    </xdr:from>
    <xdr:to>
      <xdr:col>10</xdr:col>
      <xdr:colOff>165100</xdr:colOff>
      <xdr:row>53</xdr:row>
      <xdr:rowOff>102024</xdr:rowOff>
    </xdr:to>
    <xdr:sp macro="" textlink="">
      <xdr:nvSpPr>
        <xdr:cNvPr id="145" name="楕円 144"/>
        <xdr:cNvSpPr/>
      </xdr:nvSpPr>
      <xdr:spPr>
        <a:xfrm>
          <a:off x="1968500" y="90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118551</xdr:rowOff>
    </xdr:from>
    <xdr:ext cx="599010" cy="259045"/>
    <xdr:sp macro="" textlink="">
      <xdr:nvSpPr>
        <xdr:cNvPr id="146" name="テキスト ボックス 145"/>
        <xdr:cNvSpPr txBox="1"/>
      </xdr:nvSpPr>
      <xdr:spPr>
        <a:xfrm>
          <a:off x="1719795" y="88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8913</xdr:rowOff>
    </xdr:from>
    <xdr:to>
      <xdr:col>6</xdr:col>
      <xdr:colOff>38100</xdr:colOff>
      <xdr:row>53</xdr:row>
      <xdr:rowOff>110513</xdr:rowOff>
    </xdr:to>
    <xdr:sp macro="" textlink="">
      <xdr:nvSpPr>
        <xdr:cNvPr id="147" name="楕円 146"/>
        <xdr:cNvSpPr/>
      </xdr:nvSpPr>
      <xdr:spPr>
        <a:xfrm>
          <a:off x="1079500" y="90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127040</xdr:rowOff>
    </xdr:from>
    <xdr:ext cx="599010" cy="259045"/>
    <xdr:sp macro="" textlink="">
      <xdr:nvSpPr>
        <xdr:cNvPr id="148" name="テキスト ボックス 147"/>
        <xdr:cNvSpPr txBox="1"/>
      </xdr:nvSpPr>
      <xdr:spPr>
        <a:xfrm>
          <a:off x="830795" y="88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101360</xdr:rowOff>
    </xdr:from>
    <xdr:to>
      <xdr:col>24</xdr:col>
      <xdr:colOff>63500</xdr:colOff>
      <xdr:row>74</xdr:row>
      <xdr:rowOff>71991</xdr:rowOff>
    </xdr:to>
    <xdr:cxnSp macro="">
      <xdr:nvCxnSpPr>
        <xdr:cNvPr id="180" name="直線コネクタ 179"/>
        <xdr:cNvCxnSpPr/>
      </xdr:nvCxnSpPr>
      <xdr:spPr>
        <a:xfrm>
          <a:off x="3797300" y="12617210"/>
          <a:ext cx="838200" cy="1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101360</xdr:rowOff>
    </xdr:from>
    <xdr:to>
      <xdr:col>19</xdr:col>
      <xdr:colOff>177800</xdr:colOff>
      <xdr:row>74</xdr:row>
      <xdr:rowOff>86447</xdr:rowOff>
    </xdr:to>
    <xdr:cxnSp macro="">
      <xdr:nvCxnSpPr>
        <xdr:cNvPr id="183" name="直線コネクタ 182"/>
        <xdr:cNvCxnSpPr/>
      </xdr:nvCxnSpPr>
      <xdr:spPr>
        <a:xfrm flipV="1">
          <a:off x="2908300" y="12617210"/>
          <a:ext cx="889000" cy="15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86447</xdr:rowOff>
    </xdr:from>
    <xdr:to>
      <xdr:col>15</xdr:col>
      <xdr:colOff>50800</xdr:colOff>
      <xdr:row>74</xdr:row>
      <xdr:rowOff>171410</xdr:rowOff>
    </xdr:to>
    <xdr:cxnSp macro="">
      <xdr:nvCxnSpPr>
        <xdr:cNvPr id="186" name="直線コネクタ 185"/>
        <xdr:cNvCxnSpPr/>
      </xdr:nvCxnSpPr>
      <xdr:spPr>
        <a:xfrm flipV="1">
          <a:off x="2019300" y="12773747"/>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171410</xdr:rowOff>
    </xdr:from>
    <xdr:to>
      <xdr:col>10</xdr:col>
      <xdr:colOff>114300</xdr:colOff>
      <xdr:row>75</xdr:row>
      <xdr:rowOff>75420</xdr:rowOff>
    </xdr:to>
    <xdr:cxnSp macro="">
      <xdr:nvCxnSpPr>
        <xdr:cNvPr id="189" name="直線コネクタ 188"/>
        <xdr:cNvCxnSpPr/>
      </xdr:nvCxnSpPr>
      <xdr:spPr>
        <a:xfrm flipV="1">
          <a:off x="1130300" y="12858710"/>
          <a:ext cx="889000" cy="7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3" name="テキスト ボックス 192"/>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21191</xdr:rowOff>
    </xdr:from>
    <xdr:to>
      <xdr:col>24</xdr:col>
      <xdr:colOff>114300</xdr:colOff>
      <xdr:row>74</xdr:row>
      <xdr:rowOff>122791</xdr:rowOff>
    </xdr:to>
    <xdr:sp macro="" textlink="">
      <xdr:nvSpPr>
        <xdr:cNvPr id="199" name="楕円 198"/>
        <xdr:cNvSpPr/>
      </xdr:nvSpPr>
      <xdr:spPr>
        <a:xfrm>
          <a:off x="4584700" y="127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44068</xdr:rowOff>
    </xdr:from>
    <xdr:ext cx="599010" cy="259045"/>
    <xdr:sp macro="" textlink="">
      <xdr:nvSpPr>
        <xdr:cNvPr id="200" name="民生費該当値テキスト"/>
        <xdr:cNvSpPr txBox="1"/>
      </xdr:nvSpPr>
      <xdr:spPr>
        <a:xfrm>
          <a:off x="4686300" y="1255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50560</xdr:rowOff>
    </xdr:from>
    <xdr:to>
      <xdr:col>20</xdr:col>
      <xdr:colOff>38100</xdr:colOff>
      <xdr:row>73</xdr:row>
      <xdr:rowOff>152160</xdr:rowOff>
    </xdr:to>
    <xdr:sp macro="" textlink="">
      <xdr:nvSpPr>
        <xdr:cNvPr id="201" name="楕円 200"/>
        <xdr:cNvSpPr/>
      </xdr:nvSpPr>
      <xdr:spPr>
        <a:xfrm>
          <a:off x="3746500" y="12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168687</xdr:rowOff>
    </xdr:from>
    <xdr:ext cx="599010" cy="259045"/>
    <xdr:sp macro="" textlink="">
      <xdr:nvSpPr>
        <xdr:cNvPr id="202" name="テキスト ボックス 201"/>
        <xdr:cNvSpPr txBox="1"/>
      </xdr:nvSpPr>
      <xdr:spPr>
        <a:xfrm>
          <a:off x="3497795" y="1234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35647</xdr:rowOff>
    </xdr:from>
    <xdr:to>
      <xdr:col>15</xdr:col>
      <xdr:colOff>101600</xdr:colOff>
      <xdr:row>74</xdr:row>
      <xdr:rowOff>137247</xdr:rowOff>
    </xdr:to>
    <xdr:sp macro="" textlink="">
      <xdr:nvSpPr>
        <xdr:cNvPr id="203" name="楕円 202"/>
        <xdr:cNvSpPr/>
      </xdr:nvSpPr>
      <xdr:spPr>
        <a:xfrm>
          <a:off x="2857500" y="12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153774</xdr:rowOff>
    </xdr:from>
    <xdr:ext cx="599010" cy="259045"/>
    <xdr:sp macro="" textlink="">
      <xdr:nvSpPr>
        <xdr:cNvPr id="204" name="テキスト ボックス 203"/>
        <xdr:cNvSpPr txBox="1"/>
      </xdr:nvSpPr>
      <xdr:spPr>
        <a:xfrm>
          <a:off x="2608795" y="1249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120610</xdr:rowOff>
    </xdr:from>
    <xdr:to>
      <xdr:col>10</xdr:col>
      <xdr:colOff>165100</xdr:colOff>
      <xdr:row>75</xdr:row>
      <xdr:rowOff>50760</xdr:rowOff>
    </xdr:to>
    <xdr:sp macro="" textlink="">
      <xdr:nvSpPr>
        <xdr:cNvPr id="205" name="楕円 204"/>
        <xdr:cNvSpPr/>
      </xdr:nvSpPr>
      <xdr:spPr>
        <a:xfrm>
          <a:off x="1968500" y="12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67287</xdr:rowOff>
    </xdr:from>
    <xdr:ext cx="599010" cy="259045"/>
    <xdr:sp macro="" textlink="">
      <xdr:nvSpPr>
        <xdr:cNvPr id="206" name="テキスト ボックス 205"/>
        <xdr:cNvSpPr txBox="1"/>
      </xdr:nvSpPr>
      <xdr:spPr>
        <a:xfrm>
          <a:off x="1719795" y="1258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24620</xdr:rowOff>
    </xdr:from>
    <xdr:to>
      <xdr:col>6</xdr:col>
      <xdr:colOff>38100</xdr:colOff>
      <xdr:row>75</xdr:row>
      <xdr:rowOff>126220</xdr:rowOff>
    </xdr:to>
    <xdr:sp macro="" textlink="">
      <xdr:nvSpPr>
        <xdr:cNvPr id="207" name="楕円 206"/>
        <xdr:cNvSpPr/>
      </xdr:nvSpPr>
      <xdr:spPr>
        <a:xfrm>
          <a:off x="1079500" y="128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142747</xdr:rowOff>
    </xdr:from>
    <xdr:ext cx="599010" cy="259045"/>
    <xdr:sp macro="" textlink="">
      <xdr:nvSpPr>
        <xdr:cNvPr id="208" name="テキスト ボックス 207"/>
        <xdr:cNvSpPr txBox="1"/>
      </xdr:nvSpPr>
      <xdr:spPr>
        <a:xfrm>
          <a:off x="830795" y="1265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27406</xdr:rowOff>
    </xdr:from>
    <xdr:to>
      <xdr:col>24</xdr:col>
      <xdr:colOff>63500</xdr:colOff>
      <xdr:row>94</xdr:row>
      <xdr:rowOff>109719</xdr:rowOff>
    </xdr:to>
    <xdr:cxnSp macro="">
      <xdr:nvCxnSpPr>
        <xdr:cNvPr id="233" name="直線コネクタ 232"/>
        <xdr:cNvCxnSpPr/>
      </xdr:nvCxnSpPr>
      <xdr:spPr>
        <a:xfrm>
          <a:off x="3797300" y="16143706"/>
          <a:ext cx="838200" cy="8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27406</xdr:rowOff>
    </xdr:from>
    <xdr:to>
      <xdr:col>19</xdr:col>
      <xdr:colOff>177800</xdr:colOff>
      <xdr:row>94</xdr:row>
      <xdr:rowOff>73577</xdr:rowOff>
    </xdr:to>
    <xdr:cxnSp macro="">
      <xdr:nvCxnSpPr>
        <xdr:cNvPr id="236" name="直線コネクタ 235"/>
        <xdr:cNvCxnSpPr/>
      </xdr:nvCxnSpPr>
      <xdr:spPr>
        <a:xfrm flipV="1">
          <a:off x="2908300" y="16143706"/>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73577</xdr:rowOff>
    </xdr:from>
    <xdr:to>
      <xdr:col>15</xdr:col>
      <xdr:colOff>50800</xdr:colOff>
      <xdr:row>94</xdr:row>
      <xdr:rowOff>147399</xdr:rowOff>
    </xdr:to>
    <xdr:cxnSp macro="">
      <xdr:nvCxnSpPr>
        <xdr:cNvPr id="239" name="直線コネクタ 238"/>
        <xdr:cNvCxnSpPr/>
      </xdr:nvCxnSpPr>
      <xdr:spPr>
        <a:xfrm flipV="1">
          <a:off x="2019300" y="16189877"/>
          <a:ext cx="8890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147399</xdr:rowOff>
    </xdr:from>
    <xdr:to>
      <xdr:col>10</xdr:col>
      <xdr:colOff>114300</xdr:colOff>
      <xdr:row>94</xdr:row>
      <xdr:rowOff>150347</xdr:rowOff>
    </xdr:to>
    <xdr:cxnSp macro="">
      <xdr:nvCxnSpPr>
        <xdr:cNvPr id="242" name="直線コネクタ 241"/>
        <xdr:cNvCxnSpPr/>
      </xdr:nvCxnSpPr>
      <xdr:spPr>
        <a:xfrm flipV="1">
          <a:off x="1130300" y="16263699"/>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4" name="テキスト ボックス 243"/>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58919</xdr:rowOff>
    </xdr:from>
    <xdr:to>
      <xdr:col>24</xdr:col>
      <xdr:colOff>114300</xdr:colOff>
      <xdr:row>94</xdr:row>
      <xdr:rowOff>160519</xdr:rowOff>
    </xdr:to>
    <xdr:sp macro="" textlink="">
      <xdr:nvSpPr>
        <xdr:cNvPr id="252" name="楕円 251"/>
        <xdr:cNvSpPr/>
      </xdr:nvSpPr>
      <xdr:spPr>
        <a:xfrm>
          <a:off x="4584700" y="161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81796</xdr:rowOff>
    </xdr:from>
    <xdr:ext cx="599010" cy="259045"/>
    <xdr:sp macro="" textlink="">
      <xdr:nvSpPr>
        <xdr:cNvPr id="253" name="衛生費該当値テキスト"/>
        <xdr:cNvSpPr txBox="1"/>
      </xdr:nvSpPr>
      <xdr:spPr>
        <a:xfrm>
          <a:off x="4686300" y="1602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148056</xdr:rowOff>
    </xdr:from>
    <xdr:to>
      <xdr:col>20</xdr:col>
      <xdr:colOff>38100</xdr:colOff>
      <xdr:row>94</xdr:row>
      <xdr:rowOff>78206</xdr:rowOff>
    </xdr:to>
    <xdr:sp macro="" textlink="">
      <xdr:nvSpPr>
        <xdr:cNvPr id="254" name="楕円 253"/>
        <xdr:cNvSpPr/>
      </xdr:nvSpPr>
      <xdr:spPr>
        <a:xfrm>
          <a:off x="3746500" y="160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94733</xdr:rowOff>
    </xdr:from>
    <xdr:ext cx="599010" cy="259045"/>
    <xdr:sp macro="" textlink="">
      <xdr:nvSpPr>
        <xdr:cNvPr id="255" name="テキスト ボックス 254"/>
        <xdr:cNvSpPr txBox="1"/>
      </xdr:nvSpPr>
      <xdr:spPr>
        <a:xfrm>
          <a:off x="3497795" y="158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22777</xdr:rowOff>
    </xdr:from>
    <xdr:to>
      <xdr:col>15</xdr:col>
      <xdr:colOff>101600</xdr:colOff>
      <xdr:row>94</xdr:row>
      <xdr:rowOff>124377</xdr:rowOff>
    </xdr:to>
    <xdr:sp macro="" textlink="">
      <xdr:nvSpPr>
        <xdr:cNvPr id="256" name="楕円 255"/>
        <xdr:cNvSpPr/>
      </xdr:nvSpPr>
      <xdr:spPr>
        <a:xfrm>
          <a:off x="2857500" y="161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140904</xdr:rowOff>
    </xdr:from>
    <xdr:ext cx="599010" cy="259045"/>
    <xdr:sp macro="" textlink="">
      <xdr:nvSpPr>
        <xdr:cNvPr id="257" name="テキスト ボックス 256"/>
        <xdr:cNvSpPr txBox="1"/>
      </xdr:nvSpPr>
      <xdr:spPr>
        <a:xfrm>
          <a:off x="2608795" y="1591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96599</xdr:rowOff>
    </xdr:from>
    <xdr:to>
      <xdr:col>10</xdr:col>
      <xdr:colOff>165100</xdr:colOff>
      <xdr:row>95</xdr:row>
      <xdr:rowOff>26749</xdr:rowOff>
    </xdr:to>
    <xdr:sp macro="" textlink="">
      <xdr:nvSpPr>
        <xdr:cNvPr id="258" name="楕円 257"/>
        <xdr:cNvSpPr/>
      </xdr:nvSpPr>
      <xdr:spPr>
        <a:xfrm>
          <a:off x="1968500" y="162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43276</xdr:rowOff>
    </xdr:from>
    <xdr:ext cx="534377" cy="259045"/>
    <xdr:sp macro="" textlink="">
      <xdr:nvSpPr>
        <xdr:cNvPr id="259" name="テキスト ボックス 258"/>
        <xdr:cNvSpPr txBox="1"/>
      </xdr:nvSpPr>
      <xdr:spPr>
        <a:xfrm>
          <a:off x="1752111" y="159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99547</xdr:rowOff>
    </xdr:from>
    <xdr:to>
      <xdr:col>6</xdr:col>
      <xdr:colOff>38100</xdr:colOff>
      <xdr:row>95</xdr:row>
      <xdr:rowOff>29697</xdr:rowOff>
    </xdr:to>
    <xdr:sp macro="" textlink="">
      <xdr:nvSpPr>
        <xdr:cNvPr id="260" name="楕円 259"/>
        <xdr:cNvSpPr/>
      </xdr:nvSpPr>
      <xdr:spPr>
        <a:xfrm>
          <a:off x="1079500" y="162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46224</xdr:rowOff>
    </xdr:from>
    <xdr:ext cx="534377" cy="259045"/>
    <xdr:sp macro="" textlink="">
      <xdr:nvSpPr>
        <xdr:cNvPr id="261" name="テキスト ボックス 260"/>
        <xdr:cNvSpPr txBox="1"/>
      </xdr:nvSpPr>
      <xdr:spPr>
        <a:xfrm>
          <a:off x="863111" y="159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98878</xdr:rowOff>
    </xdr:to>
    <xdr:cxnSp macro="">
      <xdr:nvCxnSpPr>
        <xdr:cNvPr id="292" name="直線コネクタ 291"/>
        <xdr:cNvCxnSpPr/>
      </xdr:nvCxnSpPr>
      <xdr:spPr>
        <a:xfrm>
          <a:off x="9639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52505</xdr:rowOff>
    </xdr:from>
    <xdr:to>
      <xdr:col>50</xdr:col>
      <xdr:colOff>114300</xdr:colOff>
      <xdr:row>39</xdr:row>
      <xdr:rowOff>98552</xdr:rowOff>
    </xdr:to>
    <xdr:cxnSp macro="">
      <xdr:nvCxnSpPr>
        <xdr:cNvPr id="295" name="直線コネクタ 294"/>
        <xdr:cNvCxnSpPr/>
      </xdr:nvCxnSpPr>
      <xdr:spPr>
        <a:xfrm>
          <a:off x="8750300" y="6567605"/>
          <a:ext cx="889000" cy="2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44994</xdr:rowOff>
    </xdr:from>
    <xdr:to>
      <xdr:col>45</xdr:col>
      <xdr:colOff>177800</xdr:colOff>
      <xdr:row>38</xdr:row>
      <xdr:rowOff>52505</xdr:rowOff>
    </xdr:to>
    <xdr:cxnSp macro="">
      <xdr:nvCxnSpPr>
        <xdr:cNvPr id="298" name="直線コネクタ 297"/>
        <xdr:cNvCxnSpPr/>
      </xdr:nvCxnSpPr>
      <xdr:spPr>
        <a:xfrm>
          <a:off x="7861300" y="6388644"/>
          <a:ext cx="889000" cy="17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82877</xdr:rowOff>
    </xdr:from>
    <xdr:to>
      <xdr:col>41</xdr:col>
      <xdr:colOff>50800</xdr:colOff>
      <xdr:row>37</xdr:row>
      <xdr:rowOff>44994</xdr:rowOff>
    </xdr:to>
    <xdr:cxnSp macro="">
      <xdr:nvCxnSpPr>
        <xdr:cNvPr id="301" name="直線コネクタ 300"/>
        <xdr:cNvCxnSpPr/>
      </xdr:nvCxnSpPr>
      <xdr:spPr>
        <a:xfrm>
          <a:off x="6972300" y="5740727"/>
          <a:ext cx="889000" cy="6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2" name="フローチャート: 判断 301"/>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3" name="テキスト ボックス 302"/>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4" name="フローチャート: 判断 303"/>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5" name="テキスト ボックス 304"/>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3" name="楕円 312"/>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4" name="テキスト ボックス 313"/>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1705</xdr:rowOff>
    </xdr:from>
    <xdr:to>
      <xdr:col>46</xdr:col>
      <xdr:colOff>38100</xdr:colOff>
      <xdr:row>38</xdr:row>
      <xdr:rowOff>103305</xdr:rowOff>
    </xdr:to>
    <xdr:sp macro="" textlink="">
      <xdr:nvSpPr>
        <xdr:cNvPr id="315" name="楕円 314"/>
        <xdr:cNvSpPr/>
      </xdr:nvSpPr>
      <xdr:spPr>
        <a:xfrm>
          <a:off x="8699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16" name="テキスト ボックス 315"/>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165644</xdr:rowOff>
    </xdr:from>
    <xdr:to>
      <xdr:col>41</xdr:col>
      <xdr:colOff>101600</xdr:colOff>
      <xdr:row>37</xdr:row>
      <xdr:rowOff>95794</xdr:rowOff>
    </xdr:to>
    <xdr:sp macro="" textlink="">
      <xdr:nvSpPr>
        <xdr:cNvPr id="317" name="楕円 316"/>
        <xdr:cNvSpPr/>
      </xdr:nvSpPr>
      <xdr:spPr>
        <a:xfrm>
          <a:off x="7810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112321</xdr:rowOff>
    </xdr:from>
    <xdr:ext cx="469744" cy="259045"/>
    <xdr:sp macro="" textlink="">
      <xdr:nvSpPr>
        <xdr:cNvPr id="318" name="テキスト ボックス 317"/>
        <xdr:cNvSpPr txBox="1"/>
      </xdr:nvSpPr>
      <xdr:spPr>
        <a:xfrm>
          <a:off x="7626428"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32077</xdr:rowOff>
    </xdr:from>
    <xdr:to>
      <xdr:col>36</xdr:col>
      <xdr:colOff>165100</xdr:colOff>
      <xdr:row>33</xdr:row>
      <xdr:rowOff>133677</xdr:rowOff>
    </xdr:to>
    <xdr:sp macro="" textlink="">
      <xdr:nvSpPr>
        <xdr:cNvPr id="319" name="楕円 318"/>
        <xdr:cNvSpPr/>
      </xdr:nvSpPr>
      <xdr:spPr>
        <a:xfrm>
          <a:off x="6921500" y="56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150204</xdr:rowOff>
    </xdr:from>
    <xdr:ext cx="469744" cy="259045"/>
    <xdr:sp macro="" textlink="">
      <xdr:nvSpPr>
        <xdr:cNvPr id="320" name="テキスト ボックス 319"/>
        <xdr:cNvSpPr txBox="1"/>
      </xdr:nvSpPr>
      <xdr:spPr>
        <a:xfrm>
          <a:off x="6737428" y="54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133738</xdr:rowOff>
    </xdr:from>
    <xdr:to>
      <xdr:col>55</xdr:col>
      <xdr:colOff>0</xdr:colOff>
      <xdr:row>52</xdr:row>
      <xdr:rowOff>164388</xdr:rowOff>
    </xdr:to>
    <xdr:cxnSp macro="">
      <xdr:nvCxnSpPr>
        <xdr:cNvPr id="349" name="直線コネクタ 348"/>
        <xdr:cNvCxnSpPr/>
      </xdr:nvCxnSpPr>
      <xdr:spPr>
        <a:xfrm flipV="1">
          <a:off x="9639300" y="8877688"/>
          <a:ext cx="838200" cy="20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83865</xdr:rowOff>
    </xdr:from>
    <xdr:to>
      <xdr:col>50</xdr:col>
      <xdr:colOff>114300</xdr:colOff>
      <xdr:row>52</xdr:row>
      <xdr:rowOff>164388</xdr:rowOff>
    </xdr:to>
    <xdr:cxnSp macro="">
      <xdr:nvCxnSpPr>
        <xdr:cNvPr id="352" name="直線コネクタ 351"/>
        <xdr:cNvCxnSpPr/>
      </xdr:nvCxnSpPr>
      <xdr:spPr>
        <a:xfrm>
          <a:off x="8750300" y="8999265"/>
          <a:ext cx="889000" cy="8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83865</xdr:rowOff>
    </xdr:from>
    <xdr:to>
      <xdr:col>45</xdr:col>
      <xdr:colOff>177800</xdr:colOff>
      <xdr:row>53</xdr:row>
      <xdr:rowOff>149301</xdr:rowOff>
    </xdr:to>
    <xdr:cxnSp macro="">
      <xdr:nvCxnSpPr>
        <xdr:cNvPr id="355" name="直線コネクタ 354"/>
        <xdr:cNvCxnSpPr/>
      </xdr:nvCxnSpPr>
      <xdr:spPr>
        <a:xfrm flipV="1">
          <a:off x="7861300" y="8999265"/>
          <a:ext cx="889000" cy="2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149301</xdr:rowOff>
    </xdr:from>
    <xdr:to>
      <xdr:col>41</xdr:col>
      <xdr:colOff>50800</xdr:colOff>
      <xdr:row>53</xdr:row>
      <xdr:rowOff>166122</xdr:rowOff>
    </xdr:to>
    <xdr:cxnSp macro="">
      <xdr:nvCxnSpPr>
        <xdr:cNvPr id="358" name="直線コネクタ 357"/>
        <xdr:cNvCxnSpPr/>
      </xdr:nvCxnSpPr>
      <xdr:spPr>
        <a:xfrm flipV="1">
          <a:off x="6972300" y="923615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9" name="フローチャート: 判断 358"/>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60" name="テキスト ボックス 359"/>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61" name="フローチャート: 判断 360"/>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2" name="テキスト ボックス 361"/>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82938</xdr:rowOff>
    </xdr:from>
    <xdr:to>
      <xdr:col>55</xdr:col>
      <xdr:colOff>50800</xdr:colOff>
      <xdr:row>52</xdr:row>
      <xdr:rowOff>13088</xdr:rowOff>
    </xdr:to>
    <xdr:sp macro="" textlink="">
      <xdr:nvSpPr>
        <xdr:cNvPr id="368" name="楕円 367"/>
        <xdr:cNvSpPr/>
      </xdr:nvSpPr>
      <xdr:spPr>
        <a:xfrm>
          <a:off x="10426700" y="88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105815</xdr:rowOff>
    </xdr:from>
    <xdr:ext cx="534377" cy="259045"/>
    <xdr:sp macro="" textlink="">
      <xdr:nvSpPr>
        <xdr:cNvPr id="369" name="農林水産業費該当値テキスト"/>
        <xdr:cNvSpPr txBox="1"/>
      </xdr:nvSpPr>
      <xdr:spPr>
        <a:xfrm>
          <a:off x="10528300" y="86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113588</xdr:rowOff>
    </xdr:from>
    <xdr:to>
      <xdr:col>50</xdr:col>
      <xdr:colOff>165100</xdr:colOff>
      <xdr:row>53</xdr:row>
      <xdr:rowOff>43738</xdr:rowOff>
    </xdr:to>
    <xdr:sp macro="" textlink="">
      <xdr:nvSpPr>
        <xdr:cNvPr id="370" name="楕円 369"/>
        <xdr:cNvSpPr/>
      </xdr:nvSpPr>
      <xdr:spPr>
        <a:xfrm>
          <a:off x="9588500" y="90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60265</xdr:rowOff>
    </xdr:from>
    <xdr:ext cx="534377" cy="259045"/>
    <xdr:sp macro="" textlink="">
      <xdr:nvSpPr>
        <xdr:cNvPr id="371" name="テキスト ボックス 370"/>
        <xdr:cNvSpPr txBox="1"/>
      </xdr:nvSpPr>
      <xdr:spPr>
        <a:xfrm>
          <a:off x="9372111" y="88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33065</xdr:rowOff>
    </xdr:from>
    <xdr:to>
      <xdr:col>46</xdr:col>
      <xdr:colOff>38100</xdr:colOff>
      <xdr:row>52</xdr:row>
      <xdr:rowOff>134665</xdr:rowOff>
    </xdr:to>
    <xdr:sp macro="" textlink="">
      <xdr:nvSpPr>
        <xdr:cNvPr id="372" name="楕円 371"/>
        <xdr:cNvSpPr/>
      </xdr:nvSpPr>
      <xdr:spPr>
        <a:xfrm>
          <a:off x="8699500" y="89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151192</xdr:rowOff>
    </xdr:from>
    <xdr:ext cx="534377" cy="259045"/>
    <xdr:sp macro="" textlink="">
      <xdr:nvSpPr>
        <xdr:cNvPr id="373" name="テキスト ボックス 372"/>
        <xdr:cNvSpPr txBox="1"/>
      </xdr:nvSpPr>
      <xdr:spPr>
        <a:xfrm>
          <a:off x="8483111" y="87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98501</xdr:rowOff>
    </xdr:from>
    <xdr:to>
      <xdr:col>41</xdr:col>
      <xdr:colOff>101600</xdr:colOff>
      <xdr:row>54</xdr:row>
      <xdr:rowOff>28651</xdr:rowOff>
    </xdr:to>
    <xdr:sp macro="" textlink="">
      <xdr:nvSpPr>
        <xdr:cNvPr id="374" name="楕円 373"/>
        <xdr:cNvSpPr/>
      </xdr:nvSpPr>
      <xdr:spPr>
        <a:xfrm>
          <a:off x="7810500" y="91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45178</xdr:rowOff>
    </xdr:from>
    <xdr:ext cx="534377" cy="259045"/>
    <xdr:sp macro="" textlink="">
      <xdr:nvSpPr>
        <xdr:cNvPr id="375" name="テキスト ボックス 374"/>
        <xdr:cNvSpPr txBox="1"/>
      </xdr:nvSpPr>
      <xdr:spPr>
        <a:xfrm>
          <a:off x="7594111" y="896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115322</xdr:rowOff>
    </xdr:from>
    <xdr:to>
      <xdr:col>36</xdr:col>
      <xdr:colOff>165100</xdr:colOff>
      <xdr:row>54</xdr:row>
      <xdr:rowOff>45472</xdr:rowOff>
    </xdr:to>
    <xdr:sp macro="" textlink="">
      <xdr:nvSpPr>
        <xdr:cNvPr id="376" name="楕円 375"/>
        <xdr:cNvSpPr/>
      </xdr:nvSpPr>
      <xdr:spPr>
        <a:xfrm>
          <a:off x="6921500" y="9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61999</xdr:rowOff>
    </xdr:from>
    <xdr:ext cx="534377" cy="259045"/>
    <xdr:sp macro="" textlink="">
      <xdr:nvSpPr>
        <xdr:cNvPr id="377" name="テキスト ボックス 376"/>
        <xdr:cNvSpPr txBox="1"/>
      </xdr:nvSpPr>
      <xdr:spPr>
        <a:xfrm>
          <a:off x="6705111" y="89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108496</xdr:rowOff>
    </xdr:from>
    <xdr:to>
      <xdr:col>54</xdr:col>
      <xdr:colOff>189865</xdr:colOff>
      <xdr:row>79</xdr:row>
      <xdr:rowOff>40411</xdr:rowOff>
    </xdr:to>
    <xdr:cxnSp macro="">
      <xdr:nvCxnSpPr>
        <xdr:cNvPr id="401" name="直線コネクタ 400"/>
        <xdr:cNvCxnSpPr/>
      </xdr:nvCxnSpPr>
      <xdr:spPr>
        <a:xfrm flipV="1">
          <a:off x="10475595" y="12795796"/>
          <a:ext cx="1270" cy="7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44238</xdr:rowOff>
    </xdr:from>
    <xdr:ext cx="378565" cy="259045"/>
    <xdr:sp macro="" textlink="">
      <xdr:nvSpPr>
        <xdr:cNvPr id="402" name="商工費最小値テキスト"/>
        <xdr:cNvSpPr txBox="1"/>
      </xdr:nvSpPr>
      <xdr:spPr>
        <a:xfrm>
          <a:off x="10528300" y="13588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40411</xdr:rowOff>
    </xdr:from>
    <xdr:to>
      <xdr:col>55</xdr:col>
      <xdr:colOff>88900</xdr:colOff>
      <xdr:row>79</xdr:row>
      <xdr:rowOff>40411</xdr:rowOff>
    </xdr:to>
    <xdr:cxnSp macro="">
      <xdr:nvCxnSpPr>
        <xdr:cNvPr id="403" name="直線コネクタ 402"/>
        <xdr:cNvCxnSpPr/>
      </xdr:nvCxnSpPr>
      <xdr:spPr>
        <a:xfrm>
          <a:off x="10388600" y="135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55173</xdr:rowOff>
    </xdr:from>
    <xdr:ext cx="534377" cy="259045"/>
    <xdr:sp macro="" textlink="">
      <xdr:nvSpPr>
        <xdr:cNvPr id="404" name="商工費最大値テキスト"/>
        <xdr:cNvSpPr txBox="1"/>
      </xdr:nvSpPr>
      <xdr:spPr>
        <a:xfrm>
          <a:off x="10528300" y="125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108496</xdr:rowOff>
    </xdr:from>
    <xdr:to>
      <xdr:col>55</xdr:col>
      <xdr:colOff>88900</xdr:colOff>
      <xdr:row>74</xdr:row>
      <xdr:rowOff>108496</xdr:rowOff>
    </xdr:to>
    <xdr:cxnSp macro="">
      <xdr:nvCxnSpPr>
        <xdr:cNvPr id="405" name="直線コネクタ 404"/>
        <xdr:cNvCxnSpPr/>
      </xdr:nvCxnSpPr>
      <xdr:spPr>
        <a:xfrm>
          <a:off x="10388600" y="1279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43021</xdr:rowOff>
    </xdr:from>
    <xdr:to>
      <xdr:col>55</xdr:col>
      <xdr:colOff>0</xdr:colOff>
      <xdr:row>76</xdr:row>
      <xdr:rowOff>79578</xdr:rowOff>
    </xdr:to>
    <xdr:cxnSp macro="">
      <xdr:nvCxnSpPr>
        <xdr:cNvPr id="406" name="直線コネクタ 405"/>
        <xdr:cNvCxnSpPr/>
      </xdr:nvCxnSpPr>
      <xdr:spPr>
        <a:xfrm flipV="1">
          <a:off x="9639300" y="12901771"/>
          <a:ext cx="838200" cy="2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88016</xdr:rowOff>
    </xdr:from>
    <xdr:ext cx="534377" cy="259045"/>
    <xdr:sp macro="" textlink="">
      <xdr:nvSpPr>
        <xdr:cNvPr id="407" name="商工費平均値テキスト"/>
        <xdr:cNvSpPr txBox="1"/>
      </xdr:nvSpPr>
      <xdr:spPr>
        <a:xfrm>
          <a:off x="10528300" y="13289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109589</xdr:rowOff>
    </xdr:from>
    <xdr:to>
      <xdr:col>55</xdr:col>
      <xdr:colOff>50800</xdr:colOff>
      <xdr:row>78</xdr:row>
      <xdr:rowOff>39739</xdr:rowOff>
    </xdr:to>
    <xdr:sp macro="" textlink="">
      <xdr:nvSpPr>
        <xdr:cNvPr id="408" name="フローチャート: 判断 407"/>
        <xdr:cNvSpPr/>
      </xdr:nvSpPr>
      <xdr:spPr>
        <a:xfrm>
          <a:off x="104267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79578</xdr:rowOff>
    </xdr:from>
    <xdr:to>
      <xdr:col>50</xdr:col>
      <xdr:colOff>114300</xdr:colOff>
      <xdr:row>76</xdr:row>
      <xdr:rowOff>164370</xdr:rowOff>
    </xdr:to>
    <xdr:cxnSp macro="">
      <xdr:nvCxnSpPr>
        <xdr:cNvPr id="409" name="直線コネクタ 408"/>
        <xdr:cNvCxnSpPr/>
      </xdr:nvCxnSpPr>
      <xdr:spPr>
        <a:xfrm flipV="1">
          <a:off x="8750300" y="13109778"/>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107417</xdr:rowOff>
    </xdr:from>
    <xdr:to>
      <xdr:col>50</xdr:col>
      <xdr:colOff>165100</xdr:colOff>
      <xdr:row>78</xdr:row>
      <xdr:rowOff>37567</xdr:rowOff>
    </xdr:to>
    <xdr:sp macro="" textlink="">
      <xdr:nvSpPr>
        <xdr:cNvPr id="410" name="フローチャート: 判断 409"/>
        <xdr:cNvSpPr/>
      </xdr:nvSpPr>
      <xdr:spPr>
        <a:xfrm>
          <a:off x="9588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28694</xdr:rowOff>
    </xdr:from>
    <xdr:ext cx="534377" cy="259045"/>
    <xdr:sp macro="" textlink="">
      <xdr:nvSpPr>
        <xdr:cNvPr id="411" name="テキスト ボックス 410"/>
        <xdr:cNvSpPr txBox="1"/>
      </xdr:nvSpPr>
      <xdr:spPr>
        <a:xfrm>
          <a:off x="9372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769</xdr:rowOff>
    </xdr:from>
    <xdr:to>
      <xdr:col>45</xdr:col>
      <xdr:colOff>177800</xdr:colOff>
      <xdr:row>76</xdr:row>
      <xdr:rowOff>164370</xdr:rowOff>
    </xdr:to>
    <xdr:cxnSp macro="">
      <xdr:nvCxnSpPr>
        <xdr:cNvPr id="412" name="直線コネクタ 411"/>
        <xdr:cNvCxnSpPr/>
      </xdr:nvCxnSpPr>
      <xdr:spPr>
        <a:xfrm>
          <a:off x="7861300" y="13030969"/>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129248</xdr:rowOff>
    </xdr:from>
    <xdr:to>
      <xdr:col>46</xdr:col>
      <xdr:colOff>38100</xdr:colOff>
      <xdr:row>78</xdr:row>
      <xdr:rowOff>59398</xdr:rowOff>
    </xdr:to>
    <xdr:sp macro="" textlink="">
      <xdr:nvSpPr>
        <xdr:cNvPr id="413" name="フローチャート: 判断 412"/>
        <xdr:cNvSpPr/>
      </xdr:nvSpPr>
      <xdr:spPr>
        <a:xfrm>
          <a:off x="8699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50525</xdr:rowOff>
    </xdr:from>
    <xdr:ext cx="534377" cy="259045"/>
    <xdr:sp macro="" textlink="">
      <xdr:nvSpPr>
        <xdr:cNvPr id="414" name="テキスト ボックス 413"/>
        <xdr:cNvSpPr txBox="1"/>
      </xdr:nvSpPr>
      <xdr:spPr>
        <a:xfrm>
          <a:off x="8483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151873</xdr:rowOff>
    </xdr:from>
    <xdr:to>
      <xdr:col>41</xdr:col>
      <xdr:colOff>50800</xdr:colOff>
      <xdr:row>76</xdr:row>
      <xdr:rowOff>769</xdr:rowOff>
    </xdr:to>
    <xdr:cxnSp macro="">
      <xdr:nvCxnSpPr>
        <xdr:cNvPr id="415" name="直線コネクタ 414"/>
        <xdr:cNvCxnSpPr/>
      </xdr:nvCxnSpPr>
      <xdr:spPr>
        <a:xfrm>
          <a:off x="6972300" y="12324823"/>
          <a:ext cx="889000" cy="7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59982</xdr:rowOff>
    </xdr:from>
    <xdr:to>
      <xdr:col>41</xdr:col>
      <xdr:colOff>101600</xdr:colOff>
      <xdr:row>78</xdr:row>
      <xdr:rowOff>161582</xdr:rowOff>
    </xdr:to>
    <xdr:sp macro="" textlink="">
      <xdr:nvSpPr>
        <xdr:cNvPr id="416" name="フローチャート: 判断 415"/>
        <xdr:cNvSpPr/>
      </xdr:nvSpPr>
      <xdr:spPr>
        <a:xfrm>
          <a:off x="7810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152709</xdr:rowOff>
    </xdr:from>
    <xdr:ext cx="469744" cy="259045"/>
    <xdr:sp macro="" textlink="">
      <xdr:nvSpPr>
        <xdr:cNvPr id="417" name="テキスト ボックス 416"/>
        <xdr:cNvSpPr txBox="1"/>
      </xdr:nvSpPr>
      <xdr:spPr>
        <a:xfrm>
          <a:off x="7626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55144</xdr:rowOff>
    </xdr:from>
    <xdr:to>
      <xdr:col>36</xdr:col>
      <xdr:colOff>165100</xdr:colOff>
      <xdr:row>78</xdr:row>
      <xdr:rowOff>156744</xdr:rowOff>
    </xdr:to>
    <xdr:sp macro="" textlink="">
      <xdr:nvSpPr>
        <xdr:cNvPr id="418" name="フローチャート: 判断 417"/>
        <xdr:cNvSpPr/>
      </xdr:nvSpPr>
      <xdr:spPr>
        <a:xfrm>
          <a:off x="6921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147871</xdr:rowOff>
    </xdr:from>
    <xdr:ext cx="469744" cy="259045"/>
    <xdr:sp macro="" textlink="">
      <xdr:nvSpPr>
        <xdr:cNvPr id="419" name="テキスト ボックス 418"/>
        <xdr:cNvSpPr txBox="1"/>
      </xdr:nvSpPr>
      <xdr:spPr>
        <a:xfrm>
          <a:off x="6737428"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163671</xdr:rowOff>
    </xdr:from>
    <xdr:to>
      <xdr:col>55</xdr:col>
      <xdr:colOff>50800</xdr:colOff>
      <xdr:row>75</xdr:row>
      <xdr:rowOff>93821</xdr:rowOff>
    </xdr:to>
    <xdr:sp macro="" textlink="">
      <xdr:nvSpPr>
        <xdr:cNvPr id="425" name="楕円 424"/>
        <xdr:cNvSpPr/>
      </xdr:nvSpPr>
      <xdr:spPr>
        <a:xfrm>
          <a:off x="10426700" y="128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78598</xdr:rowOff>
    </xdr:from>
    <xdr:ext cx="534377" cy="259045"/>
    <xdr:sp macro="" textlink="">
      <xdr:nvSpPr>
        <xdr:cNvPr id="426" name="商工費該当値テキスト"/>
        <xdr:cNvSpPr txBox="1"/>
      </xdr:nvSpPr>
      <xdr:spPr>
        <a:xfrm>
          <a:off x="10528300" y="127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28778</xdr:rowOff>
    </xdr:from>
    <xdr:to>
      <xdr:col>50</xdr:col>
      <xdr:colOff>165100</xdr:colOff>
      <xdr:row>76</xdr:row>
      <xdr:rowOff>130378</xdr:rowOff>
    </xdr:to>
    <xdr:sp macro="" textlink="">
      <xdr:nvSpPr>
        <xdr:cNvPr id="427" name="楕円 426"/>
        <xdr:cNvSpPr/>
      </xdr:nvSpPr>
      <xdr:spPr>
        <a:xfrm>
          <a:off x="9588500" y="130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146905</xdr:rowOff>
    </xdr:from>
    <xdr:ext cx="534377" cy="259045"/>
    <xdr:sp macro="" textlink="">
      <xdr:nvSpPr>
        <xdr:cNvPr id="428" name="テキスト ボックス 427"/>
        <xdr:cNvSpPr txBox="1"/>
      </xdr:nvSpPr>
      <xdr:spPr>
        <a:xfrm>
          <a:off x="9372111" y="128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113570</xdr:rowOff>
    </xdr:from>
    <xdr:to>
      <xdr:col>46</xdr:col>
      <xdr:colOff>38100</xdr:colOff>
      <xdr:row>77</xdr:row>
      <xdr:rowOff>43720</xdr:rowOff>
    </xdr:to>
    <xdr:sp macro="" textlink="">
      <xdr:nvSpPr>
        <xdr:cNvPr id="429" name="楕円 428"/>
        <xdr:cNvSpPr/>
      </xdr:nvSpPr>
      <xdr:spPr>
        <a:xfrm>
          <a:off x="8699500" y="131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60247</xdr:rowOff>
    </xdr:from>
    <xdr:ext cx="534377" cy="259045"/>
    <xdr:sp macro="" textlink="">
      <xdr:nvSpPr>
        <xdr:cNvPr id="430" name="テキスト ボックス 429"/>
        <xdr:cNvSpPr txBox="1"/>
      </xdr:nvSpPr>
      <xdr:spPr>
        <a:xfrm>
          <a:off x="8483111" y="129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121418</xdr:rowOff>
    </xdr:from>
    <xdr:to>
      <xdr:col>41</xdr:col>
      <xdr:colOff>101600</xdr:colOff>
      <xdr:row>76</xdr:row>
      <xdr:rowOff>51569</xdr:rowOff>
    </xdr:to>
    <xdr:sp macro="" textlink="">
      <xdr:nvSpPr>
        <xdr:cNvPr id="431" name="楕円 430"/>
        <xdr:cNvSpPr/>
      </xdr:nvSpPr>
      <xdr:spPr>
        <a:xfrm>
          <a:off x="7810500" y="12980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68095</xdr:rowOff>
    </xdr:from>
    <xdr:ext cx="534377" cy="259045"/>
    <xdr:sp macro="" textlink="">
      <xdr:nvSpPr>
        <xdr:cNvPr id="432" name="テキスト ボックス 431"/>
        <xdr:cNvSpPr txBox="1"/>
      </xdr:nvSpPr>
      <xdr:spPr>
        <a:xfrm>
          <a:off x="7594111" y="127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101073</xdr:rowOff>
    </xdr:from>
    <xdr:to>
      <xdr:col>36</xdr:col>
      <xdr:colOff>165100</xdr:colOff>
      <xdr:row>72</xdr:row>
      <xdr:rowOff>31223</xdr:rowOff>
    </xdr:to>
    <xdr:sp macro="" textlink="">
      <xdr:nvSpPr>
        <xdr:cNvPr id="433" name="楕円 432"/>
        <xdr:cNvSpPr/>
      </xdr:nvSpPr>
      <xdr:spPr>
        <a:xfrm>
          <a:off x="6921500" y="122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47750</xdr:rowOff>
    </xdr:from>
    <xdr:ext cx="534377" cy="259045"/>
    <xdr:sp macro="" textlink="">
      <xdr:nvSpPr>
        <xdr:cNvPr id="434" name="テキスト ボックス 433"/>
        <xdr:cNvSpPr txBox="1"/>
      </xdr:nvSpPr>
      <xdr:spPr>
        <a:xfrm>
          <a:off x="6705111" y="120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65906</xdr:rowOff>
    </xdr:from>
    <xdr:to>
      <xdr:col>55</xdr:col>
      <xdr:colOff>0</xdr:colOff>
      <xdr:row>96</xdr:row>
      <xdr:rowOff>72709</xdr:rowOff>
    </xdr:to>
    <xdr:cxnSp macro="">
      <xdr:nvCxnSpPr>
        <xdr:cNvPr id="465" name="直線コネクタ 464"/>
        <xdr:cNvCxnSpPr/>
      </xdr:nvCxnSpPr>
      <xdr:spPr>
        <a:xfrm flipV="1">
          <a:off x="9639300" y="16525106"/>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72709</xdr:rowOff>
    </xdr:from>
    <xdr:to>
      <xdr:col>50</xdr:col>
      <xdr:colOff>114300</xdr:colOff>
      <xdr:row>96</xdr:row>
      <xdr:rowOff>111353</xdr:rowOff>
    </xdr:to>
    <xdr:cxnSp macro="">
      <xdr:nvCxnSpPr>
        <xdr:cNvPr id="468" name="直線コネクタ 467"/>
        <xdr:cNvCxnSpPr/>
      </xdr:nvCxnSpPr>
      <xdr:spPr>
        <a:xfrm flipV="1">
          <a:off x="8750300" y="16531909"/>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111353</xdr:rowOff>
    </xdr:from>
    <xdr:to>
      <xdr:col>45</xdr:col>
      <xdr:colOff>177800</xdr:colOff>
      <xdr:row>96</xdr:row>
      <xdr:rowOff>124667</xdr:rowOff>
    </xdr:to>
    <xdr:cxnSp macro="">
      <xdr:nvCxnSpPr>
        <xdr:cNvPr id="471" name="直線コネクタ 470"/>
        <xdr:cNvCxnSpPr/>
      </xdr:nvCxnSpPr>
      <xdr:spPr>
        <a:xfrm flipV="1">
          <a:off x="7861300" y="16570553"/>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83638</xdr:rowOff>
    </xdr:from>
    <xdr:to>
      <xdr:col>41</xdr:col>
      <xdr:colOff>50800</xdr:colOff>
      <xdr:row>96</xdr:row>
      <xdr:rowOff>124667</xdr:rowOff>
    </xdr:to>
    <xdr:cxnSp macro="">
      <xdr:nvCxnSpPr>
        <xdr:cNvPr id="474" name="直線コネクタ 473"/>
        <xdr:cNvCxnSpPr/>
      </xdr:nvCxnSpPr>
      <xdr:spPr>
        <a:xfrm>
          <a:off x="6972300" y="16542838"/>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5" name="フローチャート: 判断 474"/>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6" name="テキスト ボックス 475"/>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7" name="フローチャート: 判断 476"/>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8" name="テキスト ボックス 477"/>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15106</xdr:rowOff>
    </xdr:from>
    <xdr:to>
      <xdr:col>55</xdr:col>
      <xdr:colOff>50800</xdr:colOff>
      <xdr:row>96</xdr:row>
      <xdr:rowOff>116706</xdr:rowOff>
    </xdr:to>
    <xdr:sp macro="" textlink="">
      <xdr:nvSpPr>
        <xdr:cNvPr id="484" name="楕円 483"/>
        <xdr:cNvSpPr/>
      </xdr:nvSpPr>
      <xdr:spPr>
        <a:xfrm>
          <a:off x="10426700" y="16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164983</xdr:rowOff>
    </xdr:from>
    <xdr:ext cx="534377" cy="259045"/>
    <xdr:sp macro="" textlink="">
      <xdr:nvSpPr>
        <xdr:cNvPr id="485" name="土木費該当値テキスト"/>
        <xdr:cNvSpPr txBox="1"/>
      </xdr:nvSpPr>
      <xdr:spPr>
        <a:xfrm>
          <a:off x="10528300" y="16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21909</xdr:rowOff>
    </xdr:from>
    <xdr:to>
      <xdr:col>50</xdr:col>
      <xdr:colOff>165100</xdr:colOff>
      <xdr:row>96</xdr:row>
      <xdr:rowOff>123509</xdr:rowOff>
    </xdr:to>
    <xdr:sp macro="" textlink="">
      <xdr:nvSpPr>
        <xdr:cNvPr id="486" name="楕円 485"/>
        <xdr:cNvSpPr/>
      </xdr:nvSpPr>
      <xdr:spPr>
        <a:xfrm>
          <a:off x="9588500" y="164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114636</xdr:rowOff>
    </xdr:from>
    <xdr:ext cx="534377" cy="259045"/>
    <xdr:sp macro="" textlink="">
      <xdr:nvSpPr>
        <xdr:cNvPr id="487" name="テキスト ボックス 486"/>
        <xdr:cNvSpPr txBox="1"/>
      </xdr:nvSpPr>
      <xdr:spPr>
        <a:xfrm>
          <a:off x="9372111" y="165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60553</xdr:rowOff>
    </xdr:from>
    <xdr:to>
      <xdr:col>46</xdr:col>
      <xdr:colOff>38100</xdr:colOff>
      <xdr:row>96</xdr:row>
      <xdr:rowOff>162153</xdr:rowOff>
    </xdr:to>
    <xdr:sp macro="" textlink="">
      <xdr:nvSpPr>
        <xdr:cNvPr id="488" name="楕円 487"/>
        <xdr:cNvSpPr/>
      </xdr:nvSpPr>
      <xdr:spPr>
        <a:xfrm>
          <a:off x="8699500" y="165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153280</xdr:rowOff>
    </xdr:from>
    <xdr:ext cx="534377" cy="259045"/>
    <xdr:sp macro="" textlink="">
      <xdr:nvSpPr>
        <xdr:cNvPr id="489" name="テキスト ボックス 488"/>
        <xdr:cNvSpPr txBox="1"/>
      </xdr:nvSpPr>
      <xdr:spPr>
        <a:xfrm>
          <a:off x="8483111"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73867</xdr:rowOff>
    </xdr:from>
    <xdr:to>
      <xdr:col>41</xdr:col>
      <xdr:colOff>101600</xdr:colOff>
      <xdr:row>97</xdr:row>
      <xdr:rowOff>4017</xdr:rowOff>
    </xdr:to>
    <xdr:sp macro="" textlink="">
      <xdr:nvSpPr>
        <xdr:cNvPr id="490" name="楕円 489"/>
        <xdr:cNvSpPr/>
      </xdr:nvSpPr>
      <xdr:spPr>
        <a:xfrm>
          <a:off x="7810500" y="165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20544</xdr:rowOff>
    </xdr:from>
    <xdr:ext cx="534377" cy="259045"/>
    <xdr:sp macro="" textlink="">
      <xdr:nvSpPr>
        <xdr:cNvPr id="491" name="テキスト ボックス 490"/>
        <xdr:cNvSpPr txBox="1"/>
      </xdr:nvSpPr>
      <xdr:spPr>
        <a:xfrm>
          <a:off x="7594111" y="163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32838</xdr:rowOff>
    </xdr:from>
    <xdr:to>
      <xdr:col>36</xdr:col>
      <xdr:colOff>165100</xdr:colOff>
      <xdr:row>96</xdr:row>
      <xdr:rowOff>134438</xdr:rowOff>
    </xdr:to>
    <xdr:sp macro="" textlink="">
      <xdr:nvSpPr>
        <xdr:cNvPr id="492" name="楕円 491"/>
        <xdr:cNvSpPr/>
      </xdr:nvSpPr>
      <xdr:spPr>
        <a:xfrm>
          <a:off x="6921500" y="16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150965</xdr:rowOff>
    </xdr:from>
    <xdr:ext cx="534377" cy="259045"/>
    <xdr:sp macro="" textlink="">
      <xdr:nvSpPr>
        <xdr:cNvPr id="493" name="テキスト ボックス 492"/>
        <xdr:cNvSpPr txBox="1"/>
      </xdr:nvSpPr>
      <xdr:spPr>
        <a:xfrm>
          <a:off x="6705111" y="162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72168</xdr:rowOff>
    </xdr:from>
    <xdr:to>
      <xdr:col>85</xdr:col>
      <xdr:colOff>127000</xdr:colOff>
      <xdr:row>35</xdr:row>
      <xdr:rowOff>21952</xdr:rowOff>
    </xdr:to>
    <xdr:cxnSp macro="">
      <xdr:nvCxnSpPr>
        <xdr:cNvPr id="522" name="直線コネクタ 521"/>
        <xdr:cNvCxnSpPr/>
      </xdr:nvCxnSpPr>
      <xdr:spPr>
        <a:xfrm flipV="1">
          <a:off x="15481300" y="5901468"/>
          <a:ext cx="8382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166694</xdr:rowOff>
    </xdr:from>
    <xdr:to>
      <xdr:col>81</xdr:col>
      <xdr:colOff>50800</xdr:colOff>
      <xdr:row>35</xdr:row>
      <xdr:rowOff>21952</xdr:rowOff>
    </xdr:to>
    <xdr:cxnSp macro="">
      <xdr:nvCxnSpPr>
        <xdr:cNvPr id="525" name="直線コネクタ 524"/>
        <xdr:cNvCxnSpPr/>
      </xdr:nvCxnSpPr>
      <xdr:spPr>
        <a:xfrm>
          <a:off x="14592300" y="5995994"/>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31915</xdr:rowOff>
    </xdr:from>
    <xdr:to>
      <xdr:col>76</xdr:col>
      <xdr:colOff>114300</xdr:colOff>
      <xdr:row>34</xdr:row>
      <xdr:rowOff>166694</xdr:rowOff>
    </xdr:to>
    <xdr:cxnSp macro="">
      <xdr:nvCxnSpPr>
        <xdr:cNvPr id="528" name="直線コネクタ 527"/>
        <xdr:cNvCxnSpPr/>
      </xdr:nvCxnSpPr>
      <xdr:spPr>
        <a:xfrm>
          <a:off x="13703300" y="5689765"/>
          <a:ext cx="889000" cy="3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31915</xdr:rowOff>
    </xdr:from>
    <xdr:to>
      <xdr:col>71</xdr:col>
      <xdr:colOff>177800</xdr:colOff>
      <xdr:row>35</xdr:row>
      <xdr:rowOff>71691</xdr:rowOff>
    </xdr:to>
    <xdr:cxnSp macro="">
      <xdr:nvCxnSpPr>
        <xdr:cNvPr id="531" name="直線コネクタ 530"/>
        <xdr:cNvCxnSpPr/>
      </xdr:nvCxnSpPr>
      <xdr:spPr>
        <a:xfrm flipV="1">
          <a:off x="12814300" y="5689765"/>
          <a:ext cx="889000" cy="3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32" name="フローチャート: 判断 531"/>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33" name="テキスト ボックス 532"/>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34" name="フローチャート: 判断 533"/>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35" name="テキスト ボックス 534"/>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21368</xdr:rowOff>
    </xdr:from>
    <xdr:to>
      <xdr:col>85</xdr:col>
      <xdr:colOff>177800</xdr:colOff>
      <xdr:row>34</xdr:row>
      <xdr:rowOff>122968</xdr:rowOff>
    </xdr:to>
    <xdr:sp macro="" textlink="">
      <xdr:nvSpPr>
        <xdr:cNvPr id="541" name="楕円 540"/>
        <xdr:cNvSpPr/>
      </xdr:nvSpPr>
      <xdr:spPr>
        <a:xfrm>
          <a:off x="16268700" y="5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44245</xdr:rowOff>
    </xdr:from>
    <xdr:ext cx="534377" cy="259045"/>
    <xdr:sp macro="" textlink="">
      <xdr:nvSpPr>
        <xdr:cNvPr id="542" name="消防費該当値テキスト"/>
        <xdr:cNvSpPr txBox="1"/>
      </xdr:nvSpPr>
      <xdr:spPr>
        <a:xfrm>
          <a:off x="16370300" y="570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142602</xdr:rowOff>
    </xdr:from>
    <xdr:to>
      <xdr:col>81</xdr:col>
      <xdr:colOff>101600</xdr:colOff>
      <xdr:row>35</xdr:row>
      <xdr:rowOff>72752</xdr:rowOff>
    </xdr:to>
    <xdr:sp macro="" textlink="">
      <xdr:nvSpPr>
        <xdr:cNvPr id="543" name="楕円 542"/>
        <xdr:cNvSpPr/>
      </xdr:nvSpPr>
      <xdr:spPr>
        <a:xfrm>
          <a:off x="15430500" y="59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89279</xdr:rowOff>
    </xdr:from>
    <xdr:ext cx="534377" cy="259045"/>
    <xdr:sp macro="" textlink="">
      <xdr:nvSpPr>
        <xdr:cNvPr id="544" name="テキスト ボックス 543"/>
        <xdr:cNvSpPr txBox="1"/>
      </xdr:nvSpPr>
      <xdr:spPr>
        <a:xfrm>
          <a:off x="15214111" y="57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115894</xdr:rowOff>
    </xdr:from>
    <xdr:to>
      <xdr:col>76</xdr:col>
      <xdr:colOff>165100</xdr:colOff>
      <xdr:row>35</xdr:row>
      <xdr:rowOff>46044</xdr:rowOff>
    </xdr:to>
    <xdr:sp macro="" textlink="">
      <xdr:nvSpPr>
        <xdr:cNvPr id="545" name="楕円 544"/>
        <xdr:cNvSpPr/>
      </xdr:nvSpPr>
      <xdr:spPr>
        <a:xfrm>
          <a:off x="14541500" y="59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62571</xdr:rowOff>
    </xdr:from>
    <xdr:ext cx="534377" cy="259045"/>
    <xdr:sp macro="" textlink="">
      <xdr:nvSpPr>
        <xdr:cNvPr id="546" name="テキスト ボックス 545"/>
        <xdr:cNvSpPr txBox="1"/>
      </xdr:nvSpPr>
      <xdr:spPr>
        <a:xfrm>
          <a:off x="14325111" y="57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152565</xdr:rowOff>
    </xdr:from>
    <xdr:to>
      <xdr:col>72</xdr:col>
      <xdr:colOff>38100</xdr:colOff>
      <xdr:row>33</xdr:row>
      <xdr:rowOff>82715</xdr:rowOff>
    </xdr:to>
    <xdr:sp macro="" textlink="">
      <xdr:nvSpPr>
        <xdr:cNvPr id="547" name="楕円 546"/>
        <xdr:cNvSpPr/>
      </xdr:nvSpPr>
      <xdr:spPr>
        <a:xfrm>
          <a:off x="13652500" y="56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99242</xdr:rowOff>
    </xdr:from>
    <xdr:ext cx="534377" cy="259045"/>
    <xdr:sp macro="" textlink="">
      <xdr:nvSpPr>
        <xdr:cNvPr id="548" name="テキスト ボックス 547"/>
        <xdr:cNvSpPr txBox="1"/>
      </xdr:nvSpPr>
      <xdr:spPr>
        <a:xfrm>
          <a:off x="13436111" y="54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20891</xdr:rowOff>
    </xdr:from>
    <xdr:to>
      <xdr:col>67</xdr:col>
      <xdr:colOff>101600</xdr:colOff>
      <xdr:row>35</xdr:row>
      <xdr:rowOff>122491</xdr:rowOff>
    </xdr:to>
    <xdr:sp macro="" textlink="">
      <xdr:nvSpPr>
        <xdr:cNvPr id="549" name="楕円 548"/>
        <xdr:cNvSpPr/>
      </xdr:nvSpPr>
      <xdr:spPr>
        <a:xfrm>
          <a:off x="12763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139018</xdr:rowOff>
    </xdr:from>
    <xdr:ext cx="534377" cy="259045"/>
    <xdr:sp macro="" textlink="">
      <xdr:nvSpPr>
        <xdr:cNvPr id="550" name="テキスト ボックス 549"/>
        <xdr:cNvSpPr txBox="1"/>
      </xdr:nvSpPr>
      <xdr:spPr>
        <a:xfrm>
          <a:off x="12547111" y="5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25449</xdr:rowOff>
    </xdr:from>
    <xdr:to>
      <xdr:col>85</xdr:col>
      <xdr:colOff>127000</xdr:colOff>
      <xdr:row>54</xdr:row>
      <xdr:rowOff>60049</xdr:rowOff>
    </xdr:to>
    <xdr:cxnSp macro="">
      <xdr:nvCxnSpPr>
        <xdr:cNvPr id="582" name="直線コネクタ 581"/>
        <xdr:cNvCxnSpPr/>
      </xdr:nvCxnSpPr>
      <xdr:spPr>
        <a:xfrm flipV="1">
          <a:off x="15481300" y="9283749"/>
          <a:ext cx="8382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60049</xdr:rowOff>
    </xdr:from>
    <xdr:to>
      <xdr:col>81</xdr:col>
      <xdr:colOff>50800</xdr:colOff>
      <xdr:row>55</xdr:row>
      <xdr:rowOff>60654</xdr:rowOff>
    </xdr:to>
    <xdr:cxnSp macro="">
      <xdr:nvCxnSpPr>
        <xdr:cNvPr id="585" name="直線コネクタ 584"/>
        <xdr:cNvCxnSpPr/>
      </xdr:nvCxnSpPr>
      <xdr:spPr>
        <a:xfrm flipV="1">
          <a:off x="14592300" y="9318349"/>
          <a:ext cx="889000" cy="1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5969</xdr:rowOff>
    </xdr:from>
    <xdr:to>
      <xdr:col>76</xdr:col>
      <xdr:colOff>114300</xdr:colOff>
      <xdr:row>55</xdr:row>
      <xdr:rowOff>60654</xdr:rowOff>
    </xdr:to>
    <xdr:cxnSp macro="">
      <xdr:nvCxnSpPr>
        <xdr:cNvPr id="588" name="直線コネクタ 587"/>
        <xdr:cNvCxnSpPr/>
      </xdr:nvCxnSpPr>
      <xdr:spPr>
        <a:xfrm>
          <a:off x="13703300" y="9092819"/>
          <a:ext cx="889000" cy="39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117395</xdr:rowOff>
    </xdr:from>
    <xdr:to>
      <xdr:col>71</xdr:col>
      <xdr:colOff>177800</xdr:colOff>
      <xdr:row>53</xdr:row>
      <xdr:rowOff>5969</xdr:rowOff>
    </xdr:to>
    <xdr:cxnSp macro="">
      <xdr:nvCxnSpPr>
        <xdr:cNvPr id="591" name="直線コネクタ 590"/>
        <xdr:cNvCxnSpPr/>
      </xdr:nvCxnSpPr>
      <xdr:spPr>
        <a:xfrm>
          <a:off x="12814300" y="8861345"/>
          <a:ext cx="889000" cy="2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2" name="フローチャート: 判断 591"/>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3" name="テキスト ボックス 592"/>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4" name="フローチャート: 判断 593"/>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5" name="テキスト ボックス 594"/>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146099</xdr:rowOff>
    </xdr:from>
    <xdr:to>
      <xdr:col>85</xdr:col>
      <xdr:colOff>177800</xdr:colOff>
      <xdr:row>54</xdr:row>
      <xdr:rowOff>76249</xdr:rowOff>
    </xdr:to>
    <xdr:sp macro="" textlink="">
      <xdr:nvSpPr>
        <xdr:cNvPr id="601" name="楕円 600"/>
        <xdr:cNvSpPr/>
      </xdr:nvSpPr>
      <xdr:spPr>
        <a:xfrm>
          <a:off x="16268700" y="92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168976</xdr:rowOff>
    </xdr:from>
    <xdr:ext cx="534377" cy="259045"/>
    <xdr:sp macro="" textlink="">
      <xdr:nvSpPr>
        <xdr:cNvPr id="602" name="教育費該当値テキスト"/>
        <xdr:cNvSpPr txBox="1"/>
      </xdr:nvSpPr>
      <xdr:spPr>
        <a:xfrm>
          <a:off x="16370300" y="90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9249</xdr:rowOff>
    </xdr:from>
    <xdr:to>
      <xdr:col>81</xdr:col>
      <xdr:colOff>101600</xdr:colOff>
      <xdr:row>54</xdr:row>
      <xdr:rowOff>110849</xdr:rowOff>
    </xdr:to>
    <xdr:sp macro="" textlink="">
      <xdr:nvSpPr>
        <xdr:cNvPr id="603" name="楕円 602"/>
        <xdr:cNvSpPr/>
      </xdr:nvSpPr>
      <xdr:spPr>
        <a:xfrm>
          <a:off x="15430500" y="92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127376</xdr:rowOff>
    </xdr:from>
    <xdr:ext cx="534377" cy="259045"/>
    <xdr:sp macro="" textlink="">
      <xdr:nvSpPr>
        <xdr:cNvPr id="604" name="テキスト ボックス 603"/>
        <xdr:cNvSpPr txBox="1"/>
      </xdr:nvSpPr>
      <xdr:spPr>
        <a:xfrm>
          <a:off x="15214111" y="90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9854</xdr:rowOff>
    </xdr:from>
    <xdr:to>
      <xdr:col>76</xdr:col>
      <xdr:colOff>165100</xdr:colOff>
      <xdr:row>55</xdr:row>
      <xdr:rowOff>111454</xdr:rowOff>
    </xdr:to>
    <xdr:sp macro="" textlink="">
      <xdr:nvSpPr>
        <xdr:cNvPr id="605" name="楕円 604"/>
        <xdr:cNvSpPr/>
      </xdr:nvSpPr>
      <xdr:spPr>
        <a:xfrm>
          <a:off x="14541500" y="9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127981</xdr:rowOff>
    </xdr:from>
    <xdr:ext cx="534377" cy="259045"/>
    <xdr:sp macro="" textlink="">
      <xdr:nvSpPr>
        <xdr:cNvPr id="606" name="テキスト ボックス 605"/>
        <xdr:cNvSpPr txBox="1"/>
      </xdr:nvSpPr>
      <xdr:spPr>
        <a:xfrm>
          <a:off x="14325111" y="9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126619</xdr:rowOff>
    </xdr:from>
    <xdr:to>
      <xdr:col>72</xdr:col>
      <xdr:colOff>38100</xdr:colOff>
      <xdr:row>53</xdr:row>
      <xdr:rowOff>56769</xdr:rowOff>
    </xdr:to>
    <xdr:sp macro="" textlink="">
      <xdr:nvSpPr>
        <xdr:cNvPr id="607" name="楕円 606"/>
        <xdr:cNvSpPr/>
      </xdr:nvSpPr>
      <xdr:spPr>
        <a:xfrm>
          <a:off x="13652500" y="90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73296</xdr:rowOff>
    </xdr:from>
    <xdr:ext cx="534377" cy="259045"/>
    <xdr:sp macro="" textlink="">
      <xdr:nvSpPr>
        <xdr:cNvPr id="608" name="テキスト ボックス 607"/>
        <xdr:cNvSpPr txBox="1"/>
      </xdr:nvSpPr>
      <xdr:spPr>
        <a:xfrm>
          <a:off x="13436111" y="881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66595</xdr:rowOff>
    </xdr:from>
    <xdr:to>
      <xdr:col>67</xdr:col>
      <xdr:colOff>101600</xdr:colOff>
      <xdr:row>51</xdr:row>
      <xdr:rowOff>168195</xdr:rowOff>
    </xdr:to>
    <xdr:sp macro="" textlink="">
      <xdr:nvSpPr>
        <xdr:cNvPr id="609" name="楕円 608"/>
        <xdr:cNvSpPr/>
      </xdr:nvSpPr>
      <xdr:spPr>
        <a:xfrm>
          <a:off x="12763500" y="8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13272</xdr:rowOff>
    </xdr:from>
    <xdr:ext cx="599010" cy="259045"/>
    <xdr:sp macro="" textlink="">
      <xdr:nvSpPr>
        <xdr:cNvPr id="610" name="テキスト ボックス 609"/>
        <xdr:cNvSpPr txBox="1"/>
      </xdr:nvSpPr>
      <xdr:spPr>
        <a:xfrm>
          <a:off x="12514795" y="8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18456</xdr:rowOff>
    </xdr:from>
    <xdr:to>
      <xdr:col>85</xdr:col>
      <xdr:colOff>127000</xdr:colOff>
      <xdr:row>78</xdr:row>
      <xdr:rowOff>20011</xdr:rowOff>
    </xdr:to>
    <xdr:cxnSp macro="">
      <xdr:nvCxnSpPr>
        <xdr:cNvPr id="635" name="直線コネクタ 634"/>
        <xdr:cNvCxnSpPr/>
      </xdr:nvCxnSpPr>
      <xdr:spPr>
        <a:xfrm>
          <a:off x="15481300" y="13391556"/>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16342</xdr:rowOff>
    </xdr:from>
    <xdr:to>
      <xdr:col>81</xdr:col>
      <xdr:colOff>50800</xdr:colOff>
      <xdr:row>78</xdr:row>
      <xdr:rowOff>18456</xdr:rowOff>
    </xdr:to>
    <xdr:cxnSp macro="">
      <xdr:nvCxnSpPr>
        <xdr:cNvPr id="638" name="直線コネクタ 637"/>
        <xdr:cNvCxnSpPr/>
      </xdr:nvCxnSpPr>
      <xdr:spPr>
        <a:xfrm>
          <a:off x="14592300" y="1338944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16342</xdr:rowOff>
    </xdr:from>
    <xdr:to>
      <xdr:col>76</xdr:col>
      <xdr:colOff>114300</xdr:colOff>
      <xdr:row>78</xdr:row>
      <xdr:rowOff>20679</xdr:rowOff>
    </xdr:to>
    <xdr:cxnSp macro="">
      <xdr:nvCxnSpPr>
        <xdr:cNvPr id="641" name="直線コネクタ 640"/>
        <xdr:cNvCxnSpPr/>
      </xdr:nvCxnSpPr>
      <xdr:spPr>
        <a:xfrm flipV="1">
          <a:off x="13703300" y="13389442"/>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19622</xdr:rowOff>
    </xdr:from>
    <xdr:to>
      <xdr:col>71</xdr:col>
      <xdr:colOff>177800</xdr:colOff>
      <xdr:row>78</xdr:row>
      <xdr:rowOff>20679</xdr:rowOff>
    </xdr:to>
    <xdr:cxnSp macro="">
      <xdr:nvCxnSpPr>
        <xdr:cNvPr id="644" name="直線コネクタ 643"/>
        <xdr:cNvCxnSpPr/>
      </xdr:nvCxnSpPr>
      <xdr:spPr>
        <a:xfrm>
          <a:off x="12814300" y="13392722"/>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45" name="フローチャート: 判断 644"/>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85069</xdr:rowOff>
    </xdr:from>
    <xdr:ext cx="469744" cy="259045"/>
    <xdr:sp macro="" textlink="">
      <xdr:nvSpPr>
        <xdr:cNvPr id="646" name="テキスト ボックス 645"/>
        <xdr:cNvSpPr txBox="1"/>
      </xdr:nvSpPr>
      <xdr:spPr>
        <a:xfrm>
          <a:off x="13468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47" name="フローチャート: 判断 646"/>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81114</xdr:rowOff>
    </xdr:from>
    <xdr:ext cx="469744" cy="259045"/>
    <xdr:sp macro="" textlink="">
      <xdr:nvSpPr>
        <xdr:cNvPr id="648" name="テキスト ボックス 647"/>
        <xdr:cNvSpPr txBox="1"/>
      </xdr:nvSpPr>
      <xdr:spPr>
        <a:xfrm>
          <a:off x="12579428"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140661</xdr:rowOff>
    </xdr:from>
    <xdr:to>
      <xdr:col>85</xdr:col>
      <xdr:colOff>177800</xdr:colOff>
      <xdr:row>78</xdr:row>
      <xdr:rowOff>70811</xdr:rowOff>
    </xdr:to>
    <xdr:sp macro="" textlink="">
      <xdr:nvSpPr>
        <xdr:cNvPr id="654" name="楕円 653"/>
        <xdr:cNvSpPr/>
      </xdr:nvSpPr>
      <xdr:spPr>
        <a:xfrm>
          <a:off x="16268700" y="133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139106</xdr:rowOff>
    </xdr:from>
    <xdr:to>
      <xdr:col>81</xdr:col>
      <xdr:colOff>101600</xdr:colOff>
      <xdr:row>78</xdr:row>
      <xdr:rowOff>69256</xdr:rowOff>
    </xdr:to>
    <xdr:sp macro="" textlink="">
      <xdr:nvSpPr>
        <xdr:cNvPr id="656" name="楕円 655"/>
        <xdr:cNvSpPr/>
      </xdr:nvSpPr>
      <xdr:spPr>
        <a:xfrm>
          <a:off x="15430500" y="133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60383</xdr:rowOff>
    </xdr:from>
    <xdr:ext cx="469744" cy="259045"/>
    <xdr:sp macro="" textlink="">
      <xdr:nvSpPr>
        <xdr:cNvPr id="657" name="テキスト ボックス 656"/>
        <xdr:cNvSpPr txBox="1"/>
      </xdr:nvSpPr>
      <xdr:spPr>
        <a:xfrm>
          <a:off x="15246428" y="134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136992</xdr:rowOff>
    </xdr:from>
    <xdr:to>
      <xdr:col>76</xdr:col>
      <xdr:colOff>165100</xdr:colOff>
      <xdr:row>78</xdr:row>
      <xdr:rowOff>67142</xdr:rowOff>
    </xdr:to>
    <xdr:sp macro="" textlink="">
      <xdr:nvSpPr>
        <xdr:cNvPr id="658" name="楕円 657"/>
        <xdr:cNvSpPr/>
      </xdr:nvSpPr>
      <xdr:spPr>
        <a:xfrm>
          <a:off x="14541500" y="133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58269</xdr:rowOff>
    </xdr:from>
    <xdr:ext cx="469744" cy="259045"/>
    <xdr:sp macro="" textlink="">
      <xdr:nvSpPr>
        <xdr:cNvPr id="659" name="テキスト ボックス 658"/>
        <xdr:cNvSpPr txBox="1"/>
      </xdr:nvSpPr>
      <xdr:spPr>
        <a:xfrm>
          <a:off x="14357428" y="134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141329</xdr:rowOff>
    </xdr:from>
    <xdr:to>
      <xdr:col>72</xdr:col>
      <xdr:colOff>38100</xdr:colOff>
      <xdr:row>78</xdr:row>
      <xdr:rowOff>71479</xdr:rowOff>
    </xdr:to>
    <xdr:sp macro="" textlink="">
      <xdr:nvSpPr>
        <xdr:cNvPr id="660" name="楕円 659"/>
        <xdr:cNvSpPr/>
      </xdr:nvSpPr>
      <xdr:spPr>
        <a:xfrm>
          <a:off x="13652500" y="1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62606</xdr:rowOff>
    </xdr:from>
    <xdr:ext cx="378565" cy="259045"/>
    <xdr:sp macro="" textlink="">
      <xdr:nvSpPr>
        <xdr:cNvPr id="661" name="テキスト ボックス 660"/>
        <xdr:cNvSpPr txBox="1"/>
      </xdr:nvSpPr>
      <xdr:spPr>
        <a:xfrm>
          <a:off x="13514017" y="1343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140272</xdr:rowOff>
    </xdr:from>
    <xdr:to>
      <xdr:col>67</xdr:col>
      <xdr:colOff>101600</xdr:colOff>
      <xdr:row>78</xdr:row>
      <xdr:rowOff>70422</xdr:rowOff>
    </xdr:to>
    <xdr:sp macro="" textlink="">
      <xdr:nvSpPr>
        <xdr:cNvPr id="662" name="楕円 661"/>
        <xdr:cNvSpPr/>
      </xdr:nvSpPr>
      <xdr:spPr>
        <a:xfrm>
          <a:off x="12763500" y="133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61549</xdr:rowOff>
    </xdr:from>
    <xdr:ext cx="469744" cy="259045"/>
    <xdr:sp macro="" textlink="">
      <xdr:nvSpPr>
        <xdr:cNvPr id="663" name="テキスト ボックス 662"/>
        <xdr:cNvSpPr txBox="1"/>
      </xdr:nvSpPr>
      <xdr:spPr>
        <a:xfrm>
          <a:off x="12579428" y="134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18298</xdr:rowOff>
    </xdr:from>
    <xdr:to>
      <xdr:col>85</xdr:col>
      <xdr:colOff>126364</xdr:colOff>
      <xdr:row>99</xdr:row>
      <xdr:rowOff>9466</xdr:rowOff>
    </xdr:to>
    <xdr:cxnSp macro="">
      <xdr:nvCxnSpPr>
        <xdr:cNvPr id="687" name="直線コネクタ 686"/>
        <xdr:cNvCxnSpPr/>
      </xdr:nvCxnSpPr>
      <xdr:spPr>
        <a:xfrm flipV="1">
          <a:off x="16317595" y="15791698"/>
          <a:ext cx="1269" cy="119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13293</xdr:rowOff>
    </xdr:from>
    <xdr:ext cx="469744" cy="259045"/>
    <xdr:sp macro="" textlink="">
      <xdr:nvSpPr>
        <xdr:cNvPr id="688" name="公債費最小値テキスト"/>
        <xdr:cNvSpPr txBox="1"/>
      </xdr:nvSpPr>
      <xdr:spPr>
        <a:xfrm>
          <a:off x="16370300" y="169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9466</xdr:rowOff>
    </xdr:from>
    <xdr:to>
      <xdr:col>86</xdr:col>
      <xdr:colOff>25400</xdr:colOff>
      <xdr:row>99</xdr:row>
      <xdr:rowOff>9466</xdr:rowOff>
    </xdr:to>
    <xdr:cxnSp macro="">
      <xdr:nvCxnSpPr>
        <xdr:cNvPr id="689" name="直線コネクタ 688"/>
        <xdr:cNvCxnSpPr/>
      </xdr:nvCxnSpPr>
      <xdr:spPr>
        <a:xfrm>
          <a:off x="16230600" y="1698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136425</xdr:rowOff>
    </xdr:from>
    <xdr:ext cx="599010" cy="259045"/>
    <xdr:sp macro="" textlink="">
      <xdr:nvSpPr>
        <xdr:cNvPr id="690" name="公債費最大値テキスト"/>
        <xdr:cNvSpPr txBox="1"/>
      </xdr:nvSpPr>
      <xdr:spPr>
        <a:xfrm>
          <a:off x="16370300" y="155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18298</xdr:rowOff>
    </xdr:from>
    <xdr:to>
      <xdr:col>86</xdr:col>
      <xdr:colOff>25400</xdr:colOff>
      <xdr:row>92</xdr:row>
      <xdr:rowOff>18298</xdr:rowOff>
    </xdr:to>
    <xdr:cxnSp macro="">
      <xdr:nvCxnSpPr>
        <xdr:cNvPr id="691" name="直線コネクタ 690"/>
        <xdr:cNvCxnSpPr/>
      </xdr:nvCxnSpPr>
      <xdr:spPr>
        <a:xfrm>
          <a:off x="16230600" y="1579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37317</xdr:rowOff>
    </xdr:from>
    <xdr:to>
      <xdr:col>85</xdr:col>
      <xdr:colOff>127000</xdr:colOff>
      <xdr:row>92</xdr:row>
      <xdr:rowOff>18298</xdr:rowOff>
    </xdr:to>
    <xdr:cxnSp macro="">
      <xdr:nvCxnSpPr>
        <xdr:cNvPr id="692" name="直線コネクタ 691"/>
        <xdr:cNvCxnSpPr/>
      </xdr:nvCxnSpPr>
      <xdr:spPr>
        <a:xfrm>
          <a:off x="15481300" y="15639267"/>
          <a:ext cx="838200" cy="1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95902</xdr:rowOff>
    </xdr:from>
    <xdr:ext cx="534377" cy="259045"/>
    <xdr:sp macro="" textlink="">
      <xdr:nvSpPr>
        <xdr:cNvPr id="693" name="公債費平均値テキスト"/>
        <xdr:cNvSpPr txBox="1"/>
      </xdr:nvSpPr>
      <xdr:spPr>
        <a:xfrm>
          <a:off x="16370300" y="1655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117475</xdr:rowOff>
    </xdr:from>
    <xdr:to>
      <xdr:col>85</xdr:col>
      <xdr:colOff>177800</xdr:colOff>
      <xdr:row>97</xdr:row>
      <xdr:rowOff>47625</xdr:rowOff>
    </xdr:to>
    <xdr:sp macro="" textlink="">
      <xdr:nvSpPr>
        <xdr:cNvPr id="694" name="フローチャート: 判断 693"/>
        <xdr:cNvSpPr/>
      </xdr:nvSpPr>
      <xdr:spPr>
        <a:xfrm>
          <a:off x="162687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37317</xdr:rowOff>
    </xdr:from>
    <xdr:to>
      <xdr:col>81</xdr:col>
      <xdr:colOff>50800</xdr:colOff>
      <xdr:row>91</xdr:row>
      <xdr:rowOff>40869</xdr:rowOff>
    </xdr:to>
    <xdr:cxnSp macro="">
      <xdr:nvCxnSpPr>
        <xdr:cNvPr id="695" name="直線コネクタ 694"/>
        <xdr:cNvCxnSpPr/>
      </xdr:nvCxnSpPr>
      <xdr:spPr>
        <a:xfrm flipV="1">
          <a:off x="14592300" y="15639267"/>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123631</xdr:rowOff>
    </xdr:from>
    <xdr:to>
      <xdr:col>81</xdr:col>
      <xdr:colOff>101600</xdr:colOff>
      <xdr:row>97</xdr:row>
      <xdr:rowOff>53781</xdr:rowOff>
    </xdr:to>
    <xdr:sp macro="" textlink="">
      <xdr:nvSpPr>
        <xdr:cNvPr id="696" name="フローチャート: 判断 695"/>
        <xdr:cNvSpPr/>
      </xdr:nvSpPr>
      <xdr:spPr>
        <a:xfrm>
          <a:off x="15430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44908</xdr:rowOff>
    </xdr:from>
    <xdr:ext cx="534377" cy="259045"/>
    <xdr:sp macro="" textlink="">
      <xdr:nvSpPr>
        <xdr:cNvPr id="697" name="テキスト ボックス 696"/>
        <xdr:cNvSpPr txBox="1"/>
      </xdr:nvSpPr>
      <xdr:spPr>
        <a:xfrm>
          <a:off x="15214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141239</xdr:rowOff>
    </xdr:from>
    <xdr:to>
      <xdr:col>76</xdr:col>
      <xdr:colOff>114300</xdr:colOff>
      <xdr:row>91</xdr:row>
      <xdr:rowOff>40869</xdr:rowOff>
    </xdr:to>
    <xdr:cxnSp macro="">
      <xdr:nvCxnSpPr>
        <xdr:cNvPr id="698" name="直線コネクタ 697"/>
        <xdr:cNvCxnSpPr/>
      </xdr:nvCxnSpPr>
      <xdr:spPr>
        <a:xfrm>
          <a:off x="13703300" y="15571739"/>
          <a:ext cx="889000" cy="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130375</xdr:rowOff>
    </xdr:from>
    <xdr:to>
      <xdr:col>76</xdr:col>
      <xdr:colOff>165100</xdr:colOff>
      <xdr:row>97</xdr:row>
      <xdr:rowOff>60525</xdr:rowOff>
    </xdr:to>
    <xdr:sp macro="" textlink="">
      <xdr:nvSpPr>
        <xdr:cNvPr id="699" name="フローチャート: 判断 698"/>
        <xdr:cNvSpPr/>
      </xdr:nvSpPr>
      <xdr:spPr>
        <a:xfrm>
          <a:off x="14541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51652</xdr:rowOff>
    </xdr:from>
    <xdr:ext cx="534377" cy="259045"/>
    <xdr:sp macro="" textlink="">
      <xdr:nvSpPr>
        <xdr:cNvPr id="700" name="テキスト ボックス 699"/>
        <xdr:cNvSpPr txBox="1"/>
      </xdr:nvSpPr>
      <xdr:spPr>
        <a:xfrm>
          <a:off x="14325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141239</xdr:rowOff>
    </xdr:from>
    <xdr:to>
      <xdr:col>71</xdr:col>
      <xdr:colOff>177800</xdr:colOff>
      <xdr:row>91</xdr:row>
      <xdr:rowOff>27426</xdr:rowOff>
    </xdr:to>
    <xdr:cxnSp macro="">
      <xdr:nvCxnSpPr>
        <xdr:cNvPr id="701" name="直線コネクタ 700"/>
        <xdr:cNvCxnSpPr/>
      </xdr:nvCxnSpPr>
      <xdr:spPr>
        <a:xfrm flipV="1">
          <a:off x="12814300" y="15571739"/>
          <a:ext cx="889000" cy="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75603</xdr:rowOff>
    </xdr:from>
    <xdr:to>
      <xdr:col>72</xdr:col>
      <xdr:colOff>38100</xdr:colOff>
      <xdr:row>98</xdr:row>
      <xdr:rowOff>5753</xdr:rowOff>
    </xdr:to>
    <xdr:sp macro="" textlink="">
      <xdr:nvSpPr>
        <xdr:cNvPr id="702" name="フローチャート: 判断 701"/>
        <xdr:cNvSpPr/>
      </xdr:nvSpPr>
      <xdr:spPr>
        <a:xfrm>
          <a:off x="13652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168330</xdr:rowOff>
    </xdr:from>
    <xdr:ext cx="534377" cy="259045"/>
    <xdr:sp macro="" textlink="">
      <xdr:nvSpPr>
        <xdr:cNvPr id="703" name="テキスト ボックス 702"/>
        <xdr:cNvSpPr txBox="1"/>
      </xdr:nvSpPr>
      <xdr:spPr>
        <a:xfrm>
          <a:off x="13436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73622</xdr:rowOff>
    </xdr:from>
    <xdr:to>
      <xdr:col>67</xdr:col>
      <xdr:colOff>101600</xdr:colOff>
      <xdr:row>98</xdr:row>
      <xdr:rowOff>3772</xdr:rowOff>
    </xdr:to>
    <xdr:sp macro="" textlink="">
      <xdr:nvSpPr>
        <xdr:cNvPr id="704" name="フローチャート: 判断 703"/>
        <xdr:cNvSpPr/>
      </xdr:nvSpPr>
      <xdr:spPr>
        <a:xfrm>
          <a:off x="12763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166349</xdr:rowOff>
    </xdr:from>
    <xdr:ext cx="534377" cy="259045"/>
    <xdr:sp macro="" textlink="">
      <xdr:nvSpPr>
        <xdr:cNvPr id="705" name="テキスト ボックス 704"/>
        <xdr:cNvSpPr txBox="1"/>
      </xdr:nvSpPr>
      <xdr:spPr>
        <a:xfrm>
          <a:off x="12547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138948</xdr:rowOff>
    </xdr:from>
    <xdr:to>
      <xdr:col>85</xdr:col>
      <xdr:colOff>177800</xdr:colOff>
      <xdr:row>92</xdr:row>
      <xdr:rowOff>69098</xdr:rowOff>
    </xdr:to>
    <xdr:sp macro="" textlink="">
      <xdr:nvSpPr>
        <xdr:cNvPr id="711" name="楕円 710"/>
        <xdr:cNvSpPr/>
      </xdr:nvSpPr>
      <xdr:spPr>
        <a:xfrm>
          <a:off x="16268700" y="1574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91975</xdr:rowOff>
    </xdr:from>
    <xdr:ext cx="599010" cy="259045"/>
    <xdr:sp macro="" textlink="">
      <xdr:nvSpPr>
        <xdr:cNvPr id="712" name="公債費該当値テキスト"/>
        <xdr:cNvSpPr txBox="1"/>
      </xdr:nvSpPr>
      <xdr:spPr>
        <a:xfrm>
          <a:off x="16370300" y="1569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157967</xdr:rowOff>
    </xdr:from>
    <xdr:to>
      <xdr:col>81</xdr:col>
      <xdr:colOff>101600</xdr:colOff>
      <xdr:row>91</xdr:row>
      <xdr:rowOff>88117</xdr:rowOff>
    </xdr:to>
    <xdr:sp macro="" textlink="">
      <xdr:nvSpPr>
        <xdr:cNvPr id="713" name="楕円 712"/>
        <xdr:cNvSpPr/>
      </xdr:nvSpPr>
      <xdr:spPr>
        <a:xfrm>
          <a:off x="15430500" y="155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104644</xdr:rowOff>
    </xdr:from>
    <xdr:ext cx="599010" cy="259045"/>
    <xdr:sp macro="" textlink="">
      <xdr:nvSpPr>
        <xdr:cNvPr id="714" name="テキスト ボックス 713"/>
        <xdr:cNvSpPr txBox="1"/>
      </xdr:nvSpPr>
      <xdr:spPr>
        <a:xfrm>
          <a:off x="15181795" y="153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161519</xdr:rowOff>
    </xdr:from>
    <xdr:to>
      <xdr:col>76</xdr:col>
      <xdr:colOff>165100</xdr:colOff>
      <xdr:row>91</xdr:row>
      <xdr:rowOff>91669</xdr:rowOff>
    </xdr:to>
    <xdr:sp macro="" textlink="">
      <xdr:nvSpPr>
        <xdr:cNvPr id="715" name="楕円 714"/>
        <xdr:cNvSpPr/>
      </xdr:nvSpPr>
      <xdr:spPr>
        <a:xfrm>
          <a:off x="14541500" y="155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108196</xdr:rowOff>
    </xdr:from>
    <xdr:ext cx="599010" cy="259045"/>
    <xdr:sp macro="" textlink="">
      <xdr:nvSpPr>
        <xdr:cNvPr id="716" name="テキスト ボックス 715"/>
        <xdr:cNvSpPr txBox="1"/>
      </xdr:nvSpPr>
      <xdr:spPr>
        <a:xfrm>
          <a:off x="14292795" y="1536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90439</xdr:rowOff>
    </xdr:from>
    <xdr:to>
      <xdr:col>72</xdr:col>
      <xdr:colOff>38100</xdr:colOff>
      <xdr:row>91</xdr:row>
      <xdr:rowOff>20589</xdr:rowOff>
    </xdr:to>
    <xdr:sp macro="" textlink="">
      <xdr:nvSpPr>
        <xdr:cNvPr id="717" name="楕円 716"/>
        <xdr:cNvSpPr/>
      </xdr:nvSpPr>
      <xdr:spPr>
        <a:xfrm>
          <a:off x="13652500" y="155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37116</xdr:rowOff>
    </xdr:from>
    <xdr:ext cx="599010" cy="259045"/>
    <xdr:sp macro="" textlink="">
      <xdr:nvSpPr>
        <xdr:cNvPr id="718" name="テキスト ボックス 717"/>
        <xdr:cNvSpPr txBox="1"/>
      </xdr:nvSpPr>
      <xdr:spPr>
        <a:xfrm>
          <a:off x="13403795" y="152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148076</xdr:rowOff>
    </xdr:from>
    <xdr:to>
      <xdr:col>67</xdr:col>
      <xdr:colOff>101600</xdr:colOff>
      <xdr:row>91</xdr:row>
      <xdr:rowOff>78226</xdr:rowOff>
    </xdr:to>
    <xdr:sp macro="" textlink="">
      <xdr:nvSpPr>
        <xdr:cNvPr id="719" name="楕円 718"/>
        <xdr:cNvSpPr/>
      </xdr:nvSpPr>
      <xdr:spPr>
        <a:xfrm>
          <a:off x="12763500" y="15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94753</xdr:rowOff>
    </xdr:from>
    <xdr:ext cx="599010" cy="259045"/>
    <xdr:sp macro="" textlink="">
      <xdr:nvSpPr>
        <xdr:cNvPr id="720" name="テキスト ボックス 719"/>
        <xdr:cNvSpPr txBox="1"/>
      </xdr:nvSpPr>
      <xdr:spPr>
        <a:xfrm>
          <a:off x="12514795" y="1535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22788</xdr:rowOff>
    </xdr:from>
    <xdr:to>
      <xdr:col>116</xdr:col>
      <xdr:colOff>62864</xdr:colOff>
      <xdr:row>39</xdr:row>
      <xdr:rowOff>98878</xdr:rowOff>
    </xdr:to>
    <xdr:cxnSp macro="">
      <xdr:nvCxnSpPr>
        <xdr:cNvPr id="746" name="直線コネクタ 745"/>
        <xdr:cNvCxnSpPr/>
      </xdr:nvCxnSpPr>
      <xdr:spPr>
        <a:xfrm flipV="1">
          <a:off x="22159595" y="6709338"/>
          <a:ext cx="1269" cy="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7564</xdr:rowOff>
    </xdr:from>
    <xdr:ext cx="249299" cy="259045"/>
    <xdr:sp macro="" textlink="">
      <xdr:nvSpPr>
        <xdr:cNvPr id="747" name="諸支出金最小値テキスト"/>
        <xdr:cNvSpPr txBox="1"/>
      </xdr:nvSpPr>
      <xdr:spPr>
        <a:xfrm>
          <a:off x="22212300" y="68655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140915</xdr:rowOff>
    </xdr:from>
    <xdr:ext cx="378565" cy="259045"/>
    <xdr:sp macro="" textlink="">
      <xdr:nvSpPr>
        <xdr:cNvPr id="749" name="諸支出金最大値テキスト"/>
        <xdr:cNvSpPr txBox="1"/>
      </xdr:nvSpPr>
      <xdr:spPr>
        <a:xfrm>
          <a:off x="22212300" y="648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22788</xdr:rowOff>
    </xdr:from>
    <xdr:to>
      <xdr:col>116</xdr:col>
      <xdr:colOff>152400</xdr:colOff>
      <xdr:row>39</xdr:row>
      <xdr:rowOff>22788</xdr:rowOff>
    </xdr:to>
    <xdr:cxnSp macro="">
      <xdr:nvCxnSpPr>
        <xdr:cNvPr id="750" name="直線コネクタ 749"/>
        <xdr:cNvCxnSpPr/>
      </xdr:nvCxnSpPr>
      <xdr:spPr>
        <a:xfrm>
          <a:off x="22072600" y="670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96465</xdr:rowOff>
    </xdr:from>
    <xdr:ext cx="249299" cy="259045"/>
    <xdr:sp macro="" textlink="">
      <xdr:nvSpPr>
        <xdr:cNvPr id="752" name="諸支出金平均値テキスト"/>
        <xdr:cNvSpPr txBox="1"/>
      </xdr:nvSpPr>
      <xdr:spPr>
        <a:xfrm>
          <a:off x="22212300" y="661156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45793</xdr:rowOff>
    </xdr:from>
    <xdr:to>
      <xdr:col>116</xdr:col>
      <xdr:colOff>114300</xdr:colOff>
      <xdr:row>39</xdr:row>
      <xdr:rowOff>147393</xdr:rowOff>
    </xdr:to>
    <xdr:sp macro="" textlink="">
      <xdr:nvSpPr>
        <xdr:cNvPr id="753" name="フローチャート: 判断 752"/>
        <xdr:cNvSpPr/>
      </xdr:nvSpPr>
      <xdr:spPr>
        <a:xfrm>
          <a:off x="221107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46446</xdr:rowOff>
    </xdr:from>
    <xdr:to>
      <xdr:col>112</xdr:col>
      <xdr:colOff>38100</xdr:colOff>
      <xdr:row>39</xdr:row>
      <xdr:rowOff>148046</xdr:rowOff>
    </xdr:to>
    <xdr:sp macro="" textlink="">
      <xdr:nvSpPr>
        <xdr:cNvPr id="755" name="フローチャート: 判断 754"/>
        <xdr:cNvSpPr/>
      </xdr:nvSpPr>
      <xdr:spPr>
        <a:xfrm>
          <a:off x="21272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164573</xdr:rowOff>
    </xdr:from>
    <xdr:ext cx="249299" cy="259045"/>
    <xdr:sp macro="" textlink="">
      <xdr:nvSpPr>
        <xdr:cNvPr id="756" name="テキスト ボックス 755"/>
        <xdr:cNvSpPr txBox="1"/>
      </xdr:nvSpPr>
      <xdr:spPr>
        <a:xfrm>
          <a:off x="21198650"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42201</xdr:rowOff>
    </xdr:from>
    <xdr:to>
      <xdr:col>107</xdr:col>
      <xdr:colOff>101600</xdr:colOff>
      <xdr:row>39</xdr:row>
      <xdr:rowOff>143801</xdr:rowOff>
    </xdr:to>
    <xdr:sp macro="" textlink="">
      <xdr:nvSpPr>
        <xdr:cNvPr id="758" name="フローチャート: 判断 757"/>
        <xdr:cNvSpPr/>
      </xdr:nvSpPr>
      <xdr:spPr>
        <a:xfrm>
          <a:off x="203835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160328</xdr:rowOff>
    </xdr:from>
    <xdr:ext cx="313932" cy="259045"/>
    <xdr:sp macro="" textlink="">
      <xdr:nvSpPr>
        <xdr:cNvPr id="759" name="テキスト ボックス 758"/>
        <xdr:cNvSpPr txBox="1"/>
      </xdr:nvSpPr>
      <xdr:spPr>
        <a:xfrm>
          <a:off x="20277333" y="6503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144272</xdr:rowOff>
    </xdr:from>
    <xdr:to>
      <xdr:col>102</xdr:col>
      <xdr:colOff>114300</xdr:colOff>
      <xdr:row>39</xdr:row>
      <xdr:rowOff>98878</xdr:rowOff>
    </xdr:to>
    <xdr:cxnSp macro="">
      <xdr:nvCxnSpPr>
        <xdr:cNvPr id="760" name="直線コネクタ 759"/>
        <xdr:cNvCxnSpPr/>
      </xdr:nvCxnSpPr>
      <xdr:spPr>
        <a:xfrm>
          <a:off x="18656300" y="5287772"/>
          <a:ext cx="889000" cy="14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1" name="フローチャート: 判断 760"/>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2" name="テキスト ボックス 761"/>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3" name="フローチャート: 判断 762"/>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64715</xdr:rowOff>
    </xdr:from>
    <xdr:ext cx="378565" cy="259045"/>
    <xdr:sp macro="" textlink="">
      <xdr:nvSpPr>
        <xdr:cNvPr id="764" name="テキスト ボックス 763"/>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52014</xdr:rowOff>
    </xdr:from>
    <xdr:ext cx="249299" cy="259045"/>
    <xdr:sp macro="" textlink="">
      <xdr:nvSpPr>
        <xdr:cNvPr id="771" name="諸支出金該当値テキスト"/>
        <xdr:cNvSpPr txBox="1"/>
      </xdr:nvSpPr>
      <xdr:spPr>
        <a:xfrm>
          <a:off x="22212300" y="67385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93472</xdr:rowOff>
    </xdr:from>
    <xdr:to>
      <xdr:col>98</xdr:col>
      <xdr:colOff>38100</xdr:colOff>
      <xdr:row>31</xdr:row>
      <xdr:rowOff>23622</xdr:rowOff>
    </xdr:to>
    <xdr:sp macro="" textlink="">
      <xdr:nvSpPr>
        <xdr:cNvPr id="778" name="楕円 777"/>
        <xdr:cNvSpPr/>
      </xdr:nvSpPr>
      <xdr:spPr>
        <a:xfrm>
          <a:off x="18605500" y="52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40149</xdr:rowOff>
    </xdr:from>
    <xdr:ext cx="469744" cy="259045"/>
    <xdr:sp macro="" textlink="">
      <xdr:nvSpPr>
        <xdr:cNvPr id="779" name="テキスト ボックス 778"/>
        <xdr:cNvSpPr txBox="1"/>
      </xdr:nvSpPr>
      <xdr:spPr>
        <a:xfrm>
          <a:off x="18421428" y="501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・総務費が一人当たり</a:t>
          </a:r>
          <a:r>
            <a:rPr kumimoji="1" lang="en-US" altLang="ja-JP" sz="1300">
              <a:latin typeface="ＭＳ Ｐゴシック" panose="020B0600070205080204" pitchFamily="50" charset="-128"/>
              <a:ea typeface="ＭＳ Ｐゴシック" panose="020B0600070205080204" pitchFamily="50" charset="-128"/>
            </a:rPr>
            <a:t>131,294</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水準となっているのは、人件費と積立金による影響が大きくなっている。人件費については「定員適正化計画」により職員数は年々減少傾向にあるが、類似団体と比べると依然として高い水準となっているため、今後の計画に基づき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を目標に努める。積立金については、主に減債基金積立金の影響が大きく、平成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年度決算額が</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百万円となっており、この他、過疎地域自立促進基金積立金</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百万円となっている。</a:t>
          </a:r>
        </a:p>
        <a:p>
          <a:r>
            <a:rPr kumimoji="1" lang="ja-JP" altLang="en-US" sz="1300">
              <a:latin typeface="ＭＳ Ｐゴシック" panose="020B0600070205080204" pitchFamily="50" charset="-128"/>
              <a:ea typeface="ＭＳ Ｐゴシック" panose="020B0600070205080204" pitchFamily="50" charset="-128"/>
            </a:rPr>
            <a:t>・離島という地理的条件により他団体と広域的に管理することができないごみ焼却施設、汚泥再生処理センター等の衛生費、単独消防となっている消防費等において類似団体と比較して大きく上回っている。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月より施行された「有人国境離島法」により農林水産業費、商工費等において補助制度の新規創設、拡充等があったことにより、大幅な増となっている。</a:t>
          </a:r>
        </a:p>
        <a:p>
          <a:r>
            <a:rPr kumimoji="1" lang="ja-JP" altLang="en-US" sz="1300">
              <a:latin typeface="ＭＳ Ｐゴシック" panose="020B0600070205080204" pitchFamily="50" charset="-128"/>
              <a:ea typeface="ＭＳ Ｐゴシック" panose="020B0600070205080204" pitchFamily="50" charset="-128"/>
            </a:rPr>
            <a:t>・公債費が一人当たり</a:t>
          </a:r>
          <a:r>
            <a:rPr kumimoji="1" lang="en-US" altLang="ja-JP" sz="1300">
              <a:latin typeface="ＭＳ Ｐゴシック" panose="020B0600070205080204" pitchFamily="50" charset="-128"/>
              <a:ea typeface="ＭＳ Ｐゴシック" panose="020B0600070205080204" pitchFamily="50" charset="-128"/>
            </a:rPr>
            <a:t>160,932</a:t>
          </a:r>
          <a:r>
            <a:rPr kumimoji="1" lang="ja-JP" altLang="en-US" sz="1300">
              <a:latin typeface="ＭＳ Ｐゴシック" panose="020B0600070205080204" pitchFamily="50" charset="-128"/>
              <a:ea typeface="ＭＳ Ｐゴシック" panose="020B0600070205080204" pitchFamily="50" charset="-128"/>
            </a:rPr>
            <a:t>円となっており、類似団体内で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位となっているのは、合併前の大型事業の実施によって地方債残高が増加した影響で、地方債の元利償還が膨らんでいることが要因である。現在は平成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月に見直しを行った「財政運営適正化計画」に基づき、地方債の発行限度額を定めるとともに、計画的な繰上償還を実施し将来の償還額の圧縮に努めていく。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・財政調整基金残高については、同額積立・取崩しを行っており運用益分の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百万円の増となっているが、標準財政規模の減により</a:t>
          </a:r>
          <a:r>
            <a:rPr kumimoji="1" lang="en-US" altLang="ja-JP" sz="1400">
              <a:latin typeface="ＭＳ ゴシック" pitchFamily="49" charset="-128"/>
              <a:ea typeface="ＭＳ ゴシック" pitchFamily="49" charset="-128"/>
            </a:rPr>
            <a:t>0.89</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・実質収支額については、</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百万円となっており、普通交付税の影響で標準財政規模の増減があるが、例年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％前後で推移している。</a:t>
          </a:r>
        </a:p>
        <a:p>
          <a:r>
            <a:rPr kumimoji="1" lang="ja-JP" altLang="en-US" sz="1400">
              <a:latin typeface="ＭＳ ゴシック" pitchFamily="49" charset="-128"/>
              <a:ea typeface="ＭＳ ゴシック" pitchFamily="49" charset="-128"/>
            </a:rPr>
            <a:t>・実質単年度収支については、計画的な繰上償還等を行っているため、</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％を上回った。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・全会計ともに黒字である。</a:t>
          </a:r>
        </a:p>
        <a:p>
          <a:r>
            <a:rPr kumimoji="1" lang="ja-JP" altLang="en-US" sz="1400">
              <a:latin typeface="ＭＳ ゴシック" pitchFamily="49" charset="-128"/>
              <a:ea typeface="ＭＳ ゴシック" pitchFamily="49" charset="-128"/>
            </a:rPr>
            <a:t>・標準財政規模の増減により多少の変動はあるが、ほぼ横ばいで推移している。水道事業会計については、平成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年度に簡易水道特別会計から移行し、平成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年度に自主財源確保分として約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億円程度、一般会計からの基準外繰入を行っており、その留保財源が大きく、他会計より大きな割合を占めている。今後も一般会計からの繰出金を抑制しつつ、連結実質赤字を出さないよう努める。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・全体のおよそ</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％が元利償還金であり、平成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月に見直しを行った「財政運営適正化計画」に基づき、地方債の新規発行を抑制するとともに、計画的な繰上償還を実施することで、元利償還金の減額に努めることが最重要である。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年に策定し、平成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月に見直しを行った「財政運営適正化計画」に基づく地方債の発行上限の設定により、新規発行を抑制するとともに、計画的な繰上償還を実施したことで平成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から充当可能財源等が将来負担額を上回っているが、地方債残高については類似団体を大きく上回っており、今後も上記計画に基づき、財政の健全化を図り、それと同時に行財政改革により生じた効果額等を基金へ積立し、充当可能基金の増額にも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長崎県新上五島町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年度末残高では合計で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百万円の増となっており、これはまちづくり基金のうち合併特例債を財源とした合併特例基金の取崩し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があったものの、減債基金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の積立てを行ったことによる増となっている。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財政調整基金については現状維持、減災基金・特目基金については、歳計剰余金の積立てを行っていくこととするが、不要な積立て・取崩しは避けながら、歳入・歳出のバランスや地方債残高、優先事業等を見極めながら、基金の活用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条例に定めるように、まちづくり基金であれば、まちづくりに資する全般的な事業、水産業振興基金であれば、水産業の振興に資する事業等に活用していく。また、ふるさと応援基金については、ふるさと納税により造成された基金であり、寄附者の意向に沿っ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合併市町村が発行できる「合併特例債」を財源としたまちづくり基金の取崩しにより、平成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を財源とした過疎地域自立促進基金やふるさと応援基金等へ積立てを行ったことにより、前年比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基金の使い道にあった事業に活用し、人件費や単なる事務的経費への充当は避け、町の振興、地域活性化に資する事業の中で、国や県の補助対象とならない事業に対し優先的に活用し、一般財源不足分を補うため今後も取崩しを行っていくが、基金に頼りすぎることがないよう、バランスをとりながら、財政運営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百万円と比較して、平成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百万円と大きく減少している。これは、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年度まで簡易水道事業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法非適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年度から上水道事業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に移行するすることに伴い、資金繰りの悪化を防ぎ、現金の余裕を持たせるため、一般会計から基準外繰出しを行ったことにより減少となったが、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年度同額の積立て・取崩しを行ったため、運用益のみの増となった。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による今後更なる町税等自主財源の減少、普通交付税の一本算定による縮減等を見据え、また近年頻発する自然災害に備え、不要な取崩しは行わないよう財政運営を行っていくが、積立てについてもある程度制限し現状の残高を維持していく方針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行財政改革大綱、財政運営適正化計画に基づき徹底的な歳出の見直し、地方債の新規発行上限の設定、継続的な繰上償還等を行った結果、年々地方債残高は着実に減少しているものの、平成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類似団体平均を大きく上回っており、特に繰上償還に関しては将来負担を軽減させるためにも、今後も継続して実施していく必要があり、その財源とするため、各年度の歳計剰余金を積立てていることから、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公債費としての支出額は定期償還だけで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今後、税収減、普通交付税の一本算定による歳入の減を考慮すると財政的にも厳しくなりいずれ基金からの繰入れが必要となってくるため、財政的に余裕のあるうちは減債基金への積立ては継続して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有形固定資産原価償却率については、類似団単体と同程度となっている。現在は、合併特例債を活用し施設の更新や長寿命化が可能となっていることが大きく影響している。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当該比率は増加することが見込まれるため、合併特例期間が終了し施設の更新や長寿命化の推進力が低下することを見据え、公共施設等総合管理計画を中心に施設の集約化・複合化及び公共施設等の除却・更新を計画的に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3" name="直線コネクタ 72"/>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4"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5" name="直線コネクタ 74"/>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6"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7" name="直線コネクタ 76"/>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8" name="有形固定資産減価償却率平均値テキスト"/>
        <xdr:cNvSpPr txBox="1"/>
      </xdr:nvSpPr>
      <xdr:spPr>
        <a:xfrm>
          <a:off x="4813300" y="488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9" name="フローチャート: 判断 78"/>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0" name="フローチャート: 判断 79"/>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1" name="フローチャート: 判断 80"/>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7" name="楕円 86"/>
        <xdr:cNvSpPr/>
      </xdr:nvSpPr>
      <xdr:spPr>
        <a:xfrm>
          <a:off x="47117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88" name="有形固定資産減価償却率該当値テキスト"/>
        <xdr:cNvSpPr txBox="1"/>
      </xdr:nvSpPr>
      <xdr:spPr>
        <a:xfrm>
          <a:off x="4813300"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170656</xdr:rowOff>
    </xdr:from>
    <xdr:to>
      <xdr:col>19</xdr:col>
      <xdr:colOff>187325</xdr:colOff>
      <xdr:row>30</xdr:row>
      <xdr:rowOff>100806</xdr:rowOff>
    </xdr:to>
    <xdr:sp macro="" textlink="">
      <xdr:nvSpPr>
        <xdr:cNvPr id="89" name="楕円 88"/>
        <xdr:cNvSpPr/>
      </xdr:nvSpPr>
      <xdr:spPr>
        <a:xfrm>
          <a:off x="4000500" y="5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50006</xdr:rowOff>
    </xdr:to>
    <xdr:cxnSp macro="">
      <xdr:nvCxnSpPr>
        <xdr:cNvPr id="90" name="直線コネクタ 89"/>
        <xdr:cNvCxnSpPr/>
      </xdr:nvCxnSpPr>
      <xdr:spPr>
        <a:xfrm flipV="1">
          <a:off x="4051300" y="5153025"/>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1" name="n_1aveValue有形固定資産減価償却率"/>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2" name="n_2aveValue有形固定資産減価償却率"/>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91933</xdr:rowOff>
    </xdr:from>
    <xdr:ext cx="405111" cy="259045"/>
    <xdr:sp macro="" textlink="">
      <xdr:nvSpPr>
        <xdr:cNvPr id="93" name="n_1mainValue有形固定資産減価償却率"/>
        <xdr:cNvSpPr txBox="1"/>
      </xdr:nvSpPr>
      <xdr:spPr>
        <a:xfrm>
          <a:off x="3836044" y="523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当該参考数値は類似団体及び全国平均を下回った値となっている。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今後も地方税等経常一般財源等の確保とともに、新規に発行する地方債の抑制及び計画的な繰上償還を実施し地方債残高の圧縮に努める。</a:t>
          </a:r>
          <a:endParaRPr kumimoji="1" lang="en-US" altLang="ja-JP" sz="400">
            <a:latin typeface="ＭＳ Ｐゴシック" panose="020B0600070205080204" pitchFamily="50" charset="-128"/>
            <a:ea typeface="ＭＳ Ｐゴシック" panose="020B0600070205080204" pitchFamily="50" charset="-128"/>
          </a:endParaRPr>
        </a:p>
        <a:p>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算式</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債務償還可能年数 ＝将来負担額（</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１）－充当可能財源（</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２）</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経常一般財源等（歳入）等（</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３）－経常経費充当財源等（</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４）</a:t>
          </a:r>
          <a:endParaRPr kumimoji="1" lang="en-US" altLang="ja-JP" sz="600">
            <a:latin typeface="ＭＳ Ｐゴシック" panose="020B0600070205080204" pitchFamily="50" charset="-128"/>
            <a:ea typeface="ＭＳ Ｐゴシック" panose="020B0600070205080204" pitchFamily="50" charset="-128"/>
          </a:endParaRPr>
        </a:p>
        <a:p>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１ 健全化将来負担</a:t>
          </a:r>
          <a:r>
            <a:rPr kumimoji="1" lang="en-US" altLang="ja-JP" sz="600">
              <a:latin typeface="ＭＳ Ｐゴシック" panose="020B0600070205080204" pitchFamily="50" charset="-128"/>
              <a:ea typeface="ＭＳ Ｐゴシック" panose="020B0600070205080204" pitchFamily="50" charset="-128"/>
            </a:rPr>
            <a:t>24,555,590</a:t>
          </a:r>
        </a:p>
        <a:p>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２ 健全化充当可能基金残高</a:t>
          </a:r>
          <a:r>
            <a:rPr kumimoji="1" lang="en-US" altLang="ja-JP" sz="600">
              <a:latin typeface="ＭＳ Ｐゴシック" panose="020B0600070205080204" pitchFamily="50" charset="-128"/>
              <a:ea typeface="ＭＳ Ｐゴシック" panose="020B0600070205080204" pitchFamily="50" charset="-128"/>
            </a:rPr>
            <a:t>7,149,551</a:t>
          </a:r>
          <a:r>
            <a:rPr kumimoji="1" lang="ja-JP" altLang="en-US" sz="600">
              <a:latin typeface="ＭＳ Ｐゴシック" panose="020B0600070205080204" pitchFamily="50" charset="-128"/>
              <a:ea typeface="ＭＳ Ｐゴシック" panose="020B0600070205080204" pitchFamily="50" charset="-128"/>
            </a:rPr>
            <a:t>＋充当可能特定歳入</a:t>
          </a:r>
          <a:r>
            <a:rPr kumimoji="1" lang="en-US" altLang="ja-JP" sz="600">
              <a:latin typeface="ＭＳ Ｐゴシック" panose="020B0600070205080204" pitchFamily="50" charset="-128"/>
              <a:ea typeface="ＭＳ Ｐゴシック" panose="020B0600070205080204" pitchFamily="50" charset="-128"/>
            </a:rPr>
            <a:t>333,281</a:t>
          </a:r>
          <a:endParaRPr kumimoji="1" lang="ja-JP" altLang="en-US" sz="600">
            <a:latin typeface="ＭＳ Ｐゴシック" panose="020B0600070205080204" pitchFamily="50" charset="-128"/>
            <a:ea typeface="ＭＳ Ｐゴシック" panose="020B0600070205080204" pitchFamily="50" charset="-128"/>
          </a:endParaRPr>
        </a:p>
        <a:p>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３ 経常一般財源等</a:t>
          </a:r>
          <a:r>
            <a:rPr kumimoji="1" lang="en-US" altLang="ja-JP" sz="600">
              <a:latin typeface="ＭＳ Ｐゴシック" panose="020B0600070205080204" pitchFamily="50" charset="-128"/>
              <a:ea typeface="ＭＳ Ｐゴシック" panose="020B0600070205080204" pitchFamily="50" charset="-128"/>
            </a:rPr>
            <a:t>10,233,991</a:t>
          </a:r>
          <a:r>
            <a:rPr kumimoji="1" lang="ja-JP" altLang="en-US" sz="600">
              <a:latin typeface="ＭＳ Ｐゴシック" panose="020B0600070205080204" pitchFamily="50" charset="-128"/>
              <a:ea typeface="ＭＳ Ｐゴシック" panose="020B0600070205080204" pitchFamily="50" charset="-128"/>
            </a:rPr>
            <a:t>＋臨時財政対策債</a:t>
          </a:r>
          <a:r>
            <a:rPr kumimoji="1" lang="en-US" altLang="ja-JP" sz="600">
              <a:latin typeface="ＭＳ Ｐゴシック" panose="020B0600070205080204" pitchFamily="50" charset="-128"/>
              <a:ea typeface="ＭＳ Ｐゴシック" panose="020B0600070205080204" pitchFamily="50" charset="-128"/>
            </a:rPr>
            <a:t>421,686</a:t>
          </a:r>
        </a:p>
        <a:p>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４ 経常経費充当一般財源等</a:t>
          </a:r>
          <a:r>
            <a:rPr kumimoji="1" lang="en-US" altLang="ja-JP" sz="600">
              <a:latin typeface="ＭＳ Ｐゴシック" panose="020B0600070205080204" pitchFamily="50" charset="-128"/>
              <a:ea typeface="ＭＳ Ｐゴシック" panose="020B0600070205080204" pitchFamily="50" charset="-128"/>
            </a:rPr>
            <a:t>8,675,651</a:t>
          </a:r>
          <a:r>
            <a:rPr kumimoji="1" lang="ja-JP" altLang="en-US" sz="600">
              <a:latin typeface="ＭＳ Ｐゴシック" panose="020B0600070205080204" pitchFamily="50" charset="-128"/>
              <a:ea typeface="ＭＳ Ｐゴシック" panose="020B0600070205080204" pitchFamily="50" charset="-128"/>
            </a:rPr>
            <a:t>－債務負担行為に基づく支出（うち公債費分）</a:t>
          </a:r>
          <a:r>
            <a:rPr kumimoji="1" lang="en-US" altLang="ja-JP" sz="600">
              <a:latin typeface="ＭＳ Ｐゴシック" panose="020B0600070205080204" pitchFamily="50" charset="-128"/>
              <a:ea typeface="ＭＳ Ｐゴシック" panose="020B0600070205080204" pitchFamily="50" charset="-128"/>
            </a:rPr>
            <a:t>2,538</a:t>
          </a:r>
          <a:r>
            <a:rPr kumimoji="1" lang="ja-JP" altLang="en-US" sz="600">
              <a:latin typeface="ＭＳ Ｐゴシック" panose="020B0600070205080204" pitchFamily="50" charset="-128"/>
              <a:ea typeface="ＭＳ Ｐゴシック" panose="020B0600070205080204" pitchFamily="50" charset="-128"/>
            </a:rPr>
            <a:t>－ 一般会計等以外の特別会計への繰出金（うち公営企業債償還財源充当分）</a:t>
          </a:r>
          <a:r>
            <a:rPr kumimoji="1" lang="en-US" altLang="ja-JP" sz="600">
              <a:latin typeface="ＭＳ Ｐゴシック" panose="020B0600070205080204" pitchFamily="50" charset="-128"/>
              <a:ea typeface="ＭＳ Ｐゴシック" panose="020B0600070205080204" pitchFamily="50" charset="-128"/>
            </a:rPr>
            <a:t>248,855</a:t>
          </a:r>
          <a:r>
            <a:rPr kumimoji="1" lang="ja-JP" altLang="en-US" sz="600">
              <a:latin typeface="ＭＳ Ｐゴシック" panose="020B0600070205080204" pitchFamily="50" charset="-128"/>
              <a:ea typeface="ＭＳ Ｐゴシック" panose="020B0600070205080204" pitchFamily="50" charset="-128"/>
            </a:rPr>
            <a:t>－組合等への負担金・補助金（うち組合等の地方債償還財源充当分）</a:t>
          </a:r>
          <a:r>
            <a:rPr kumimoji="1" lang="en-US" altLang="ja-JP" sz="600">
              <a:latin typeface="ＭＳ Ｐゴシック" panose="020B0600070205080204" pitchFamily="50" charset="-128"/>
              <a:ea typeface="ＭＳ Ｐゴシック" panose="020B0600070205080204" pitchFamily="50" charset="-128"/>
            </a:rPr>
            <a:t>53,752</a:t>
          </a:r>
          <a:r>
            <a:rPr kumimoji="1" lang="ja-JP" altLang="en-US" sz="600">
              <a:latin typeface="ＭＳ Ｐゴシック" panose="020B0600070205080204" pitchFamily="50" charset="-128"/>
              <a:ea typeface="ＭＳ Ｐゴシック" panose="020B0600070205080204" pitchFamily="50" charset="-128"/>
            </a:rPr>
            <a:t>－元金償還金（経常経費充当一般財源等）</a:t>
          </a:r>
          <a:r>
            <a:rPr kumimoji="1" lang="en-US" altLang="ja-JP" sz="600">
              <a:latin typeface="ＭＳ Ｐゴシック" panose="020B0600070205080204" pitchFamily="50" charset="-128"/>
              <a:ea typeface="ＭＳ Ｐゴシック" panose="020B0600070205080204" pitchFamily="50" charset="-128"/>
            </a:rPr>
            <a:t>1,882,556</a:t>
          </a:r>
          <a:endParaRPr kumimoji="1" lang="ja-JP" altLang="en-US" sz="6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4" name="直線コネクタ 123"/>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7"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8" name="直線コネクタ 127"/>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9" name="債務償還可能年数平均値テキスト"/>
        <xdr:cNvSpPr txBox="1"/>
      </xdr:nvSpPr>
      <xdr:spPr>
        <a:xfrm>
          <a:off x="14846300" y="5236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0" name="フローチャート: 判断 129"/>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73327</xdr:rowOff>
    </xdr:from>
    <xdr:to>
      <xdr:col>76</xdr:col>
      <xdr:colOff>73025</xdr:colOff>
      <xdr:row>33</xdr:row>
      <xdr:rowOff>3477</xdr:rowOff>
    </xdr:to>
    <xdr:sp macro="" textlink="">
      <xdr:nvSpPr>
        <xdr:cNvPr id="136" name="楕円 135"/>
        <xdr:cNvSpPr/>
      </xdr:nvSpPr>
      <xdr:spPr>
        <a:xfrm>
          <a:off x="14744700" y="55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51754</xdr:rowOff>
    </xdr:from>
    <xdr:ext cx="340478" cy="259045"/>
    <xdr:sp macro="" textlink="">
      <xdr:nvSpPr>
        <xdr:cNvPr id="137" name="債務償還可能年数該当値テキスト"/>
        <xdr:cNvSpPr txBox="1"/>
      </xdr:nvSpPr>
      <xdr:spPr>
        <a:xfrm>
          <a:off x="14846300" y="5538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2" name="楕円 71"/>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40005</xdr:rowOff>
    </xdr:to>
    <xdr:cxnSp macro="">
      <xdr:nvCxnSpPr>
        <xdr:cNvPr id="73" name="直線コネクタ 72"/>
        <xdr:cNvCxnSpPr/>
      </xdr:nvCxnSpPr>
      <xdr:spPr>
        <a:xfrm flipV="1">
          <a:off x="3797300" y="67017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4"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76" name="n_1mainValue【道路】&#10;有形固定資産減価償却率"/>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37947</xdr:rowOff>
    </xdr:from>
    <xdr:to>
      <xdr:col>55</xdr:col>
      <xdr:colOff>50800</xdr:colOff>
      <xdr:row>41</xdr:row>
      <xdr:rowOff>139547</xdr:rowOff>
    </xdr:to>
    <xdr:sp macro="" textlink="">
      <xdr:nvSpPr>
        <xdr:cNvPr id="114" name="楕円 113"/>
        <xdr:cNvSpPr/>
      </xdr:nvSpPr>
      <xdr:spPr>
        <a:xfrm>
          <a:off x="10426700" y="70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168774</xdr:rowOff>
    </xdr:from>
    <xdr:ext cx="534377" cy="259045"/>
    <xdr:sp macro="" textlink="">
      <xdr:nvSpPr>
        <xdr:cNvPr id="115" name="【道路】&#10;一人当たり延長該当値テキスト"/>
        <xdr:cNvSpPr txBox="1"/>
      </xdr:nvSpPr>
      <xdr:spPr>
        <a:xfrm>
          <a:off x="10515600" y="68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40465</xdr:rowOff>
    </xdr:from>
    <xdr:to>
      <xdr:col>50</xdr:col>
      <xdr:colOff>165100</xdr:colOff>
      <xdr:row>41</xdr:row>
      <xdr:rowOff>142065</xdr:rowOff>
    </xdr:to>
    <xdr:sp macro="" textlink="">
      <xdr:nvSpPr>
        <xdr:cNvPr id="116" name="楕円 115"/>
        <xdr:cNvSpPr/>
      </xdr:nvSpPr>
      <xdr:spPr>
        <a:xfrm>
          <a:off x="9588500" y="70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88747</xdr:rowOff>
    </xdr:from>
    <xdr:to>
      <xdr:col>55</xdr:col>
      <xdr:colOff>0</xdr:colOff>
      <xdr:row>41</xdr:row>
      <xdr:rowOff>91265</xdr:rowOff>
    </xdr:to>
    <xdr:cxnSp macro="">
      <xdr:nvCxnSpPr>
        <xdr:cNvPr id="117" name="直線コネクタ 116"/>
        <xdr:cNvCxnSpPr/>
      </xdr:nvCxnSpPr>
      <xdr:spPr>
        <a:xfrm flipV="1">
          <a:off x="9639300" y="7118197"/>
          <a:ext cx="8382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8"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158592</xdr:rowOff>
    </xdr:from>
    <xdr:ext cx="534377" cy="259045"/>
    <xdr:sp macro="" textlink="">
      <xdr:nvSpPr>
        <xdr:cNvPr id="120" name="n_1mainValue【道路】&#10;一人当たり延長"/>
        <xdr:cNvSpPr txBox="1"/>
      </xdr:nvSpPr>
      <xdr:spPr>
        <a:xfrm>
          <a:off x="9359411" y="68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60" name="楕円 159"/>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61" name="【橋りょう・トンネル】&#10;有形固定資産減価償却率該当値テキスト"/>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151674</xdr:rowOff>
    </xdr:from>
    <xdr:to>
      <xdr:col>20</xdr:col>
      <xdr:colOff>38100</xdr:colOff>
      <xdr:row>58</xdr:row>
      <xdr:rowOff>81824</xdr:rowOff>
    </xdr:to>
    <xdr:sp macro="" textlink="">
      <xdr:nvSpPr>
        <xdr:cNvPr id="162" name="楕円 161"/>
        <xdr:cNvSpPr/>
      </xdr:nvSpPr>
      <xdr:spPr>
        <a:xfrm>
          <a:off x="3746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31024</xdr:rowOff>
    </xdr:to>
    <xdr:cxnSp macro="">
      <xdr:nvCxnSpPr>
        <xdr:cNvPr id="163" name="直線コネクタ 162"/>
        <xdr:cNvCxnSpPr/>
      </xdr:nvCxnSpPr>
      <xdr:spPr>
        <a:xfrm flipV="1">
          <a:off x="3797300" y="9953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4"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98351</xdr:rowOff>
    </xdr:from>
    <xdr:ext cx="405111" cy="259045"/>
    <xdr:sp macro="" textlink="">
      <xdr:nvSpPr>
        <xdr:cNvPr id="166" name="n_1mainValue【橋りょう・トンネル】&#10;有形固定資産減価償却率"/>
        <xdr:cNvSpPr txBox="1"/>
      </xdr:nvSpPr>
      <xdr:spPr>
        <a:xfrm>
          <a:off x="35820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197"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6314</xdr:rowOff>
    </xdr:from>
    <xdr:to>
      <xdr:col>55</xdr:col>
      <xdr:colOff>50800</xdr:colOff>
      <xdr:row>64</xdr:row>
      <xdr:rowOff>107914</xdr:rowOff>
    </xdr:to>
    <xdr:sp macro="" textlink="">
      <xdr:nvSpPr>
        <xdr:cNvPr id="206" name="楕円 205"/>
        <xdr:cNvSpPr/>
      </xdr:nvSpPr>
      <xdr:spPr>
        <a:xfrm>
          <a:off x="10426700" y="109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92691</xdr:rowOff>
    </xdr:from>
    <xdr:ext cx="599010" cy="259045"/>
    <xdr:sp macro="" textlink="">
      <xdr:nvSpPr>
        <xdr:cNvPr id="207" name="【橋りょう・トンネル】&#10;一人当たり有形固定資産（償却資産）額該当値テキスト"/>
        <xdr:cNvSpPr txBox="1"/>
      </xdr:nvSpPr>
      <xdr:spPr>
        <a:xfrm>
          <a:off x="10515600" y="1089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8291</xdr:rowOff>
    </xdr:from>
    <xdr:to>
      <xdr:col>50</xdr:col>
      <xdr:colOff>165100</xdr:colOff>
      <xdr:row>64</xdr:row>
      <xdr:rowOff>109891</xdr:rowOff>
    </xdr:to>
    <xdr:sp macro="" textlink="">
      <xdr:nvSpPr>
        <xdr:cNvPr id="208" name="楕円 207"/>
        <xdr:cNvSpPr/>
      </xdr:nvSpPr>
      <xdr:spPr>
        <a:xfrm>
          <a:off x="9588500" y="109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57114</xdr:rowOff>
    </xdr:from>
    <xdr:to>
      <xdr:col>55</xdr:col>
      <xdr:colOff>0</xdr:colOff>
      <xdr:row>64</xdr:row>
      <xdr:rowOff>59091</xdr:rowOff>
    </xdr:to>
    <xdr:cxnSp macro="">
      <xdr:nvCxnSpPr>
        <xdr:cNvPr id="209" name="直線コネクタ 208"/>
        <xdr:cNvCxnSpPr/>
      </xdr:nvCxnSpPr>
      <xdr:spPr>
        <a:xfrm flipV="1">
          <a:off x="9639300" y="11029914"/>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0"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101018</xdr:rowOff>
    </xdr:from>
    <xdr:ext cx="599010" cy="259045"/>
    <xdr:sp macro="" textlink="">
      <xdr:nvSpPr>
        <xdr:cNvPr id="212" name="n_1mainValue【橋りょう・トンネル】&#10;一人当たり有形固定資産（償却資産）額"/>
        <xdr:cNvSpPr txBox="1"/>
      </xdr:nvSpPr>
      <xdr:spPr>
        <a:xfrm>
          <a:off x="9327095" y="1107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42" name="【公営住宅】&#10;有形固定資産減価償却率平均値テキスト"/>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1" name="楕円 250"/>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5732</xdr:rowOff>
    </xdr:from>
    <xdr:ext cx="405111" cy="259045"/>
    <xdr:sp macro="" textlink="">
      <xdr:nvSpPr>
        <xdr:cNvPr id="252" name="【公営住宅】&#10;有形固定資産減価償却率該当値テキスト"/>
        <xdr:cNvSpPr txBox="1"/>
      </xdr:nvSpPr>
      <xdr:spPr>
        <a:xfrm>
          <a:off x="4673600"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53" name="楕円 252"/>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85725</xdr:rowOff>
    </xdr:to>
    <xdr:cxnSp macro="">
      <xdr:nvCxnSpPr>
        <xdr:cNvPr id="254" name="直線コネクタ 253"/>
        <xdr:cNvCxnSpPr/>
      </xdr:nvCxnSpPr>
      <xdr:spPr>
        <a:xfrm flipV="1">
          <a:off x="3797300" y="139655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5"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6"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127652</xdr:rowOff>
    </xdr:from>
    <xdr:ext cx="405111" cy="259045"/>
    <xdr:sp macro="" textlink="">
      <xdr:nvSpPr>
        <xdr:cNvPr id="257" name="n_1mainValue【公営住宅】&#10;有形固定資産減価償却率"/>
        <xdr:cNvSpPr txBox="1"/>
      </xdr:nvSpPr>
      <xdr:spPr>
        <a:xfrm>
          <a:off x="3582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286"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29400</xdr:rowOff>
    </xdr:from>
    <xdr:to>
      <xdr:col>55</xdr:col>
      <xdr:colOff>50800</xdr:colOff>
      <xdr:row>85</xdr:row>
      <xdr:rowOff>131000</xdr:rowOff>
    </xdr:to>
    <xdr:sp macro="" textlink="">
      <xdr:nvSpPr>
        <xdr:cNvPr id="295" name="楕円 294"/>
        <xdr:cNvSpPr/>
      </xdr:nvSpPr>
      <xdr:spPr>
        <a:xfrm>
          <a:off x="10426700" y="146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7827</xdr:rowOff>
    </xdr:from>
    <xdr:ext cx="469744" cy="259045"/>
    <xdr:sp macro="" textlink="">
      <xdr:nvSpPr>
        <xdr:cNvPr id="296" name="【公営住宅】&#10;一人当たり面積該当値テキスト"/>
        <xdr:cNvSpPr txBox="1"/>
      </xdr:nvSpPr>
      <xdr:spPr>
        <a:xfrm>
          <a:off x="10515600" y="1458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29020</xdr:rowOff>
    </xdr:from>
    <xdr:to>
      <xdr:col>50</xdr:col>
      <xdr:colOff>165100</xdr:colOff>
      <xdr:row>85</xdr:row>
      <xdr:rowOff>130620</xdr:rowOff>
    </xdr:to>
    <xdr:sp macro="" textlink="">
      <xdr:nvSpPr>
        <xdr:cNvPr id="297" name="楕円 296"/>
        <xdr:cNvSpPr/>
      </xdr:nvSpPr>
      <xdr:spPr>
        <a:xfrm>
          <a:off x="9588500" y="146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79820</xdr:rowOff>
    </xdr:from>
    <xdr:to>
      <xdr:col>55</xdr:col>
      <xdr:colOff>0</xdr:colOff>
      <xdr:row>85</xdr:row>
      <xdr:rowOff>80200</xdr:rowOff>
    </xdr:to>
    <xdr:cxnSp macro="">
      <xdr:nvCxnSpPr>
        <xdr:cNvPr id="298" name="直線コネクタ 297"/>
        <xdr:cNvCxnSpPr/>
      </xdr:nvCxnSpPr>
      <xdr:spPr>
        <a:xfrm>
          <a:off x="9639300" y="1465307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121747</xdr:rowOff>
    </xdr:from>
    <xdr:ext cx="469744" cy="259045"/>
    <xdr:sp macro="" textlink="">
      <xdr:nvSpPr>
        <xdr:cNvPr id="301" name="n_1mainValue【公営住宅】&#10;一人当たり面積"/>
        <xdr:cNvSpPr txBox="1"/>
      </xdr:nvSpPr>
      <xdr:spPr>
        <a:xfrm>
          <a:off x="9391727" y="146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5" name="直線コネクタ 324"/>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6"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7" name="直線コネクタ 326"/>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8"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29" name="直線コネクタ 32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330"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1" name="フローチャート: 判断 3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2" name="フローチャート: 判断 331"/>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33" name="フローチャート: 判断 332"/>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53975</xdr:rowOff>
    </xdr:from>
    <xdr:to>
      <xdr:col>24</xdr:col>
      <xdr:colOff>114300</xdr:colOff>
      <xdr:row>101</xdr:row>
      <xdr:rowOff>155575</xdr:rowOff>
    </xdr:to>
    <xdr:sp macro="" textlink="">
      <xdr:nvSpPr>
        <xdr:cNvPr id="339" name="楕円 338"/>
        <xdr:cNvSpPr/>
      </xdr:nvSpPr>
      <xdr:spPr>
        <a:xfrm>
          <a:off x="4584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149877</xdr:rowOff>
    </xdr:from>
    <xdr:ext cx="405111" cy="259045"/>
    <xdr:sp macro="" textlink="">
      <xdr:nvSpPr>
        <xdr:cNvPr id="340" name="【港湾・漁港】&#10;有形固定資産減価償却率該当値テキスト"/>
        <xdr:cNvSpPr txBox="1"/>
      </xdr:nvSpPr>
      <xdr:spPr>
        <a:xfrm>
          <a:off x="46736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341" name="楕円 340"/>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104775</xdr:rowOff>
    </xdr:from>
    <xdr:to>
      <xdr:col>24</xdr:col>
      <xdr:colOff>63500</xdr:colOff>
      <xdr:row>101</xdr:row>
      <xdr:rowOff>144780</xdr:rowOff>
    </xdr:to>
    <xdr:cxnSp macro="">
      <xdr:nvCxnSpPr>
        <xdr:cNvPr id="342" name="直線コネクタ 341"/>
        <xdr:cNvCxnSpPr/>
      </xdr:nvCxnSpPr>
      <xdr:spPr>
        <a:xfrm flipV="1">
          <a:off x="3797300" y="17421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344" name="n_2aveValue【港湾・漁港】&#10;有形固定資産減価償却率"/>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15257</xdr:rowOff>
    </xdr:from>
    <xdr:ext cx="405111" cy="259045"/>
    <xdr:sp macro="" textlink="">
      <xdr:nvSpPr>
        <xdr:cNvPr id="345" name="n_1mainValue【港湾・漁港】&#10;有形固定資産減価償却率"/>
        <xdr:cNvSpPr txBox="1"/>
      </xdr:nvSpPr>
      <xdr:spPr>
        <a:xfrm>
          <a:off x="3582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6" name="直線コネクタ 3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7" name="テキスト ボックス 35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9" name="テキスト ボックス 35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0" name="直線コネクタ 3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1" name="テキスト ボックス 36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3" name="テキスト ボックス 3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5" name="直線コネクタ 364"/>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6"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7" name="直線コネクタ 366"/>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8"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69" name="直線コネクタ 368"/>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70"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1" name="フローチャート: 判断 370"/>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2" name="フローチャート: 判断 371"/>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73" name="フローチャート: 判断 372"/>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152600</xdr:rowOff>
    </xdr:from>
    <xdr:to>
      <xdr:col>55</xdr:col>
      <xdr:colOff>50800</xdr:colOff>
      <xdr:row>100</xdr:row>
      <xdr:rowOff>82750</xdr:rowOff>
    </xdr:to>
    <xdr:sp macro="" textlink="">
      <xdr:nvSpPr>
        <xdr:cNvPr id="379" name="楕円 378"/>
        <xdr:cNvSpPr/>
      </xdr:nvSpPr>
      <xdr:spPr>
        <a:xfrm>
          <a:off x="10426700" y="171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105627</xdr:rowOff>
    </xdr:from>
    <xdr:ext cx="690189" cy="259045"/>
    <xdr:sp macro="" textlink="">
      <xdr:nvSpPr>
        <xdr:cNvPr id="380" name="【港湾・漁港】&#10;一人当たり有形固定資産（償却資産）額該当値テキスト"/>
        <xdr:cNvSpPr txBox="1"/>
      </xdr:nvSpPr>
      <xdr:spPr>
        <a:xfrm>
          <a:off x="10515600" y="17079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11202</xdr:rowOff>
    </xdr:from>
    <xdr:to>
      <xdr:col>50</xdr:col>
      <xdr:colOff>165100</xdr:colOff>
      <xdr:row>100</xdr:row>
      <xdr:rowOff>112802</xdr:rowOff>
    </xdr:to>
    <xdr:sp macro="" textlink="">
      <xdr:nvSpPr>
        <xdr:cNvPr id="381" name="楕円 380"/>
        <xdr:cNvSpPr/>
      </xdr:nvSpPr>
      <xdr:spPr>
        <a:xfrm>
          <a:off x="9588500" y="171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31950</xdr:rowOff>
    </xdr:from>
    <xdr:to>
      <xdr:col>55</xdr:col>
      <xdr:colOff>0</xdr:colOff>
      <xdr:row>100</xdr:row>
      <xdr:rowOff>62002</xdr:rowOff>
    </xdr:to>
    <xdr:cxnSp macro="">
      <xdr:nvCxnSpPr>
        <xdr:cNvPr id="382" name="直線コネクタ 381"/>
        <xdr:cNvCxnSpPr/>
      </xdr:nvCxnSpPr>
      <xdr:spPr>
        <a:xfrm flipV="1">
          <a:off x="9639300" y="17176950"/>
          <a:ext cx="8382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162193</xdr:rowOff>
    </xdr:from>
    <xdr:ext cx="599010" cy="259045"/>
    <xdr:sp macro="" textlink="">
      <xdr:nvSpPr>
        <xdr:cNvPr id="383" name="n_1aveValue【港湾・漁港】&#10;一人当たり有形固定資産（償却資産）額"/>
        <xdr:cNvSpPr txBox="1"/>
      </xdr:nvSpPr>
      <xdr:spPr>
        <a:xfrm>
          <a:off x="9327095" y="183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84"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129329</xdr:rowOff>
    </xdr:from>
    <xdr:ext cx="690189" cy="259045"/>
    <xdr:sp macro="" textlink="">
      <xdr:nvSpPr>
        <xdr:cNvPr id="385" name="n_1mainValue【港湾・漁港】&#10;一人当たり有形固定資産（償却資産）額"/>
        <xdr:cNvSpPr txBox="1"/>
      </xdr:nvSpPr>
      <xdr:spPr>
        <a:xfrm>
          <a:off x="9281505" y="16931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10" name="直線コネクタ 40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1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12" name="直線コネクタ 41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1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6" name="フローチャート: 判断 41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17" name="フローチャート: 判断 41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8" name="フローチャート: 判断 41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4" name="楕円 423"/>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425" name="【認定こども園・幼稚園・保育所】&#10;有形固定資産減価償却率該当値テキスト"/>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26" name="楕円 425"/>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112395</xdr:rowOff>
    </xdr:to>
    <xdr:cxnSp macro="">
      <xdr:nvCxnSpPr>
        <xdr:cNvPr id="427" name="直線コネクタ 426"/>
        <xdr:cNvCxnSpPr/>
      </xdr:nvCxnSpPr>
      <xdr:spPr>
        <a:xfrm flipV="1">
          <a:off x="15481300" y="64293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28"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29"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430" name="n_1main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6" name="直線コネクタ 455"/>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58" name="直線コネクタ 45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0" name="直線コネクタ 45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61"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2" name="フローチャート: 判断 461"/>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3" name="フローチャート: 判断 462"/>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4" name="フローチャート: 判断 46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70" name="楕円 469"/>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71"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136434</xdr:rowOff>
    </xdr:from>
    <xdr:to>
      <xdr:col>112</xdr:col>
      <xdr:colOff>38100</xdr:colOff>
      <xdr:row>37</xdr:row>
      <xdr:rowOff>66584</xdr:rowOff>
    </xdr:to>
    <xdr:sp macro="" textlink="">
      <xdr:nvSpPr>
        <xdr:cNvPr id="472" name="楕円 471"/>
        <xdr:cNvSpPr/>
      </xdr:nvSpPr>
      <xdr:spPr>
        <a:xfrm>
          <a:off x="2127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15784</xdr:rowOff>
    </xdr:to>
    <xdr:cxnSp macro="">
      <xdr:nvCxnSpPr>
        <xdr:cNvPr id="473" name="直線コネクタ 472"/>
        <xdr:cNvCxnSpPr/>
      </xdr:nvCxnSpPr>
      <xdr:spPr>
        <a:xfrm flipV="1">
          <a:off x="21323300" y="63398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74"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83111</xdr:rowOff>
    </xdr:from>
    <xdr:ext cx="469744" cy="259045"/>
    <xdr:sp macro="" textlink="">
      <xdr:nvSpPr>
        <xdr:cNvPr id="476" name="n_1mainValue【認定こども園・幼稚園・保育所】&#10;一人当たり面積"/>
        <xdr:cNvSpPr txBox="1"/>
      </xdr:nvSpPr>
      <xdr:spPr>
        <a:xfrm>
          <a:off x="210757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3" name="直線コネクタ 502"/>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4"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5" name="直線コネクタ 504"/>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6"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7" name="直線コネクタ 50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508" name="【学校施設】&#10;有形固定資産減価償却率平均値テキスト"/>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09" name="フローチャート: 判断 50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0" name="フローチャート: 判断 509"/>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1" name="フローチャート: 判断 510"/>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517" name="楕円 516"/>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518" name="【学校施設】&#10;有形固定資産減価償却率該当値テキスト"/>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19" name="楕円 518"/>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91440</xdr:rowOff>
    </xdr:to>
    <xdr:cxnSp macro="">
      <xdr:nvCxnSpPr>
        <xdr:cNvPr id="520" name="直線コネクタ 519"/>
        <xdr:cNvCxnSpPr/>
      </xdr:nvCxnSpPr>
      <xdr:spPr>
        <a:xfrm flipV="1">
          <a:off x="15481300" y="1032945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521"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22"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23"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6" name="直線コネクタ 54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48" name="直線コネクタ 54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4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0" name="直線コネクタ 54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51"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2" name="フローチャート: 判断 55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3" name="フローチャート: 判断 55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54" name="フローチャート: 判断 553"/>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4521</xdr:rowOff>
    </xdr:from>
    <xdr:to>
      <xdr:col>116</xdr:col>
      <xdr:colOff>114300</xdr:colOff>
      <xdr:row>55</xdr:row>
      <xdr:rowOff>106121</xdr:rowOff>
    </xdr:to>
    <xdr:sp macro="" textlink="">
      <xdr:nvSpPr>
        <xdr:cNvPr id="560" name="楕円 559"/>
        <xdr:cNvSpPr/>
      </xdr:nvSpPr>
      <xdr:spPr>
        <a:xfrm>
          <a:off x="22110700" y="9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128998</xdr:rowOff>
    </xdr:from>
    <xdr:ext cx="469744" cy="259045"/>
    <xdr:sp macro="" textlink="">
      <xdr:nvSpPr>
        <xdr:cNvPr id="561" name="【学校施設】&#10;一人当たり面積該当値テキスト"/>
        <xdr:cNvSpPr txBox="1"/>
      </xdr:nvSpPr>
      <xdr:spPr>
        <a:xfrm>
          <a:off x="22199600" y="93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45212</xdr:rowOff>
    </xdr:from>
    <xdr:to>
      <xdr:col>112</xdr:col>
      <xdr:colOff>38100</xdr:colOff>
      <xdr:row>55</xdr:row>
      <xdr:rowOff>146812</xdr:rowOff>
    </xdr:to>
    <xdr:sp macro="" textlink="">
      <xdr:nvSpPr>
        <xdr:cNvPr id="562" name="楕円 561"/>
        <xdr:cNvSpPr/>
      </xdr:nvSpPr>
      <xdr:spPr>
        <a:xfrm>
          <a:off x="21272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55321</xdr:rowOff>
    </xdr:from>
    <xdr:to>
      <xdr:col>116</xdr:col>
      <xdr:colOff>63500</xdr:colOff>
      <xdr:row>55</xdr:row>
      <xdr:rowOff>96012</xdr:rowOff>
    </xdr:to>
    <xdr:cxnSp macro="">
      <xdr:nvCxnSpPr>
        <xdr:cNvPr id="563" name="直線コネクタ 562"/>
        <xdr:cNvCxnSpPr/>
      </xdr:nvCxnSpPr>
      <xdr:spPr>
        <a:xfrm flipV="1">
          <a:off x="21323300" y="9485071"/>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64"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65"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163339</xdr:rowOff>
    </xdr:from>
    <xdr:ext cx="469744" cy="259045"/>
    <xdr:sp macro="" textlink="">
      <xdr:nvSpPr>
        <xdr:cNvPr id="566" name="n_1mainValue【学校施設】&#10;一人当たり面積"/>
        <xdr:cNvSpPr txBox="1"/>
      </xdr:nvSpPr>
      <xdr:spPr>
        <a:xfrm>
          <a:off x="21075727" y="925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91" name="直線コネクタ 590"/>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92"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3" name="直線コネクタ 592"/>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96"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97" name="フローチャート: 判断 596"/>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98" name="フローチャート: 判断 597"/>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99" name="フローチャート: 判断 598"/>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05" name="楕円 604"/>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06" name="【児童館】&#10;有形固定資産減価償却率該当値テキスト"/>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59689</xdr:rowOff>
    </xdr:from>
    <xdr:to>
      <xdr:col>81</xdr:col>
      <xdr:colOff>101600</xdr:colOff>
      <xdr:row>82</xdr:row>
      <xdr:rowOff>161289</xdr:rowOff>
    </xdr:to>
    <xdr:sp macro="" textlink="">
      <xdr:nvSpPr>
        <xdr:cNvPr id="607" name="楕円 606"/>
        <xdr:cNvSpPr/>
      </xdr:nvSpPr>
      <xdr:spPr>
        <a:xfrm>
          <a:off x="15430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110489</xdr:rowOff>
    </xdr:to>
    <xdr:cxnSp macro="">
      <xdr:nvCxnSpPr>
        <xdr:cNvPr id="608" name="直線コネクタ 607"/>
        <xdr:cNvCxnSpPr/>
      </xdr:nvCxnSpPr>
      <xdr:spPr>
        <a:xfrm flipV="1">
          <a:off x="15481300" y="14142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609"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610"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6366</xdr:rowOff>
    </xdr:from>
    <xdr:ext cx="405111" cy="259045"/>
    <xdr:sp macro="" textlink="">
      <xdr:nvSpPr>
        <xdr:cNvPr id="611" name="n_1mainValue【児童館】&#10;有形固定資産減価償却率"/>
        <xdr:cNvSpPr txBox="1"/>
      </xdr:nvSpPr>
      <xdr:spPr>
        <a:xfrm>
          <a:off x="15266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35" name="直線コネクタ 634"/>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36"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37" name="直線コネクタ 636"/>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9" name="直線コネクタ 6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1" name="フローチャート: 判断 640"/>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2" name="フローチャート: 判断 641"/>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3" name="フローチャート: 判断 642"/>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49" name="楕円 648"/>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50" name="【児童館】&#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651" name="楕円 650"/>
        <xdr:cNvSpPr/>
      </xdr:nvSpPr>
      <xdr:spPr>
        <a:xfrm>
          <a:off x="2127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31750</xdr:rowOff>
    </xdr:to>
    <xdr:cxnSp macro="">
      <xdr:nvCxnSpPr>
        <xdr:cNvPr id="652" name="直線コネクタ 651"/>
        <xdr:cNvCxnSpPr/>
      </xdr:nvCxnSpPr>
      <xdr:spPr>
        <a:xfrm flipV="1">
          <a:off x="21323300" y="1390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53"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54"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655" name="n_1mainValue【児童館】&#10;一人当たり面積"/>
        <xdr:cNvSpPr txBox="1"/>
      </xdr:nvSpPr>
      <xdr:spPr>
        <a:xfrm>
          <a:off x="21075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6" name="テキスト ボックス 6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7" name="直線コネクタ 6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8" name="テキスト ボックス 6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9" name="直線コネクタ 6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0" name="テキスト ボックス 6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1" name="直線コネクタ 6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2" name="テキスト ボックス 6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3" name="直線コネクタ 6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4" name="テキスト ボックス 6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78" name="直線コネクタ 677"/>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79"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80" name="直線コネクタ 679"/>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8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82" name="直線コネクタ 68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83" name="【公民館】&#10;有形固定資産減価償却率平均値テキスト"/>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84" name="フローチャート: 判断 683"/>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85" name="フローチャート: 判断 68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86" name="フローチャート: 判断 685"/>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92" name="楕円 691"/>
        <xdr:cNvSpPr/>
      </xdr:nvSpPr>
      <xdr:spPr>
        <a:xfrm>
          <a:off x="16268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693" name="【公民館】&#10;有形固定資産減価償却率該当値テキスト"/>
        <xdr:cNvSpPr txBox="1"/>
      </xdr:nvSpPr>
      <xdr:spPr>
        <a:xfrm>
          <a:off x="16357600"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55118</xdr:rowOff>
    </xdr:from>
    <xdr:to>
      <xdr:col>81</xdr:col>
      <xdr:colOff>101600</xdr:colOff>
      <xdr:row>106</xdr:row>
      <xdr:rowOff>156718</xdr:rowOff>
    </xdr:to>
    <xdr:sp macro="" textlink="">
      <xdr:nvSpPr>
        <xdr:cNvPr id="694" name="楕円 693"/>
        <xdr:cNvSpPr/>
      </xdr:nvSpPr>
      <xdr:spPr>
        <a:xfrm>
          <a:off x="15430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67056</xdr:rowOff>
    </xdr:from>
    <xdr:to>
      <xdr:col>85</xdr:col>
      <xdr:colOff>127000</xdr:colOff>
      <xdr:row>106</xdr:row>
      <xdr:rowOff>105918</xdr:rowOff>
    </xdr:to>
    <xdr:cxnSp macro="">
      <xdr:nvCxnSpPr>
        <xdr:cNvPr id="695" name="直線コネクタ 694"/>
        <xdr:cNvCxnSpPr/>
      </xdr:nvCxnSpPr>
      <xdr:spPr>
        <a:xfrm flipV="1">
          <a:off x="15481300" y="182407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96"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7"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147845</xdr:rowOff>
    </xdr:from>
    <xdr:ext cx="405111" cy="259045"/>
    <xdr:sp macro="" textlink="">
      <xdr:nvSpPr>
        <xdr:cNvPr id="698" name="n_1mainValue【公民館】&#10;有形固定資産減価償却率"/>
        <xdr:cNvSpPr txBox="1"/>
      </xdr:nvSpPr>
      <xdr:spPr>
        <a:xfrm>
          <a:off x="152660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22" name="直線コネクタ 721"/>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25"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26" name="直線コネクタ 725"/>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727"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28" name="フローチャート: 判断 727"/>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29" name="フローチャート: 判断 728"/>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30" name="フローチャート: 判断 729"/>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69214</xdr:rowOff>
    </xdr:from>
    <xdr:to>
      <xdr:col>116</xdr:col>
      <xdr:colOff>114300</xdr:colOff>
      <xdr:row>99</xdr:row>
      <xdr:rowOff>170814</xdr:rowOff>
    </xdr:to>
    <xdr:sp macro="" textlink="">
      <xdr:nvSpPr>
        <xdr:cNvPr id="736" name="楕円 735"/>
        <xdr:cNvSpPr/>
      </xdr:nvSpPr>
      <xdr:spPr>
        <a:xfrm>
          <a:off x="22110700" y="170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22241</xdr:rowOff>
    </xdr:from>
    <xdr:ext cx="469744" cy="259045"/>
    <xdr:sp macro="" textlink="">
      <xdr:nvSpPr>
        <xdr:cNvPr id="737" name="【公民館】&#10;一人当たり面積該当値テキスト"/>
        <xdr:cNvSpPr txBox="1"/>
      </xdr:nvSpPr>
      <xdr:spPr>
        <a:xfrm>
          <a:off x="22199600" y="16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103505</xdr:rowOff>
    </xdr:from>
    <xdr:to>
      <xdr:col>112</xdr:col>
      <xdr:colOff>38100</xdr:colOff>
      <xdr:row>100</xdr:row>
      <xdr:rowOff>33655</xdr:rowOff>
    </xdr:to>
    <xdr:sp macro="" textlink="">
      <xdr:nvSpPr>
        <xdr:cNvPr id="738" name="楕円 737"/>
        <xdr:cNvSpPr/>
      </xdr:nvSpPr>
      <xdr:spPr>
        <a:xfrm>
          <a:off x="212725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120014</xdr:rowOff>
    </xdr:from>
    <xdr:to>
      <xdr:col>116</xdr:col>
      <xdr:colOff>63500</xdr:colOff>
      <xdr:row>99</xdr:row>
      <xdr:rowOff>154305</xdr:rowOff>
    </xdr:to>
    <xdr:cxnSp macro="">
      <xdr:nvCxnSpPr>
        <xdr:cNvPr id="739" name="直線コネクタ 738"/>
        <xdr:cNvCxnSpPr/>
      </xdr:nvCxnSpPr>
      <xdr:spPr>
        <a:xfrm flipV="1">
          <a:off x="21323300" y="17093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740"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41"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50182</xdr:rowOff>
    </xdr:from>
    <xdr:ext cx="469744" cy="259045"/>
    <xdr:sp macro="" textlink="">
      <xdr:nvSpPr>
        <xdr:cNvPr id="742" name="n_1mainValue【公民館】&#10;一人当たり面積"/>
        <xdr:cNvSpPr txBox="1"/>
      </xdr:nvSpPr>
      <xdr:spPr>
        <a:xfrm>
          <a:off x="21075727" y="1685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おいて有形固定資産減価償却率が類似団体と比較しやや低い値となっているのは、合併特例債による更新が実施されていることが要因の一つであり、合併特例期間終了後を見据えた計画的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港湾」において一人当たり有形固定資産（償却資産）額が類似団体と比較し突出して高い値となっているのは、当町が四方を海に囲まれた離島であり全般的に細長く急峻な山々が連なり平地に乏しいため、水産業を中心とした産業構成となっていたこと、また台風の常襲地域であるため防災的観点からも積極的に整備されてき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学校施設」「児童館」「公民館」において一人当たり面積が類似団体と比較し突出して高い値となっているのは、前述のとおり細長く急峻な山々が連なる平地に乏しい地理的要因に起因しており、このため集落が点在し集中的に施設を整備することが困難な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・現在、最重要課題とし実施している人口減少対策を今後も講じていくことは必須であるが、併せて、住民福祉の低下とならないよう調整を図りながら施設の集約化等を行っていく必要がある。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19,720
19,699
213.99
17,025,110
16,761,737
245,928
10,526,603
20,297,237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115224</xdr:rowOff>
    </xdr:from>
    <xdr:ext cx="405111" cy="259045"/>
    <xdr:sp macro="" textlink="">
      <xdr:nvSpPr>
        <xdr:cNvPr id="62" name="【図書館】&#10;有形固定資産減価償却率平均値テキスト"/>
        <xdr:cNvSpPr txBox="1"/>
      </xdr:nvSpPr>
      <xdr:spPr>
        <a:xfrm>
          <a:off x="4673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2" name="【図書館】&#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3" name="楕円 72"/>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17417</xdr:rowOff>
    </xdr:to>
    <xdr:cxnSp macro="">
      <xdr:nvCxnSpPr>
        <xdr:cNvPr id="74" name="直線コネクタ 73"/>
        <xdr:cNvCxnSpPr/>
      </xdr:nvCxnSpPr>
      <xdr:spPr>
        <a:xfrm flipV="1">
          <a:off x="3797300" y="66713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6"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59344</xdr:rowOff>
    </xdr:from>
    <xdr:ext cx="405111" cy="259045"/>
    <xdr:sp macro="" textlink="">
      <xdr:nvSpPr>
        <xdr:cNvPr id="77" name="n_1mainValue【図書館】&#10;有形固定資産減価償却率"/>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07" name="フローチャート: 判断 106"/>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13" name="楕円 112"/>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14" name="【図書館】&#10;一人当たり面積該当値テキスト"/>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15" name="楕円 114"/>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44196</xdr:rowOff>
    </xdr:to>
    <xdr:cxnSp macro="">
      <xdr:nvCxnSpPr>
        <xdr:cNvPr id="116" name="直線コネクタ 115"/>
        <xdr:cNvCxnSpPr/>
      </xdr:nvCxnSpPr>
      <xdr:spPr>
        <a:xfrm flipV="1">
          <a:off x="9639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18"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86123</xdr:rowOff>
    </xdr:from>
    <xdr:ext cx="469744" cy="259045"/>
    <xdr:sp macro="" textlink="">
      <xdr:nvSpPr>
        <xdr:cNvPr id="119" name="n_1mainValue【図書館】&#10;一人当たり面積"/>
        <xdr:cNvSpPr txBox="1"/>
      </xdr:nvSpPr>
      <xdr:spPr>
        <a:xfrm>
          <a:off x="9391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105427</xdr:rowOff>
    </xdr:from>
    <xdr:ext cx="405111" cy="259045"/>
    <xdr:sp macro="" textlink="">
      <xdr:nvSpPr>
        <xdr:cNvPr id="148" name="【体育館・プール】&#10;有形固定資産減価償却率平均値テキスト"/>
        <xdr:cNvSpPr txBox="1"/>
      </xdr:nvSpPr>
      <xdr:spPr>
        <a:xfrm>
          <a:off x="46736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57" name="楕円 156"/>
        <xdr:cNvSpPr/>
      </xdr:nvSpPr>
      <xdr:spPr>
        <a:xfrm>
          <a:off x="4584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78122</xdr:rowOff>
    </xdr:from>
    <xdr:ext cx="405111" cy="259045"/>
    <xdr:sp macro="" textlink="">
      <xdr:nvSpPr>
        <xdr:cNvPr id="158" name="【体育館・プール】&#10;有形固定資産減価償却率該当値テキスト"/>
        <xdr:cNvSpPr txBox="1"/>
      </xdr:nvSpPr>
      <xdr:spPr>
        <a:xfrm>
          <a:off x="4673600"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59" name="楕円 158"/>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150495</xdr:rowOff>
    </xdr:to>
    <xdr:cxnSp macro="">
      <xdr:nvCxnSpPr>
        <xdr:cNvPr id="160" name="直線コネクタ 159"/>
        <xdr:cNvCxnSpPr/>
      </xdr:nvCxnSpPr>
      <xdr:spPr>
        <a:xfrm>
          <a:off x="3797300" y="100926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61"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19067</xdr:rowOff>
    </xdr:from>
    <xdr:ext cx="405111" cy="259045"/>
    <xdr:sp macro="" textlink="">
      <xdr:nvSpPr>
        <xdr:cNvPr id="163" name="n_1mainValue【体育館・プー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197" name="フローチャート: 判断 196"/>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125549</xdr:rowOff>
    </xdr:from>
    <xdr:to>
      <xdr:col>55</xdr:col>
      <xdr:colOff>50800</xdr:colOff>
      <xdr:row>55</xdr:row>
      <xdr:rowOff>55699</xdr:rowOff>
    </xdr:to>
    <xdr:sp macro="" textlink="">
      <xdr:nvSpPr>
        <xdr:cNvPr id="203" name="楕円 202"/>
        <xdr:cNvSpPr/>
      </xdr:nvSpPr>
      <xdr:spPr>
        <a:xfrm>
          <a:off x="104267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78576</xdr:rowOff>
    </xdr:from>
    <xdr:ext cx="469744" cy="259045"/>
    <xdr:sp macro="" textlink="">
      <xdr:nvSpPr>
        <xdr:cNvPr id="204" name="【体育館・プール】&#10;一人当たり面積該当値テキスト"/>
        <xdr:cNvSpPr txBox="1"/>
      </xdr:nvSpPr>
      <xdr:spPr>
        <a:xfrm>
          <a:off x="10515600" y="93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119017</xdr:rowOff>
    </xdr:from>
    <xdr:to>
      <xdr:col>50</xdr:col>
      <xdr:colOff>165100</xdr:colOff>
      <xdr:row>55</xdr:row>
      <xdr:rowOff>49167</xdr:rowOff>
    </xdr:to>
    <xdr:sp macro="" textlink="">
      <xdr:nvSpPr>
        <xdr:cNvPr id="205" name="楕円 204"/>
        <xdr:cNvSpPr/>
      </xdr:nvSpPr>
      <xdr:spPr>
        <a:xfrm>
          <a:off x="9588500" y="9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169817</xdr:rowOff>
    </xdr:from>
    <xdr:to>
      <xdr:col>55</xdr:col>
      <xdr:colOff>0</xdr:colOff>
      <xdr:row>55</xdr:row>
      <xdr:rowOff>4899</xdr:rowOff>
    </xdr:to>
    <xdr:cxnSp macro="">
      <xdr:nvCxnSpPr>
        <xdr:cNvPr id="206" name="直線コネクタ 205"/>
        <xdr:cNvCxnSpPr/>
      </xdr:nvCxnSpPr>
      <xdr:spPr>
        <a:xfrm>
          <a:off x="9639300" y="9428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0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08"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65694</xdr:rowOff>
    </xdr:from>
    <xdr:ext cx="469744" cy="259045"/>
    <xdr:sp macro="" textlink="">
      <xdr:nvSpPr>
        <xdr:cNvPr id="209" name="n_1mainValue【体育館・プール】&#10;一人当たり面積"/>
        <xdr:cNvSpPr txBox="1"/>
      </xdr:nvSpPr>
      <xdr:spPr>
        <a:xfrm>
          <a:off x="9391727" y="91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40" name="【福祉施設】&#10;有形固定資産減価償却率平均値テキスト"/>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43" name="フローチャート: 判断 242"/>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249" name="楕円 248"/>
        <xdr:cNvSpPr/>
      </xdr:nvSpPr>
      <xdr:spPr>
        <a:xfrm>
          <a:off x="4584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129013</xdr:rowOff>
    </xdr:from>
    <xdr:ext cx="405111" cy="259045"/>
    <xdr:sp macro="" textlink="">
      <xdr:nvSpPr>
        <xdr:cNvPr id="250" name="【福祉施設】&#10;有形固定資産減価償却率該当値テキスト"/>
        <xdr:cNvSpPr txBox="1"/>
      </xdr:nvSpPr>
      <xdr:spPr>
        <a:xfrm>
          <a:off x="4673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251" name="楕円 250"/>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57694</xdr:rowOff>
    </xdr:to>
    <xdr:cxnSp macro="">
      <xdr:nvCxnSpPr>
        <xdr:cNvPr id="252" name="直線コネクタ 251"/>
        <xdr:cNvCxnSpPr/>
      </xdr:nvCxnSpPr>
      <xdr:spPr>
        <a:xfrm flipV="1">
          <a:off x="3797300" y="142602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53"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54"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255" name="n_1mainValue【福祉施設】&#10;有形固定資産減価償却率"/>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82"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285" name="フローチャート: 判断 284"/>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62737</xdr:rowOff>
    </xdr:from>
    <xdr:to>
      <xdr:col>55</xdr:col>
      <xdr:colOff>50800</xdr:colOff>
      <xdr:row>81</xdr:row>
      <xdr:rowOff>164337</xdr:rowOff>
    </xdr:to>
    <xdr:sp macro="" textlink="">
      <xdr:nvSpPr>
        <xdr:cNvPr id="291" name="楕円 290"/>
        <xdr:cNvSpPr/>
      </xdr:nvSpPr>
      <xdr:spPr>
        <a:xfrm>
          <a:off x="10426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85614</xdr:rowOff>
    </xdr:from>
    <xdr:ext cx="469744" cy="259045"/>
    <xdr:sp macro="" textlink="">
      <xdr:nvSpPr>
        <xdr:cNvPr id="292" name="【福祉施設】&#10;一人当たり面積該当値テキスト"/>
        <xdr:cNvSpPr txBox="1"/>
      </xdr:nvSpPr>
      <xdr:spPr>
        <a:xfrm>
          <a:off x="10515600"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78739</xdr:rowOff>
    </xdr:from>
    <xdr:to>
      <xdr:col>50</xdr:col>
      <xdr:colOff>165100</xdr:colOff>
      <xdr:row>82</xdr:row>
      <xdr:rowOff>8889</xdr:rowOff>
    </xdr:to>
    <xdr:sp macro="" textlink="">
      <xdr:nvSpPr>
        <xdr:cNvPr id="293" name="楕円 292"/>
        <xdr:cNvSpPr/>
      </xdr:nvSpPr>
      <xdr:spPr>
        <a:xfrm>
          <a:off x="958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113537</xdr:rowOff>
    </xdr:from>
    <xdr:to>
      <xdr:col>55</xdr:col>
      <xdr:colOff>0</xdr:colOff>
      <xdr:row>81</xdr:row>
      <xdr:rowOff>129539</xdr:rowOff>
    </xdr:to>
    <xdr:cxnSp macro="">
      <xdr:nvCxnSpPr>
        <xdr:cNvPr id="294" name="直線コネクタ 293"/>
        <xdr:cNvCxnSpPr/>
      </xdr:nvCxnSpPr>
      <xdr:spPr>
        <a:xfrm flipV="1">
          <a:off x="9639300" y="1400098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295"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296"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25416</xdr:rowOff>
    </xdr:from>
    <xdr:ext cx="469744" cy="259045"/>
    <xdr:sp macro="" textlink="">
      <xdr:nvSpPr>
        <xdr:cNvPr id="297" name="n_1mainValue【福祉施設】&#10;一人当たり面積"/>
        <xdr:cNvSpPr txBox="1"/>
      </xdr:nvSpPr>
      <xdr:spPr>
        <a:xfrm>
          <a:off x="93917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2" name="直線コネクタ 321"/>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3"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24" name="直線コネクタ 323"/>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6" name="直線コネクタ 32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10177</xdr:rowOff>
    </xdr:from>
    <xdr:ext cx="405111" cy="259045"/>
    <xdr:sp macro="" textlink="">
      <xdr:nvSpPr>
        <xdr:cNvPr id="327" name="【市民会館】&#10;有形固定資産減価償却率平均値テキスト"/>
        <xdr:cNvSpPr txBox="1"/>
      </xdr:nvSpPr>
      <xdr:spPr>
        <a:xfrm>
          <a:off x="4673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28" name="フローチャート: 判断 327"/>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29" name="フローチャート: 判断 328"/>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158750</xdr:rowOff>
    </xdr:from>
    <xdr:to>
      <xdr:col>15</xdr:col>
      <xdr:colOff>101600</xdr:colOff>
      <xdr:row>105</xdr:row>
      <xdr:rowOff>88900</xdr:rowOff>
    </xdr:to>
    <xdr:sp macro="" textlink="">
      <xdr:nvSpPr>
        <xdr:cNvPr id="330" name="フローチャート: 判断 329"/>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55880</xdr:rowOff>
    </xdr:from>
    <xdr:to>
      <xdr:col>24</xdr:col>
      <xdr:colOff>114300</xdr:colOff>
      <xdr:row>107</xdr:row>
      <xdr:rowOff>157480</xdr:rowOff>
    </xdr:to>
    <xdr:sp macro="" textlink="">
      <xdr:nvSpPr>
        <xdr:cNvPr id="336" name="楕円 335"/>
        <xdr:cNvSpPr/>
      </xdr:nvSpPr>
      <xdr:spPr>
        <a:xfrm>
          <a:off x="4584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142257</xdr:rowOff>
    </xdr:from>
    <xdr:ext cx="405111" cy="259045"/>
    <xdr:sp macro="" textlink="">
      <xdr:nvSpPr>
        <xdr:cNvPr id="337" name="【市民会館】&#10;有形固定資産減価償却率該当値テキスト"/>
        <xdr:cNvSpPr txBox="1"/>
      </xdr:nvSpPr>
      <xdr:spPr>
        <a:xfrm>
          <a:off x="4673600" y="183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95886</xdr:rowOff>
    </xdr:from>
    <xdr:to>
      <xdr:col>20</xdr:col>
      <xdr:colOff>38100</xdr:colOff>
      <xdr:row>108</xdr:row>
      <xdr:rowOff>26036</xdr:rowOff>
    </xdr:to>
    <xdr:sp macro="" textlink="">
      <xdr:nvSpPr>
        <xdr:cNvPr id="338" name="楕円 337"/>
        <xdr:cNvSpPr/>
      </xdr:nvSpPr>
      <xdr:spPr>
        <a:xfrm>
          <a:off x="3746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106680</xdr:rowOff>
    </xdr:from>
    <xdr:to>
      <xdr:col>24</xdr:col>
      <xdr:colOff>63500</xdr:colOff>
      <xdr:row>107</xdr:row>
      <xdr:rowOff>146686</xdr:rowOff>
    </xdr:to>
    <xdr:cxnSp macro="">
      <xdr:nvCxnSpPr>
        <xdr:cNvPr id="339" name="直線コネクタ 338"/>
        <xdr:cNvCxnSpPr/>
      </xdr:nvCxnSpPr>
      <xdr:spPr>
        <a:xfrm flipV="1">
          <a:off x="3797300" y="184518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128288</xdr:rowOff>
    </xdr:from>
    <xdr:ext cx="405111" cy="259045"/>
    <xdr:sp macro="" textlink="">
      <xdr:nvSpPr>
        <xdr:cNvPr id="340"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105427</xdr:rowOff>
    </xdr:from>
    <xdr:ext cx="405111" cy="259045"/>
    <xdr:sp macro="" textlink="">
      <xdr:nvSpPr>
        <xdr:cNvPr id="341"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17163</xdr:rowOff>
    </xdr:from>
    <xdr:ext cx="405111" cy="259045"/>
    <xdr:sp macro="" textlink="">
      <xdr:nvSpPr>
        <xdr:cNvPr id="342" name="n_1mainValue【市民会館】&#10;有形固定資産減価償却率"/>
        <xdr:cNvSpPr txBox="1"/>
      </xdr:nvSpPr>
      <xdr:spPr>
        <a:xfrm>
          <a:off x="35820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68" name="直線コネクタ 367"/>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69"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70" name="直線コネクタ 369"/>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71"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72" name="直線コネクタ 371"/>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73" name="【市民会館】&#10;一人当たり面積平均値テキスト"/>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74" name="フローチャート: 判断 373"/>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75" name="フローチャート: 判断 374"/>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376" name="フローチャート: 判断 375"/>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23768</xdr:rowOff>
    </xdr:from>
    <xdr:to>
      <xdr:col>55</xdr:col>
      <xdr:colOff>50800</xdr:colOff>
      <xdr:row>105</xdr:row>
      <xdr:rowOff>125368</xdr:rowOff>
    </xdr:to>
    <xdr:sp macro="" textlink="">
      <xdr:nvSpPr>
        <xdr:cNvPr id="382" name="楕円 381"/>
        <xdr:cNvSpPr/>
      </xdr:nvSpPr>
      <xdr:spPr>
        <a:xfrm>
          <a:off x="10426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2195</xdr:rowOff>
    </xdr:from>
    <xdr:ext cx="469744" cy="259045"/>
    <xdr:sp macro="" textlink="">
      <xdr:nvSpPr>
        <xdr:cNvPr id="383" name="【市民会館】&#10;一人当たり面積該当値テキスト"/>
        <xdr:cNvSpPr txBox="1"/>
      </xdr:nvSpPr>
      <xdr:spPr>
        <a:xfrm>
          <a:off x="10515600" y="180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84" name="楕円 383"/>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74568</xdr:rowOff>
    </xdr:from>
    <xdr:to>
      <xdr:col>55</xdr:col>
      <xdr:colOff>0</xdr:colOff>
      <xdr:row>105</xdr:row>
      <xdr:rowOff>87630</xdr:rowOff>
    </xdr:to>
    <xdr:cxnSp macro="">
      <xdr:nvCxnSpPr>
        <xdr:cNvPr id="385" name="直線コネクタ 384"/>
        <xdr:cNvCxnSpPr/>
      </xdr:nvCxnSpPr>
      <xdr:spPr>
        <a:xfrm flipV="1">
          <a:off x="9639300" y="180768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86377</xdr:rowOff>
    </xdr:from>
    <xdr:ext cx="469744" cy="259045"/>
    <xdr:sp macro="" textlink="">
      <xdr:nvSpPr>
        <xdr:cNvPr id="386"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387"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388" name="n_1main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0" name="テキスト ボックス 39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12" name="直線コネクタ 411"/>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13"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14" name="直線コネクタ 413"/>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15"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6" name="直線コネクタ 41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417"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8" name="フローチャート: 判断 417"/>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19" name="フローチャート: 判断 418"/>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20" name="フローチャート: 判断 419"/>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426" name="楕円 425"/>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427" name="【一般廃棄物処理施設】&#10;有形固定資産減価償却率該当値テキスト"/>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428" name="楕円 427"/>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38</xdr:row>
      <xdr:rowOff>158115</xdr:rowOff>
    </xdr:to>
    <xdr:cxnSp macro="">
      <xdr:nvCxnSpPr>
        <xdr:cNvPr id="429" name="直線コネクタ 428"/>
        <xdr:cNvCxnSpPr/>
      </xdr:nvCxnSpPr>
      <xdr:spPr>
        <a:xfrm flipV="1">
          <a:off x="15481300" y="66351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430"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31"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432" name="n_1mainValue【一般廃棄物処理施設】&#10;有形固定資産減価償却率"/>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4" name="テキスト ボックス 4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6" name="テキスト ボックス 44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0" name="テキスト ボックス 44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2" name="テキスト ボックス 4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56" name="直線コネクタ 455"/>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57"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58" name="直線コネクタ 457"/>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59"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60" name="直線コネクタ 459"/>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61"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62" name="フローチャート: 判断 461"/>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63" name="フローチャート: 判断 462"/>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64" name="フローチャート: 判断 463"/>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81144</xdr:rowOff>
    </xdr:from>
    <xdr:to>
      <xdr:col>116</xdr:col>
      <xdr:colOff>114300</xdr:colOff>
      <xdr:row>34</xdr:row>
      <xdr:rowOff>11294</xdr:rowOff>
    </xdr:to>
    <xdr:sp macro="" textlink="">
      <xdr:nvSpPr>
        <xdr:cNvPr id="470" name="楕円 469"/>
        <xdr:cNvSpPr/>
      </xdr:nvSpPr>
      <xdr:spPr>
        <a:xfrm>
          <a:off x="22110700" y="57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34171</xdr:rowOff>
    </xdr:from>
    <xdr:ext cx="599010" cy="259045"/>
    <xdr:sp macro="" textlink="">
      <xdr:nvSpPr>
        <xdr:cNvPr id="471" name="【一般廃棄物処理施設】&#10;一人当たり有形固定資産（償却資産）額該当値テキスト"/>
        <xdr:cNvSpPr txBox="1"/>
      </xdr:nvSpPr>
      <xdr:spPr>
        <a:xfrm>
          <a:off x="22199600" y="56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135379</xdr:rowOff>
    </xdr:from>
    <xdr:to>
      <xdr:col>112</xdr:col>
      <xdr:colOff>38100</xdr:colOff>
      <xdr:row>34</xdr:row>
      <xdr:rowOff>65529</xdr:rowOff>
    </xdr:to>
    <xdr:sp macro="" textlink="">
      <xdr:nvSpPr>
        <xdr:cNvPr id="472" name="楕円 471"/>
        <xdr:cNvSpPr/>
      </xdr:nvSpPr>
      <xdr:spPr>
        <a:xfrm>
          <a:off x="21272500" y="57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131944</xdr:rowOff>
    </xdr:from>
    <xdr:to>
      <xdr:col>116</xdr:col>
      <xdr:colOff>63500</xdr:colOff>
      <xdr:row>34</xdr:row>
      <xdr:rowOff>14729</xdr:rowOff>
    </xdr:to>
    <xdr:cxnSp macro="">
      <xdr:nvCxnSpPr>
        <xdr:cNvPr id="473" name="直線コネクタ 472"/>
        <xdr:cNvCxnSpPr/>
      </xdr:nvCxnSpPr>
      <xdr:spPr>
        <a:xfrm flipV="1">
          <a:off x="21323300" y="5789794"/>
          <a:ext cx="8382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92387</xdr:rowOff>
    </xdr:from>
    <xdr:ext cx="599010" cy="259045"/>
    <xdr:sp macro="" textlink="">
      <xdr:nvSpPr>
        <xdr:cNvPr id="474" name="n_1aveValue【一般廃棄物処理施設】&#10;一人当たり有形固定資産（償却資産）額"/>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475"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82056</xdr:rowOff>
    </xdr:from>
    <xdr:ext cx="599010" cy="259045"/>
    <xdr:sp macro="" textlink="">
      <xdr:nvSpPr>
        <xdr:cNvPr id="476" name="n_1mainValue【一般廃棄物処理施設】&#10;一人当たり有形固定資産（償却資産）額"/>
        <xdr:cNvSpPr txBox="1"/>
      </xdr:nvSpPr>
      <xdr:spPr>
        <a:xfrm>
          <a:off x="21011095" y="556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7" name="テキスト ボックス 4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8" name="直線コネクタ 4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9" name="テキスト ボックス 4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0" name="直線コネクタ 4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1" name="テキスト ボックス 4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2" name="直線コネクタ 4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3" name="テキスト ボックス 4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4" name="直線コネクタ 4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5" name="テキスト ボックス 4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99" name="直線コネクタ 498"/>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500"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501" name="直線コネクタ 500"/>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2"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3" name="直線コネクタ 502"/>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504"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5" name="フローチャート: 判断 50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06" name="フローチャート: 判断 505"/>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07" name="フローチャート: 判断 506"/>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13" name="楕円 512"/>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14" name="【保健センター・保健所】&#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15" name="楕円 514"/>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22860</xdr:rowOff>
    </xdr:to>
    <xdr:cxnSp macro="">
      <xdr:nvCxnSpPr>
        <xdr:cNvPr id="516" name="直線コネクタ 515"/>
        <xdr:cNvCxnSpPr/>
      </xdr:nvCxnSpPr>
      <xdr:spPr>
        <a:xfrm flipV="1">
          <a:off x="15481300" y="9921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517"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518"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19" name="n_1mainValue【保健センター・保健所】&#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41" name="直線コネクタ 540"/>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42"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43" name="直線コネクタ 542"/>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44"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45" name="直線コネクタ 544"/>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46"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7" name="フローチャート: 判断 546"/>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48" name="フローチャート: 判断 54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49" name="フローチャート: 判断 548"/>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55" name="楕円 554"/>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556" name="【保健センター・保健所】&#10;一人当たり面積該当値テキスト"/>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57" name="楕円 556"/>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558" name="直線コネクタ 557"/>
        <xdr:cNvCxnSpPr/>
      </xdr:nvCxnSpPr>
      <xdr:spPr>
        <a:xfrm flipV="1">
          <a:off x="21323300" y="1083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559"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60"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61"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3" name="テキスト ボックス 57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1" name="テキスト ボックス 5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85" name="直線コネクタ 58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8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87" name="直線コネクタ 58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8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89" name="直線コネクタ 58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90"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91" name="フローチャート: 判断 59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92" name="フローチャート: 判断 59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593" name="フローチャート: 判断 592"/>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99" name="楕円 598"/>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00" name="【消防施設】&#10;有形固定資産減価償却率該当値テキスト"/>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601" name="楕円 600"/>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127636</xdr:rowOff>
    </xdr:to>
    <xdr:cxnSp macro="">
      <xdr:nvCxnSpPr>
        <xdr:cNvPr id="602" name="直線コネクタ 601"/>
        <xdr:cNvCxnSpPr/>
      </xdr:nvCxnSpPr>
      <xdr:spPr>
        <a:xfrm flipV="1">
          <a:off x="15481300" y="141541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03"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04"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605" name="n_1main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27" name="直線コネクタ 62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2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29" name="直線コネクタ 62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3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31" name="直線コネクタ 63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3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33" name="フローチャート: 判断 63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34" name="フローチャート: 判断 6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635" name="フローチャート: 判断 634"/>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53594</xdr:rowOff>
    </xdr:from>
    <xdr:to>
      <xdr:col>116</xdr:col>
      <xdr:colOff>114300</xdr:colOff>
      <xdr:row>79</xdr:row>
      <xdr:rowOff>155194</xdr:rowOff>
    </xdr:to>
    <xdr:sp macro="" textlink="">
      <xdr:nvSpPr>
        <xdr:cNvPr id="641" name="楕円 640"/>
        <xdr:cNvSpPr/>
      </xdr:nvSpPr>
      <xdr:spPr>
        <a:xfrm>
          <a:off x="22110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155211</xdr:rowOff>
    </xdr:from>
    <xdr:ext cx="469744" cy="259045"/>
    <xdr:sp macro="" textlink="">
      <xdr:nvSpPr>
        <xdr:cNvPr id="642" name="【消防施設】&#10;一人当たり面積該当値テキスト"/>
        <xdr:cNvSpPr txBox="1"/>
      </xdr:nvSpPr>
      <xdr:spPr>
        <a:xfrm>
          <a:off x="22199600" y="135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78739</xdr:rowOff>
    </xdr:from>
    <xdr:to>
      <xdr:col>112</xdr:col>
      <xdr:colOff>38100</xdr:colOff>
      <xdr:row>80</xdr:row>
      <xdr:rowOff>8889</xdr:rowOff>
    </xdr:to>
    <xdr:sp macro="" textlink="">
      <xdr:nvSpPr>
        <xdr:cNvPr id="643" name="楕円 642"/>
        <xdr:cNvSpPr/>
      </xdr:nvSpPr>
      <xdr:spPr>
        <a:xfrm>
          <a:off x="2127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104394</xdr:rowOff>
    </xdr:from>
    <xdr:to>
      <xdr:col>116</xdr:col>
      <xdr:colOff>63500</xdr:colOff>
      <xdr:row>79</xdr:row>
      <xdr:rowOff>129539</xdr:rowOff>
    </xdr:to>
    <xdr:cxnSp macro="">
      <xdr:nvCxnSpPr>
        <xdr:cNvPr id="644" name="直線コネクタ 643"/>
        <xdr:cNvCxnSpPr/>
      </xdr:nvCxnSpPr>
      <xdr:spPr>
        <a:xfrm flipV="1">
          <a:off x="21323300" y="1364894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4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646"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25416</xdr:rowOff>
    </xdr:from>
    <xdr:ext cx="469744" cy="259045"/>
    <xdr:sp macro="" textlink="">
      <xdr:nvSpPr>
        <xdr:cNvPr id="647" name="n_1mainValue【消防施設】&#10;一人当たり面積"/>
        <xdr:cNvSpPr txBox="1"/>
      </xdr:nvSpPr>
      <xdr:spPr>
        <a:xfrm>
          <a:off x="210757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73" name="直線コネクタ 67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7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75" name="直線コネクタ 67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7" name="直線コネクタ 67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78"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79" name="フローチャート: 判断 67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80" name="フローチャート: 判断 67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1" name="フローチャート: 判断 68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687" name="楕円 686"/>
        <xdr:cNvSpPr/>
      </xdr:nvSpPr>
      <xdr:spPr>
        <a:xfrm>
          <a:off x="16268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688" name="【庁舎】&#10;有形固定資産減価償却率該当値テキスト"/>
        <xdr:cNvSpPr txBox="1"/>
      </xdr:nvSpPr>
      <xdr:spPr>
        <a:xfrm>
          <a:off x="16357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98879</xdr:rowOff>
    </xdr:from>
    <xdr:to>
      <xdr:col>81</xdr:col>
      <xdr:colOff>101600</xdr:colOff>
      <xdr:row>103</xdr:row>
      <xdr:rowOff>29029</xdr:rowOff>
    </xdr:to>
    <xdr:sp macro="" textlink="">
      <xdr:nvSpPr>
        <xdr:cNvPr id="689" name="楕円 688"/>
        <xdr:cNvSpPr/>
      </xdr:nvSpPr>
      <xdr:spPr>
        <a:xfrm>
          <a:off x="15430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149679</xdr:rowOff>
    </xdr:to>
    <xdr:cxnSp macro="">
      <xdr:nvCxnSpPr>
        <xdr:cNvPr id="690" name="直線コネクタ 689"/>
        <xdr:cNvCxnSpPr/>
      </xdr:nvCxnSpPr>
      <xdr:spPr>
        <a:xfrm flipV="1">
          <a:off x="15481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91"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45556</xdr:rowOff>
    </xdr:from>
    <xdr:ext cx="405111" cy="259045"/>
    <xdr:sp macro="" textlink="">
      <xdr:nvSpPr>
        <xdr:cNvPr id="693" name="n_1mainValue【庁舎】&#10;有形固定資産減価償却率"/>
        <xdr:cNvSpPr txBox="1"/>
      </xdr:nvSpPr>
      <xdr:spPr>
        <a:xfrm>
          <a:off x="15266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17" name="直線コネクタ 716"/>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18"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19" name="直線コネクタ 718"/>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20"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21" name="直線コネクタ 720"/>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22"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23" name="フローチャート: 判断 722"/>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4" name="フローチャート: 判断 72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725" name="フローチャート: 判断 724"/>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160655</xdr:rowOff>
    </xdr:from>
    <xdr:to>
      <xdr:col>116</xdr:col>
      <xdr:colOff>114300</xdr:colOff>
      <xdr:row>100</xdr:row>
      <xdr:rowOff>90805</xdr:rowOff>
    </xdr:to>
    <xdr:sp macro="" textlink="">
      <xdr:nvSpPr>
        <xdr:cNvPr id="731" name="楕円 730"/>
        <xdr:cNvSpPr/>
      </xdr:nvSpPr>
      <xdr:spPr>
        <a:xfrm>
          <a:off x="221107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12082</xdr:rowOff>
    </xdr:from>
    <xdr:ext cx="469744" cy="259045"/>
    <xdr:sp macro="" textlink="">
      <xdr:nvSpPr>
        <xdr:cNvPr id="732" name="【庁舎】&#10;一人当たり面積該当値テキスト"/>
        <xdr:cNvSpPr txBox="1"/>
      </xdr:nvSpPr>
      <xdr:spPr>
        <a:xfrm>
          <a:off x="22199600" y="169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21589</xdr:rowOff>
    </xdr:from>
    <xdr:to>
      <xdr:col>112</xdr:col>
      <xdr:colOff>38100</xdr:colOff>
      <xdr:row>100</xdr:row>
      <xdr:rowOff>123189</xdr:rowOff>
    </xdr:to>
    <xdr:sp macro="" textlink="">
      <xdr:nvSpPr>
        <xdr:cNvPr id="733" name="楕円 732"/>
        <xdr:cNvSpPr/>
      </xdr:nvSpPr>
      <xdr:spPr>
        <a:xfrm>
          <a:off x="21272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40005</xdr:rowOff>
    </xdr:from>
    <xdr:to>
      <xdr:col>116</xdr:col>
      <xdr:colOff>63500</xdr:colOff>
      <xdr:row>100</xdr:row>
      <xdr:rowOff>72389</xdr:rowOff>
    </xdr:to>
    <xdr:cxnSp macro="">
      <xdr:nvCxnSpPr>
        <xdr:cNvPr id="734" name="直線コネクタ 733"/>
        <xdr:cNvCxnSpPr/>
      </xdr:nvCxnSpPr>
      <xdr:spPr>
        <a:xfrm flipV="1">
          <a:off x="21323300" y="171850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35"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736"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139716</xdr:rowOff>
    </xdr:from>
    <xdr:ext cx="469744" cy="259045"/>
    <xdr:sp macro="" textlink="">
      <xdr:nvSpPr>
        <xdr:cNvPr id="737" name="n_1mainValue【庁舎】&#10;一人当たり面積"/>
        <xdr:cNvSpPr txBox="1"/>
      </xdr:nvSpPr>
      <xdr:spPr>
        <a:xfrm>
          <a:off x="21075727"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・「一般廃棄物処理施設」において有形固定資産減価償却率が類似団体と比較して低い値となっているのは、平成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年の合併直前に整備された比較的新しい施設が多く、また合併後においても更新整備等毎年実施していることに起因している。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おいて一人当たり有形固定資産（償却資産）額が類似団体と比較し突出して高い値となっているのは、当町が離島であるため広域的事業ができず、町単独で維持管理を行っている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福祉施設」おいて一人当たり面積が類似団体と比較し突出して高い値となっているのは、市町村合併前の旧町各々で管理していた既存施設が現存するためである。今後は施設の集約化・複合化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・「市民会館」において、有形固定資産減価償却率が類似団体と比較して低い値となっているのは、鯨賓館ミュージアムについて平成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年の合併直前に整備された施設で経過年数が浅いことに起因している。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庁舎」において一人当たり有形固定資産（償却資産）額が類似団体と比較し突出して高い値となっているのは、当町が細長い地形であり集落が点在していること等の地理的要因に起因しており、支所・出張所や消防団詰所など多くの施設を設置する必要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17025110</v>
      </c>
      <c r="BO4" s="403"/>
      <c r="BP4" s="403"/>
      <c r="BQ4" s="403"/>
      <c r="BR4" s="403"/>
      <c r="BS4" s="403"/>
      <c r="BT4" s="403"/>
      <c r="BU4" s="404"/>
      <c r="BV4" s="402">
        <v>17667234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2.2999999999999998</v>
      </c>
      <c r="CU4" s="584"/>
      <c r="CV4" s="584"/>
      <c r="CW4" s="584"/>
      <c r="CX4" s="584"/>
      <c r="CY4" s="584"/>
      <c r="CZ4" s="584"/>
      <c r="DA4" s="585"/>
      <c r="DB4" s="583">
        <v>2.2999999999999998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16761737</v>
      </c>
      <c r="BO5" s="408"/>
      <c r="BP5" s="408"/>
      <c r="BQ5" s="408"/>
      <c r="BR5" s="408"/>
      <c r="BS5" s="408"/>
      <c r="BT5" s="408"/>
      <c r="BU5" s="409"/>
      <c r="BV5" s="407">
        <v>17355138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81.400000000000006</v>
      </c>
      <c r="CU5" s="378"/>
      <c r="CV5" s="378"/>
      <c r="CW5" s="378"/>
      <c r="CX5" s="378"/>
      <c r="CY5" s="378"/>
      <c r="CZ5" s="378"/>
      <c r="DA5" s="379"/>
      <c r="DB5" s="377">
        <v>80.599999999999994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263373</v>
      </c>
      <c r="BO6" s="408"/>
      <c r="BP6" s="408"/>
      <c r="BQ6" s="408"/>
      <c r="BR6" s="408"/>
      <c r="BS6" s="408"/>
      <c r="BT6" s="408"/>
      <c r="BU6" s="409"/>
      <c r="BV6" s="407">
        <v>312096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84.8</v>
      </c>
      <c r="CU6" s="558"/>
      <c r="CV6" s="558"/>
      <c r="CW6" s="558"/>
      <c r="CX6" s="558"/>
      <c r="CY6" s="558"/>
      <c r="CZ6" s="558"/>
      <c r="DA6" s="559"/>
      <c r="DB6" s="557">
        <v>83.9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17445</v>
      </c>
      <c r="BO7" s="408"/>
      <c r="BP7" s="408"/>
      <c r="BQ7" s="408"/>
      <c r="BR7" s="408"/>
      <c r="BS7" s="408"/>
      <c r="BT7" s="408"/>
      <c r="BU7" s="409"/>
      <c r="BV7" s="407">
        <v>60961</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10526603</v>
      </c>
      <c r="CU7" s="408"/>
      <c r="CV7" s="408"/>
      <c r="CW7" s="408"/>
      <c r="CX7" s="408"/>
      <c r="CY7" s="408"/>
      <c r="CZ7" s="408"/>
      <c r="DA7" s="409"/>
      <c r="DB7" s="407">
        <v>11022002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245928</v>
      </c>
      <c r="BO8" s="408"/>
      <c r="BP8" s="408"/>
      <c r="BQ8" s="408"/>
      <c r="BR8" s="408"/>
      <c r="BS8" s="408"/>
      <c r="BT8" s="408"/>
      <c r="BU8" s="409"/>
      <c r="BV8" s="407">
        <v>251135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0.24</v>
      </c>
      <c r="CU8" s="521"/>
      <c r="CV8" s="521"/>
      <c r="CW8" s="521"/>
      <c r="CX8" s="521"/>
      <c r="CY8" s="521"/>
      <c r="CZ8" s="521"/>
      <c r="DA8" s="522"/>
      <c r="DB8" s="520">
        <v>0.24</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19718</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-5207</v>
      </c>
      <c r="BO9" s="408"/>
      <c r="BP9" s="408"/>
      <c r="BQ9" s="408"/>
      <c r="BR9" s="408"/>
      <c r="BS9" s="408"/>
      <c r="BT9" s="408"/>
      <c r="BU9" s="409"/>
      <c r="BV9" s="407">
        <v>13228</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25.4</v>
      </c>
      <c r="CU9" s="378"/>
      <c r="CV9" s="378"/>
      <c r="CW9" s="378"/>
      <c r="CX9" s="378"/>
      <c r="CY9" s="378"/>
      <c r="CZ9" s="378"/>
      <c r="DA9" s="379"/>
      <c r="DB9" s="377">
        <v>27.5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22074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130632</v>
      </c>
      <c r="BO10" s="408"/>
      <c r="BP10" s="408"/>
      <c r="BQ10" s="408"/>
      <c r="BR10" s="408"/>
      <c r="BS10" s="408"/>
      <c r="BT10" s="408"/>
      <c r="BU10" s="409"/>
      <c r="BV10" s="407">
        <v>120766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1108759</v>
      </c>
      <c r="BO11" s="408"/>
      <c r="BP11" s="408"/>
      <c r="BQ11" s="408"/>
      <c r="BR11" s="408"/>
      <c r="BS11" s="408"/>
      <c r="BT11" s="408"/>
      <c r="BU11" s="409"/>
      <c r="BV11" s="407">
        <v>1196617</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19720</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130000</v>
      </c>
      <c r="BO12" s="408"/>
      <c r="BP12" s="408"/>
      <c r="BQ12" s="408"/>
      <c r="BR12" s="408"/>
      <c r="BS12" s="408"/>
      <c r="BT12" s="408"/>
      <c r="BU12" s="409"/>
      <c r="BV12" s="407">
        <v>300000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19699</v>
      </c>
      <c r="S13" s="511"/>
      <c r="T13" s="511"/>
      <c r="U13" s="511"/>
      <c r="V13" s="512"/>
      <c r="W13" s="498" t="s">
        <v>135</v>
      </c>
      <c r="X13" s="420"/>
      <c r="Y13" s="420"/>
      <c r="Z13" s="420"/>
      <c r="AA13" s="420"/>
      <c r="AB13" s="421"/>
      <c r="AC13" s="383">
        <v>865</v>
      </c>
      <c r="AD13" s="384"/>
      <c r="AE13" s="384"/>
      <c r="AF13" s="384"/>
      <c r="AG13" s="385"/>
      <c r="AH13" s="383">
        <v>982</v>
      </c>
      <c r="AI13" s="384"/>
      <c r="AJ13" s="384"/>
      <c r="AK13" s="384"/>
      <c r="AL13" s="386"/>
      <c r="AM13" s="476" t="s">
        <v>136</v>
      </c>
      <c r="AN13" s="381"/>
      <c r="AO13" s="381"/>
      <c r="AP13" s="381"/>
      <c r="AQ13" s="381"/>
      <c r="AR13" s="381"/>
      <c r="AS13" s="381"/>
      <c r="AT13" s="382"/>
      <c r="AU13" s="464" t="s">
        <v>114</v>
      </c>
      <c r="AV13" s="465"/>
      <c r="AW13" s="465"/>
      <c r="AX13" s="465"/>
      <c r="AY13" s="387" t="s">
        <v>137</v>
      </c>
      <c r="AZ13" s="388"/>
      <c r="BA13" s="388"/>
      <c r="BB13" s="388"/>
      <c r="BC13" s="388"/>
      <c r="BD13" s="388"/>
      <c r="BE13" s="388"/>
      <c r="BF13" s="388"/>
      <c r="BG13" s="388"/>
      <c r="BH13" s="388"/>
      <c r="BI13" s="388"/>
      <c r="BJ13" s="388"/>
      <c r="BK13" s="388"/>
      <c r="BL13" s="388"/>
      <c r="BM13" s="389"/>
      <c r="BN13" s="407">
        <v>1104184</v>
      </c>
      <c r="BO13" s="408"/>
      <c r="BP13" s="408"/>
      <c r="BQ13" s="408"/>
      <c r="BR13" s="408"/>
      <c r="BS13" s="408"/>
      <c r="BT13" s="408"/>
      <c r="BU13" s="409"/>
      <c r="BV13" s="407">
        <v>1030611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3.9</v>
      </c>
      <c r="CU13" s="378"/>
      <c r="CV13" s="378"/>
      <c r="CW13" s="378"/>
      <c r="CX13" s="378"/>
      <c r="CY13" s="378"/>
      <c r="CZ13" s="378"/>
      <c r="DA13" s="379"/>
      <c r="DB13" s="377">
        <v>5.7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20142</v>
      </c>
      <c r="S14" s="511"/>
      <c r="T14" s="511"/>
      <c r="U14" s="511"/>
      <c r="V14" s="512"/>
      <c r="W14" s="513"/>
      <c r="X14" s="423"/>
      <c r="Y14" s="423"/>
      <c r="Z14" s="423"/>
      <c r="AA14" s="423"/>
      <c r="AB14" s="424"/>
      <c r="AC14" s="503">
        <v>10.7</v>
      </c>
      <c r="AD14" s="504"/>
      <c r="AE14" s="504"/>
      <c r="AF14" s="504"/>
      <c r="AG14" s="505"/>
      <c r="AH14" s="503">
        <v>11.4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20121</v>
      </c>
      <c r="S15" s="511"/>
      <c r="T15" s="511"/>
      <c r="U15" s="511"/>
      <c r="V15" s="512"/>
      <c r="W15" s="498" t="s">
        <v>142</v>
      </c>
      <c r="X15" s="420"/>
      <c r="Y15" s="420"/>
      <c r="Z15" s="420"/>
      <c r="AA15" s="420"/>
      <c r="AB15" s="421"/>
      <c r="AC15" s="383">
        <v>1331</v>
      </c>
      <c r="AD15" s="384"/>
      <c r="AE15" s="384"/>
      <c r="AF15" s="384"/>
      <c r="AG15" s="385"/>
      <c r="AH15" s="383">
        <v>1381</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2048247</v>
      </c>
      <c r="BO15" s="403"/>
      <c r="BP15" s="403"/>
      <c r="BQ15" s="403"/>
      <c r="BR15" s="403"/>
      <c r="BS15" s="403"/>
      <c r="BT15" s="403"/>
      <c r="BU15" s="404"/>
      <c r="BV15" s="402">
        <v>2100693</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16.399999999999999</v>
      </c>
      <c r="AD16" s="504"/>
      <c r="AE16" s="504"/>
      <c r="AF16" s="504"/>
      <c r="AG16" s="505"/>
      <c r="AH16" s="503">
        <v>16</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8688175</v>
      </c>
      <c r="BO16" s="408"/>
      <c r="BP16" s="408"/>
      <c r="BQ16" s="408"/>
      <c r="BR16" s="408"/>
      <c r="BS16" s="408"/>
      <c r="BT16" s="408"/>
      <c r="BU16" s="409"/>
      <c r="BV16" s="407">
        <v>8819665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5923</v>
      </c>
      <c r="AD17" s="384"/>
      <c r="AE17" s="384"/>
      <c r="AF17" s="384"/>
      <c r="AG17" s="385"/>
      <c r="AH17" s="383">
        <v>6277</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2604406</v>
      </c>
      <c r="BO17" s="408"/>
      <c r="BP17" s="408"/>
      <c r="BQ17" s="408"/>
      <c r="BR17" s="408"/>
      <c r="BS17" s="408"/>
      <c r="BT17" s="408"/>
      <c r="BU17" s="409"/>
      <c r="BV17" s="407">
        <v>2655112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213.99</v>
      </c>
      <c r="M18" s="472"/>
      <c r="N18" s="472"/>
      <c r="O18" s="472"/>
      <c r="P18" s="472"/>
      <c r="Q18" s="472"/>
      <c r="R18" s="473"/>
      <c r="S18" s="473"/>
      <c r="T18" s="473"/>
      <c r="U18" s="473"/>
      <c r="V18" s="474"/>
      <c r="W18" s="488"/>
      <c r="X18" s="489"/>
      <c r="Y18" s="489"/>
      <c r="Z18" s="489"/>
      <c r="AA18" s="489"/>
      <c r="AB18" s="499"/>
      <c r="AC18" s="371">
        <v>73</v>
      </c>
      <c r="AD18" s="372"/>
      <c r="AE18" s="372"/>
      <c r="AF18" s="372"/>
      <c r="AG18" s="475"/>
      <c r="AH18" s="371">
        <v>72.7</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8675651</v>
      </c>
      <c r="BO18" s="408"/>
      <c r="BP18" s="408"/>
      <c r="BQ18" s="408"/>
      <c r="BR18" s="408"/>
      <c r="BS18" s="408"/>
      <c r="BT18" s="408"/>
      <c r="BU18" s="409"/>
      <c r="BV18" s="407">
        <v>8970568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92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12409694</v>
      </c>
      <c r="BO19" s="408"/>
      <c r="BP19" s="408"/>
      <c r="BQ19" s="408"/>
      <c r="BR19" s="408"/>
      <c r="BS19" s="408"/>
      <c r="BT19" s="408"/>
      <c r="BU19" s="409"/>
      <c r="BV19" s="407">
        <v>13172243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8996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20297237</v>
      </c>
      <c r="BO23" s="408"/>
      <c r="BP23" s="408"/>
      <c r="BQ23" s="408"/>
      <c r="BR23" s="408"/>
      <c r="BS23" s="408"/>
      <c r="BT23" s="408"/>
      <c r="BU23" s="409"/>
      <c r="BV23" s="407">
        <v>21578483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7800</v>
      </c>
      <c r="R24" s="384"/>
      <c r="S24" s="384"/>
      <c r="T24" s="384"/>
      <c r="U24" s="384"/>
      <c r="V24" s="385"/>
      <c r="W24" s="449"/>
      <c r="X24" s="440"/>
      <c r="Y24" s="441"/>
      <c r="Z24" s="380" t="s">
        <v>166</v>
      </c>
      <c r="AA24" s="381"/>
      <c r="AB24" s="381"/>
      <c r="AC24" s="381"/>
      <c r="AD24" s="381"/>
      <c r="AE24" s="381"/>
      <c r="AF24" s="381"/>
      <c r="AG24" s="382"/>
      <c r="AH24" s="383">
        <v>318</v>
      </c>
      <c r="AI24" s="384"/>
      <c r="AJ24" s="384"/>
      <c r="AK24" s="384"/>
      <c r="AL24" s="385"/>
      <c r="AM24" s="383">
        <v>995976</v>
      </c>
      <c r="AN24" s="384"/>
      <c r="AO24" s="384"/>
      <c r="AP24" s="384"/>
      <c r="AQ24" s="384"/>
      <c r="AR24" s="385"/>
      <c r="AS24" s="383">
        <v>3132</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10582648</v>
      </c>
      <c r="BO24" s="408"/>
      <c r="BP24" s="408"/>
      <c r="BQ24" s="408"/>
      <c r="BR24" s="408"/>
      <c r="BS24" s="408"/>
      <c r="BT24" s="408"/>
      <c r="BU24" s="409"/>
      <c r="BV24" s="407">
        <v>11496285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6000</v>
      </c>
      <c r="R25" s="384"/>
      <c r="S25" s="384"/>
      <c r="T25" s="384"/>
      <c r="U25" s="384"/>
      <c r="V25" s="385"/>
      <c r="W25" s="449"/>
      <c r="X25" s="440"/>
      <c r="Y25" s="441"/>
      <c r="Z25" s="380" t="s">
        <v>169</v>
      </c>
      <c r="AA25" s="381"/>
      <c r="AB25" s="381"/>
      <c r="AC25" s="381"/>
      <c r="AD25" s="381"/>
      <c r="AE25" s="381"/>
      <c r="AF25" s="381"/>
      <c r="AG25" s="382"/>
      <c r="AH25" s="383">
        <v>68</v>
      </c>
      <c r="AI25" s="384"/>
      <c r="AJ25" s="384"/>
      <c r="AK25" s="384"/>
      <c r="AL25" s="385"/>
      <c r="AM25" s="383">
        <v>157420</v>
      </c>
      <c r="AN25" s="384"/>
      <c r="AO25" s="384"/>
      <c r="AP25" s="384"/>
      <c r="AQ25" s="384"/>
      <c r="AR25" s="385"/>
      <c r="AS25" s="383">
        <v>2315</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407950</v>
      </c>
      <c r="BO25" s="403"/>
      <c r="BP25" s="403"/>
      <c r="BQ25" s="403"/>
      <c r="BR25" s="403"/>
      <c r="BS25" s="403"/>
      <c r="BT25" s="403"/>
      <c r="BU25" s="404"/>
      <c r="BV25" s="402">
        <v>13648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5700</v>
      </c>
      <c r="R26" s="384"/>
      <c r="S26" s="384"/>
      <c r="T26" s="384"/>
      <c r="U26" s="384"/>
      <c r="V26" s="385"/>
      <c r="W26" s="449"/>
      <c r="X26" s="440"/>
      <c r="Y26" s="441"/>
      <c r="Z26" s="380" t="s">
        <v>172</v>
      </c>
      <c r="AA26" s="462"/>
      <c r="AB26" s="462"/>
      <c r="AC26" s="462"/>
      <c r="AD26" s="462"/>
      <c r="AE26" s="462"/>
      <c r="AF26" s="462"/>
      <c r="AG26" s="463"/>
      <c r="AH26" s="383">
        <v>22</v>
      </c>
      <c r="AI26" s="384"/>
      <c r="AJ26" s="384"/>
      <c r="AK26" s="384"/>
      <c r="AL26" s="385"/>
      <c r="AM26" s="383">
        <v>75812</v>
      </c>
      <c r="AN26" s="384"/>
      <c r="AO26" s="384"/>
      <c r="AP26" s="384"/>
      <c r="AQ26" s="384"/>
      <c r="AR26" s="385"/>
      <c r="AS26" s="383">
        <v>3446</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174</v>
      </c>
      <c r="BO26" s="408"/>
      <c r="BP26" s="408"/>
      <c r="BQ26" s="408"/>
      <c r="BR26" s="408"/>
      <c r="BS26" s="408"/>
      <c r="BT26" s="408"/>
      <c r="BU26" s="409"/>
      <c r="BV26" s="407" t="s">
        <v>174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2800</v>
      </c>
      <c r="R27" s="384"/>
      <c r="S27" s="384"/>
      <c r="T27" s="384"/>
      <c r="U27" s="384"/>
      <c r="V27" s="385"/>
      <c r="W27" s="449"/>
      <c r="X27" s="440"/>
      <c r="Y27" s="441"/>
      <c r="Z27" s="380" t="s">
        <v>176</v>
      </c>
      <c r="AA27" s="381"/>
      <c r="AB27" s="381"/>
      <c r="AC27" s="381"/>
      <c r="AD27" s="381"/>
      <c r="AE27" s="381"/>
      <c r="AF27" s="381"/>
      <c r="AG27" s="382"/>
      <c r="AH27" s="383">
        <v>16</v>
      </c>
      <c r="AI27" s="384"/>
      <c r="AJ27" s="384"/>
      <c r="AK27" s="384"/>
      <c r="AL27" s="385"/>
      <c r="AM27" s="383">
        <v>58881</v>
      </c>
      <c r="AN27" s="384"/>
      <c r="AO27" s="384"/>
      <c r="AP27" s="384"/>
      <c r="AQ27" s="384"/>
      <c r="AR27" s="385"/>
      <c r="AS27" s="383">
        <v>3680</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t="s">
        <v>133</v>
      </c>
      <c r="BO27" s="411"/>
      <c r="BP27" s="411"/>
      <c r="BQ27" s="411"/>
      <c r="BR27" s="411"/>
      <c r="BS27" s="411"/>
      <c r="BT27" s="411"/>
      <c r="BU27" s="412"/>
      <c r="BV27" s="410" t="s">
        <v>133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2450</v>
      </c>
      <c r="R28" s="384"/>
      <c r="S28" s="384"/>
      <c r="T28" s="384"/>
      <c r="U28" s="384"/>
      <c r="V28" s="385"/>
      <c r="W28" s="449"/>
      <c r="X28" s="440"/>
      <c r="Y28" s="441"/>
      <c r="Z28" s="380" t="s">
        <v>179</v>
      </c>
      <c r="AA28" s="381"/>
      <c r="AB28" s="381"/>
      <c r="AC28" s="381"/>
      <c r="AD28" s="381"/>
      <c r="AE28" s="381"/>
      <c r="AF28" s="381"/>
      <c r="AG28" s="382"/>
      <c r="AH28" s="383" t="s">
        <v>174</v>
      </c>
      <c r="AI28" s="384"/>
      <c r="AJ28" s="384"/>
      <c r="AK28" s="384"/>
      <c r="AL28" s="385"/>
      <c r="AM28" s="383" t="s">
        <v>133</v>
      </c>
      <c r="AN28" s="384"/>
      <c r="AO28" s="384"/>
      <c r="AP28" s="384"/>
      <c r="AQ28" s="384"/>
      <c r="AR28" s="385"/>
      <c r="AS28" s="383" t="s">
        <v>123</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2066691</v>
      </c>
      <c r="BO28" s="403"/>
      <c r="BP28" s="403"/>
      <c r="BQ28" s="403"/>
      <c r="BR28" s="403"/>
      <c r="BS28" s="403"/>
      <c r="BT28" s="403"/>
      <c r="BU28" s="404"/>
      <c r="BV28" s="402">
        <v>2066059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14</v>
      </c>
      <c r="M29" s="384"/>
      <c r="N29" s="384"/>
      <c r="O29" s="384"/>
      <c r="P29" s="385"/>
      <c r="Q29" s="383">
        <v>2300</v>
      </c>
      <c r="R29" s="384"/>
      <c r="S29" s="384"/>
      <c r="T29" s="384"/>
      <c r="U29" s="384"/>
      <c r="V29" s="385"/>
      <c r="W29" s="450"/>
      <c r="X29" s="451"/>
      <c r="Y29" s="452"/>
      <c r="Z29" s="380" t="s">
        <v>182</v>
      </c>
      <c r="AA29" s="381"/>
      <c r="AB29" s="381"/>
      <c r="AC29" s="381"/>
      <c r="AD29" s="381"/>
      <c r="AE29" s="381"/>
      <c r="AF29" s="381"/>
      <c r="AG29" s="382"/>
      <c r="AH29" s="383">
        <v>334</v>
      </c>
      <c r="AI29" s="384"/>
      <c r="AJ29" s="384"/>
      <c r="AK29" s="384"/>
      <c r="AL29" s="385"/>
      <c r="AM29" s="383">
        <v>1054857</v>
      </c>
      <c r="AN29" s="384"/>
      <c r="AO29" s="384"/>
      <c r="AP29" s="384"/>
      <c r="AQ29" s="384"/>
      <c r="AR29" s="385"/>
      <c r="AS29" s="383">
        <v>3158</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3756876</v>
      </c>
      <c r="BO29" s="408"/>
      <c r="BP29" s="408"/>
      <c r="BQ29" s="408"/>
      <c r="BR29" s="408"/>
      <c r="BS29" s="408"/>
      <c r="BT29" s="408"/>
      <c r="BU29" s="409"/>
      <c r="BV29" s="407">
        <v>3314668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3449943</v>
      </c>
      <c r="BO30" s="411"/>
      <c r="BP30" s="411"/>
      <c r="BQ30" s="411"/>
      <c r="BR30" s="411"/>
      <c r="BS30" s="411"/>
      <c r="BT30" s="411"/>
      <c r="BU30" s="412"/>
      <c r="BV30" s="410">
        <v>3357886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IF('各会計、関係団体の財政状況及び健全化判断比率'!B33="","",'各会計、関係団体の財政状況及び健全化判断比率'!B33)</f>
        <v>水道事業特別会計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IF('各会計、関係団体の財政状況及び健全化判断比率'!B34="","",'各会計、関係団体の財政状況及び健全化判断比率'!B34)</f>
        <v>ターミナルビル特別会計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長崎県病院企業団</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長崎県林業公社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診療所特別会計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国民健康保険診療所特別会計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長崎県市町村総合事務組合（一般会計）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若松中央漁業協同組合</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上五島海洋青少年の家事業特別会計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長崎県市町村総合事務組合（市町村会館管理事業特別会計）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西肥自動車株式会社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ターミナルビル特別会計（漁港分）</v>
      </c>
      <c r="F37" s="365"/>
      <c r="G37" s="365"/>
      <c r="H37" s="365"/>
      <c r="I37" s="365"/>
      <c r="J37" s="365"/>
      <c r="K37" s="365"/>
      <c r="L37" s="365"/>
      <c r="M37" s="365"/>
      <c r="N37" s="365"/>
      <c r="O37" s="365"/>
      <c r="P37" s="365"/>
      <c r="Q37" s="365"/>
      <c r="R37" s="365"/>
      <c r="S37" s="365"/>
      <c r="T37" s="193"/>
      <c r="U37" s="366">
        <f t="shared" si="4"/>
        <v>8</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長崎県市町村総合事務組合（市町村会館馬町別館管理事業特別会計）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9</v>
      </c>
      <c r="V38" s="366"/>
      <c r="W38" s="365" t="str">
        <f>IF('各会計、関係団体の財政状況及び健全化判断比率'!B32="","",'各会計、関係団体の財政状況及び健全化判断比率'!B32)</f>
        <v>農業共済事業特別会計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長崎県市町村総合事務組合（公平委員会特別会計）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長崎県市町村総合事務組合（行政不服審査会事業特別会計）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長崎県市町村総合事務組合（交通災害共済事業会計）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長崎県後期高齢者医療広域連合（一般会計）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長崎県後期高齢者医療広域連合（特別会計）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UyDcnNQJKFPeF/PIUiFUPhr1LbJlddAXlCdfS5EUc+0mGgeuC0pkc2YXXwuQn86MCmsCF11I+3OBX9hK2YeYxg==" saltValue="BUCoZ+uEkAEqNxPrHQd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2126328</v>
      </c>
      <c r="S5" s="669"/>
      <c r="T5" s="669"/>
      <c r="U5" s="669"/>
      <c r="V5" s="669"/>
      <c r="W5" s="669"/>
      <c r="X5" s="669"/>
      <c r="Y5" s="715"/>
      <c r="Z5" s="733">
        <v>12.5</v>
      </c>
      <c r="AA5" s="733"/>
      <c r="AB5" s="733"/>
      <c r="AC5" s="733"/>
      <c r="AD5" s="734">
        <v>2126328</v>
      </c>
      <c r="AE5" s="734"/>
      <c r="AF5" s="734"/>
      <c r="AG5" s="734"/>
      <c r="AH5" s="734"/>
      <c r="AI5" s="734"/>
      <c r="AJ5" s="734"/>
      <c r="AK5" s="734"/>
      <c r="AL5" s="716">
        <v>20.8</v>
      </c>
      <c r="AM5" s="685"/>
      <c r="AN5" s="685"/>
      <c r="AO5" s="717"/>
      <c r="AP5" s="702" t="s">
        <v>223</v>
      </c>
      <c r="AQ5" s="703"/>
      <c r="AR5" s="703"/>
      <c r="AS5" s="703"/>
      <c r="AT5" s="703"/>
      <c r="AU5" s="703"/>
      <c r="AV5" s="703"/>
      <c r="AW5" s="703"/>
      <c r="AX5" s="703"/>
      <c r="AY5" s="703"/>
      <c r="AZ5" s="703"/>
      <c r="BA5" s="703"/>
      <c r="BB5" s="703"/>
      <c r="BC5" s="703"/>
      <c r="BD5" s="703"/>
      <c r="BE5" s="703"/>
      <c r="BF5" s="704"/>
      <c r="BG5" s="609">
        <v>2123505</v>
      </c>
      <c r="BH5" s="610"/>
      <c r="BI5" s="610"/>
      <c r="BJ5" s="610"/>
      <c r="BK5" s="610"/>
      <c r="BL5" s="610"/>
      <c r="BM5" s="610"/>
      <c r="BN5" s="611"/>
      <c r="BO5" s="665">
        <v>99.9</v>
      </c>
      <c r="BP5" s="665"/>
      <c r="BQ5" s="665"/>
      <c r="BR5" s="665"/>
      <c r="BS5" s="666" t="s">
        <v>123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6" t="s">
        <v>227</v>
      </c>
      <c r="C6" s="607"/>
      <c r="D6" s="607"/>
      <c r="E6" s="607"/>
      <c r="F6" s="607"/>
      <c r="G6" s="607"/>
      <c r="H6" s="607"/>
      <c r="I6" s="607"/>
      <c r="J6" s="607"/>
      <c r="K6" s="607"/>
      <c r="L6" s="607"/>
      <c r="M6" s="607"/>
      <c r="N6" s="607"/>
      <c r="O6" s="607"/>
      <c r="P6" s="607"/>
      <c r="Q6" s="608"/>
      <c r="R6" s="609">
        <v>113563</v>
      </c>
      <c r="S6" s="610"/>
      <c r="T6" s="610"/>
      <c r="U6" s="610"/>
      <c r="V6" s="610"/>
      <c r="W6" s="610"/>
      <c r="X6" s="610"/>
      <c r="Y6" s="611"/>
      <c r="Z6" s="665">
        <v>0.7</v>
      </c>
      <c r="AA6" s="665"/>
      <c r="AB6" s="665"/>
      <c r="AC6" s="665"/>
      <c r="AD6" s="666">
        <v>113563</v>
      </c>
      <c r="AE6" s="666"/>
      <c r="AF6" s="666"/>
      <c r="AG6" s="666"/>
      <c r="AH6" s="666"/>
      <c r="AI6" s="666"/>
      <c r="AJ6" s="666"/>
      <c r="AK6" s="666"/>
      <c r="AL6" s="612">
        <v>1.1000000000000001</v>
      </c>
      <c r="AM6" s="613"/>
      <c r="AN6" s="613"/>
      <c r="AO6" s="667"/>
      <c r="AP6" s="606" t="s">
        <v>228</v>
      </c>
      <c r="AQ6" s="607"/>
      <c r="AR6" s="607"/>
      <c r="AS6" s="607"/>
      <c r="AT6" s="607"/>
      <c r="AU6" s="607"/>
      <c r="AV6" s="607"/>
      <c r="AW6" s="607"/>
      <c r="AX6" s="607"/>
      <c r="AY6" s="607"/>
      <c r="AZ6" s="607"/>
      <c r="BA6" s="607"/>
      <c r="BB6" s="607"/>
      <c r="BC6" s="607"/>
      <c r="BD6" s="607"/>
      <c r="BE6" s="607"/>
      <c r="BF6" s="608"/>
      <c r="BG6" s="609">
        <v>2123505</v>
      </c>
      <c r="BH6" s="610"/>
      <c r="BI6" s="610"/>
      <c r="BJ6" s="610"/>
      <c r="BK6" s="610"/>
      <c r="BL6" s="610"/>
      <c r="BM6" s="610"/>
      <c r="BN6" s="611"/>
      <c r="BO6" s="665">
        <v>99.9</v>
      </c>
      <c r="BP6" s="665"/>
      <c r="BQ6" s="665"/>
      <c r="BR6" s="665"/>
      <c r="BS6" s="666" t="s">
        <v>229</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9">
        <v>121109</v>
      </c>
      <c r="CS6" s="610"/>
      <c r="CT6" s="610"/>
      <c r="CU6" s="610"/>
      <c r="CV6" s="610"/>
      <c r="CW6" s="610"/>
      <c r="CX6" s="610"/>
      <c r="CY6" s="611"/>
      <c r="CZ6" s="716">
        <v>0.7</v>
      </c>
      <c r="DA6" s="685"/>
      <c r="DB6" s="685"/>
      <c r="DC6" s="719"/>
      <c r="DD6" s="597" t="s">
        <v>229</v>
      </c>
      <c r="DE6" s="610"/>
      <c r="DF6" s="610"/>
      <c r="DG6" s="610"/>
      <c r="DH6" s="610"/>
      <c r="DI6" s="610"/>
      <c r="DJ6" s="610"/>
      <c r="DK6" s="610"/>
      <c r="DL6" s="610"/>
      <c r="DM6" s="610"/>
      <c r="DN6" s="610"/>
      <c r="DO6" s="610"/>
      <c r="DP6" s="611"/>
      <c r="DQ6" s="597">
        <v>121109</v>
      </c>
      <c r="DR6" s="610"/>
      <c r="DS6" s="610"/>
      <c r="DT6" s="610"/>
      <c r="DU6" s="610"/>
      <c r="DV6" s="610"/>
      <c r="DW6" s="610"/>
      <c r="DX6" s="610"/>
      <c r="DY6" s="610"/>
      <c r="DZ6" s="610"/>
      <c r="EA6" s="610"/>
      <c r="EB6" s="610"/>
      <c r="EC6" s="646"/>
    </row>
    <row r="7" spans="2:143" ht="11.25" customHeight="1">
      <c r="B7" s="606" t="s">
        <v>231</v>
      </c>
      <c r="C7" s="607"/>
      <c r="D7" s="607"/>
      <c r="E7" s="607"/>
      <c r="F7" s="607"/>
      <c r="G7" s="607"/>
      <c r="H7" s="607"/>
      <c r="I7" s="607"/>
      <c r="J7" s="607"/>
      <c r="K7" s="607"/>
      <c r="L7" s="607"/>
      <c r="M7" s="607"/>
      <c r="N7" s="607"/>
      <c r="O7" s="607"/>
      <c r="P7" s="607"/>
      <c r="Q7" s="608"/>
      <c r="R7" s="609">
        <v>3198</v>
      </c>
      <c r="S7" s="610"/>
      <c r="T7" s="610"/>
      <c r="U7" s="610"/>
      <c r="V7" s="610"/>
      <c r="W7" s="610"/>
      <c r="X7" s="610"/>
      <c r="Y7" s="611"/>
      <c r="Z7" s="665">
        <v>0</v>
      </c>
      <c r="AA7" s="665"/>
      <c r="AB7" s="665"/>
      <c r="AC7" s="665"/>
      <c r="AD7" s="666">
        <v>3198</v>
      </c>
      <c r="AE7" s="666"/>
      <c r="AF7" s="666"/>
      <c r="AG7" s="666"/>
      <c r="AH7" s="666"/>
      <c r="AI7" s="666"/>
      <c r="AJ7" s="666"/>
      <c r="AK7" s="666"/>
      <c r="AL7" s="612">
        <v>0</v>
      </c>
      <c r="AM7" s="613"/>
      <c r="AN7" s="613"/>
      <c r="AO7" s="667"/>
      <c r="AP7" s="606" t="s">
        <v>232</v>
      </c>
      <c r="AQ7" s="607"/>
      <c r="AR7" s="607"/>
      <c r="AS7" s="607"/>
      <c r="AT7" s="607"/>
      <c r="AU7" s="607"/>
      <c r="AV7" s="607"/>
      <c r="AW7" s="607"/>
      <c r="AX7" s="607"/>
      <c r="AY7" s="607"/>
      <c r="AZ7" s="607"/>
      <c r="BA7" s="607"/>
      <c r="BB7" s="607"/>
      <c r="BC7" s="607"/>
      <c r="BD7" s="607"/>
      <c r="BE7" s="607"/>
      <c r="BF7" s="608"/>
      <c r="BG7" s="609">
        <v>751571</v>
      </c>
      <c r="BH7" s="610"/>
      <c r="BI7" s="610"/>
      <c r="BJ7" s="610"/>
      <c r="BK7" s="610"/>
      <c r="BL7" s="610"/>
      <c r="BM7" s="610"/>
      <c r="BN7" s="611"/>
      <c r="BO7" s="665">
        <v>35.299999999999997</v>
      </c>
      <c r="BP7" s="665"/>
      <c r="BQ7" s="665"/>
      <c r="BR7" s="665"/>
      <c r="BS7" s="666" t="s">
        <v>229</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9">
        <v>2589119</v>
      </c>
      <c r="CS7" s="610"/>
      <c r="CT7" s="610"/>
      <c r="CU7" s="610"/>
      <c r="CV7" s="610"/>
      <c r="CW7" s="610"/>
      <c r="CX7" s="610"/>
      <c r="CY7" s="611"/>
      <c r="CZ7" s="665">
        <v>15.4</v>
      </c>
      <c r="DA7" s="665"/>
      <c r="DB7" s="665"/>
      <c r="DC7" s="665"/>
      <c r="DD7" s="597">
        <v>97801</v>
      </c>
      <c r="DE7" s="610"/>
      <c r="DF7" s="610"/>
      <c r="DG7" s="610"/>
      <c r="DH7" s="610"/>
      <c r="DI7" s="610"/>
      <c r="DJ7" s="610"/>
      <c r="DK7" s="610"/>
      <c r="DL7" s="610"/>
      <c r="DM7" s="610"/>
      <c r="DN7" s="610"/>
      <c r="DO7" s="610"/>
      <c r="DP7" s="611"/>
      <c r="DQ7" s="597">
        <v>2194076</v>
      </c>
      <c r="DR7" s="610"/>
      <c r="DS7" s="610"/>
      <c r="DT7" s="610"/>
      <c r="DU7" s="610"/>
      <c r="DV7" s="610"/>
      <c r="DW7" s="610"/>
      <c r="DX7" s="610"/>
      <c r="DY7" s="610"/>
      <c r="DZ7" s="610"/>
      <c r="EA7" s="610"/>
      <c r="EB7" s="610"/>
      <c r="EC7" s="646"/>
    </row>
    <row r="8" spans="2:143" ht="11.25" customHeight="1">
      <c r="B8" s="606" t="s">
        <v>234</v>
      </c>
      <c r="C8" s="607"/>
      <c r="D8" s="607"/>
      <c r="E8" s="607"/>
      <c r="F8" s="607"/>
      <c r="G8" s="607"/>
      <c r="H8" s="607"/>
      <c r="I8" s="607"/>
      <c r="J8" s="607"/>
      <c r="K8" s="607"/>
      <c r="L8" s="607"/>
      <c r="M8" s="607"/>
      <c r="N8" s="607"/>
      <c r="O8" s="607"/>
      <c r="P8" s="607"/>
      <c r="Q8" s="608"/>
      <c r="R8" s="609">
        <v>5769</v>
      </c>
      <c r="S8" s="610"/>
      <c r="T8" s="610"/>
      <c r="U8" s="610"/>
      <c r="V8" s="610"/>
      <c r="W8" s="610"/>
      <c r="X8" s="610"/>
      <c r="Y8" s="611"/>
      <c r="Z8" s="665">
        <v>0</v>
      </c>
      <c r="AA8" s="665"/>
      <c r="AB8" s="665"/>
      <c r="AC8" s="665"/>
      <c r="AD8" s="666">
        <v>5769</v>
      </c>
      <c r="AE8" s="666"/>
      <c r="AF8" s="666"/>
      <c r="AG8" s="666"/>
      <c r="AH8" s="666"/>
      <c r="AI8" s="666"/>
      <c r="AJ8" s="666"/>
      <c r="AK8" s="666"/>
      <c r="AL8" s="612">
        <v>0.1</v>
      </c>
      <c r="AM8" s="613"/>
      <c r="AN8" s="613"/>
      <c r="AO8" s="667"/>
      <c r="AP8" s="606" t="s">
        <v>235</v>
      </c>
      <c r="AQ8" s="607"/>
      <c r="AR8" s="607"/>
      <c r="AS8" s="607"/>
      <c r="AT8" s="607"/>
      <c r="AU8" s="607"/>
      <c r="AV8" s="607"/>
      <c r="AW8" s="607"/>
      <c r="AX8" s="607"/>
      <c r="AY8" s="607"/>
      <c r="AZ8" s="607"/>
      <c r="BA8" s="607"/>
      <c r="BB8" s="607"/>
      <c r="BC8" s="607"/>
      <c r="BD8" s="607"/>
      <c r="BE8" s="607"/>
      <c r="BF8" s="608"/>
      <c r="BG8" s="609">
        <v>29131</v>
      </c>
      <c r="BH8" s="610"/>
      <c r="BI8" s="610"/>
      <c r="BJ8" s="610"/>
      <c r="BK8" s="610"/>
      <c r="BL8" s="610"/>
      <c r="BM8" s="610"/>
      <c r="BN8" s="611"/>
      <c r="BO8" s="665">
        <v>1.4</v>
      </c>
      <c r="BP8" s="665"/>
      <c r="BQ8" s="665"/>
      <c r="BR8" s="665"/>
      <c r="BS8" s="597" t="s">
        <v>133</v>
      </c>
      <c r="BT8" s="610"/>
      <c r="BU8" s="610"/>
      <c r="BV8" s="610"/>
      <c r="BW8" s="610"/>
      <c r="BX8" s="610"/>
      <c r="BY8" s="610"/>
      <c r="BZ8" s="610"/>
      <c r="CA8" s="610"/>
      <c r="CB8" s="646"/>
      <c r="CD8" s="647" t="s">
        <v>236</v>
      </c>
      <c r="CE8" s="644"/>
      <c r="CF8" s="644"/>
      <c r="CG8" s="644"/>
      <c r="CH8" s="644"/>
      <c r="CI8" s="644"/>
      <c r="CJ8" s="644"/>
      <c r="CK8" s="644"/>
      <c r="CL8" s="644"/>
      <c r="CM8" s="644"/>
      <c r="CN8" s="644"/>
      <c r="CO8" s="644"/>
      <c r="CP8" s="644"/>
      <c r="CQ8" s="645"/>
      <c r="CR8" s="609">
        <v>3376468</v>
      </c>
      <c r="CS8" s="610"/>
      <c r="CT8" s="610"/>
      <c r="CU8" s="610"/>
      <c r="CV8" s="610"/>
      <c r="CW8" s="610"/>
      <c r="CX8" s="610"/>
      <c r="CY8" s="611"/>
      <c r="CZ8" s="665">
        <v>20.100000000000001</v>
      </c>
      <c r="DA8" s="665"/>
      <c r="DB8" s="665"/>
      <c r="DC8" s="665"/>
      <c r="DD8" s="597">
        <v>26749</v>
      </c>
      <c r="DE8" s="610"/>
      <c r="DF8" s="610"/>
      <c r="DG8" s="610"/>
      <c r="DH8" s="610"/>
      <c r="DI8" s="610"/>
      <c r="DJ8" s="610"/>
      <c r="DK8" s="610"/>
      <c r="DL8" s="610"/>
      <c r="DM8" s="610"/>
      <c r="DN8" s="610"/>
      <c r="DO8" s="610"/>
      <c r="DP8" s="611"/>
      <c r="DQ8" s="597">
        <v>2022317</v>
      </c>
      <c r="DR8" s="610"/>
      <c r="DS8" s="610"/>
      <c r="DT8" s="610"/>
      <c r="DU8" s="610"/>
      <c r="DV8" s="610"/>
      <c r="DW8" s="610"/>
      <c r="DX8" s="610"/>
      <c r="DY8" s="610"/>
      <c r="DZ8" s="610"/>
      <c r="EA8" s="610"/>
      <c r="EB8" s="610"/>
      <c r="EC8" s="646"/>
    </row>
    <row r="9" spans="2:143" ht="11.25" customHeight="1">
      <c r="B9" s="606" t="s">
        <v>237</v>
      </c>
      <c r="C9" s="607"/>
      <c r="D9" s="607"/>
      <c r="E9" s="607"/>
      <c r="F9" s="607"/>
      <c r="G9" s="607"/>
      <c r="H9" s="607"/>
      <c r="I9" s="607"/>
      <c r="J9" s="607"/>
      <c r="K9" s="607"/>
      <c r="L9" s="607"/>
      <c r="M9" s="607"/>
      <c r="N9" s="607"/>
      <c r="O9" s="607"/>
      <c r="P9" s="607"/>
      <c r="Q9" s="608"/>
      <c r="R9" s="609">
        <v>5932</v>
      </c>
      <c r="S9" s="610"/>
      <c r="T9" s="610"/>
      <c r="U9" s="610"/>
      <c r="V9" s="610"/>
      <c r="W9" s="610"/>
      <c r="X9" s="610"/>
      <c r="Y9" s="611"/>
      <c r="Z9" s="665">
        <v>0</v>
      </c>
      <c r="AA9" s="665"/>
      <c r="AB9" s="665"/>
      <c r="AC9" s="665"/>
      <c r="AD9" s="666">
        <v>5932</v>
      </c>
      <c r="AE9" s="666"/>
      <c r="AF9" s="666"/>
      <c r="AG9" s="666"/>
      <c r="AH9" s="666"/>
      <c r="AI9" s="666"/>
      <c r="AJ9" s="666"/>
      <c r="AK9" s="666"/>
      <c r="AL9" s="612">
        <v>0.1</v>
      </c>
      <c r="AM9" s="613"/>
      <c r="AN9" s="613"/>
      <c r="AO9" s="667"/>
      <c r="AP9" s="606" t="s">
        <v>238</v>
      </c>
      <c r="AQ9" s="607"/>
      <c r="AR9" s="607"/>
      <c r="AS9" s="607"/>
      <c r="AT9" s="607"/>
      <c r="AU9" s="607"/>
      <c r="AV9" s="607"/>
      <c r="AW9" s="607"/>
      <c r="AX9" s="607"/>
      <c r="AY9" s="607"/>
      <c r="AZ9" s="607"/>
      <c r="BA9" s="607"/>
      <c r="BB9" s="607"/>
      <c r="BC9" s="607"/>
      <c r="BD9" s="607"/>
      <c r="BE9" s="607"/>
      <c r="BF9" s="608"/>
      <c r="BG9" s="609">
        <v>640476</v>
      </c>
      <c r="BH9" s="610"/>
      <c r="BI9" s="610"/>
      <c r="BJ9" s="610"/>
      <c r="BK9" s="610"/>
      <c r="BL9" s="610"/>
      <c r="BM9" s="610"/>
      <c r="BN9" s="611"/>
      <c r="BO9" s="665">
        <v>30.1</v>
      </c>
      <c r="BP9" s="665"/>
      <c r="BQ9" s="665"/>
      <c r="BR9" s="665"/>
      <c r="BS9" s="597" t="s">
        <v>229</v>
      </c>
      <c r="BT9" s="610"/>
      <c r="BU9" s="610"/>
      <c r="BV9" s="610"/>
      <c r="BW9" s="610"/>
      <c r="BX9" s="610"/>
      <c r="BY9" s="610"/>
      <c r="BZ9" s="610"/>
      <c r="CA9" s="610"/>
      <c r="CB9" s="646"/>
      <c r="CD9" s="647" t="s">
        <v>239</v>
      </c>
      <c r="CE9" s="644"/>
      <c r="CF9" s="644"/>
      <c r="CG9" s="644"/>
      <c r="CH9" s="644"/>
      <c r="CI9" s="644"/>
      <c r="CJ9" s="644"/>
      <c r="CK9" s="644"/>
      <c r="CL9" s="644"/>
      <c r="CM9" s="644"/>
      <c r="CN9" s="644"/>
      <c r="CO9" s="644"/>
      <c r="CP9" s="644"/>
      <c r="CQ9" s="645"/>
      <c r="CR9" s="609">
        <v>2075456</v>
      </c>
      <c r="CS9" s="610"/>
      <c r="CT9" s="610"/>
      <c r="CU9" s="610"/>
      <c r="CV9" s="610"/>
      <c r="CW9" s="610"/>
      <c r="CX9" s="610"/>
      <c r="CY9" s="611"/>
      <c r="CZ9" s="665">
        <v>12.4</v>
      </c>
      <c r="DA9" s="665"/>
      <c r="DB9" s="665"/>
      <c r="DC9" s="665"/>
      <c r="DD9" s="597">
        <v>151007</v>
      </c>
      <c r="DE9" s="610"/>
      <c r="DF9" s="610"/>
      <c r="DG9" s="610"/>
      <c r="DH9" s="610"/>
      <c r="DI9" s="610"/>
      <c r="DJ9" s="610"/>
      <c r="DK9" s="610"/>
      <c r="DL9" s="610"/>
      <c r="DM9" s="610"/>
      <c r="DN9" s="610"/>
      <c r="DO9" s="610"/>
      <c r="DP9" s="611"/>
      <c r="DQ9" s="597">
        <v>1817502</v>
      </c>
      <c r="DR9" s="610"/>
      <c r="DS9" s="610"/>
      <c r="DT9" s="610"/>
      <c r="DU9" s="610"/>
      <c r="DV9" s="610"/>
      <c r="DW9" s="610"/>
      <c r="DX9" s="610"/>
      <c r="DY9" s="610"/>
      <c r="DZ9" s="610"/>
      <c r="EA9" s="610"/>
      <c r="EB9" s="610"/>
      <c r="EC9" s="646"/>
    </row>
    <row r="10" spans="2:143" ht="11.25" customHeight="1">
      <c r="B10" s="606" t="s">
        <v>240</v>
      </c>
      <c r="C10" s="607"/>
      <c r="D10" s="607"/>
      <c r="E10" s="607"/>
      <c r="F10" s="607"/>
      <c r="G10" s="607"/>
      <c r="H10" s="607"/>
      <c r="I10" s="607"/>
      <c r="J10" s="607"/>
      <c r="K10" s="607"/>
      <c r="L10" s="607"/>
      <c r="M10" s="607"/>
      <c r="N10" s="607"/>
      <c r="O10" s="607"/>
      <c r="P10" s="607"/>
      <c r="Q10" s="608"/>
      <c r="R10" s="609" t="s">
        <v>133</v>
      </c>
      <c r="S10" s="610"/>
      <c r="T10" s="610"/>
      <c r="U10" s="610"/>
      <c r="V10" s="610"/>
      <c r="W10" s="610"/>
      <c r="X10" s="610"/>
      <c r="Y10" s="611"/>
      <c r="Z10" s="665" t="s">
        <v>229</v>
      </c>
      <c r="AA10" s="665"/>
      <c r="AB10" s="665"/>
      <c r="AC10" s="665"/>
      <c r="AD10" s="666" t="s">
        <v>229</v>
      </c>
      <c r="AE10" s="666"/>
      <c r="AF10" s="666"/>
      <c r="AG10" s="666"/>
      <c r="AH10" s="666"/>
      <c r="AI10" s="666"/>
      <c r="AJ10" s="666"/>
      <c r="AK10" s="666"/>
      <c r="AL10" s="612" t="s">
        <v>229</v>
      </c>
      <c r="AM10" s="613"/>
      <c r="AN10" s="613"/>
      <c r="AO10" s="667"/>
      <c r="AP10" s="606" t="s">
        <v>241</v>
      </c>
      <c r="AQ10" s="607"/>
      <c r="AR10" s="607"/>
      <c r="AS10" s="607"/>
      <c r="AT10" s="607"/>
      <c r="AU10" s="607"/>
      <c r="AV10" s="607"/>
      <c r="AW10" s="607"/>
      <c r="AX10" s="607"/>
      <c r="AY10" s="607"/>
      <c r="AZ10" s="607"/>
      <c r="BA10" s="607"/>
      <c r="BB10" s="607"/>
      <c r="BC10" s="607"/>
      <c r="BD10" s="607"/>
      <c r="BE10" s="607"/>
      <c r="BF10" s="608"/>
      <c r="BG10" s="609">
        <v>36789</v>
      </c>
      <c r="BH10" s="610"/>
      <c r="BI10" s="610"/>
      <c r="BJ10" s="610"/>
      <c r="BK10" s="610"/>
      <c r="BL10" s="610"/>
      <c r="BM10" s="610"/>
      <c r="BN10" s="611"/>
      <c r="BO10" s="665">
        <v>1.7</v>
      </c>
      <c r="BP10" s="665"/>
      <c r="BQ10" s="665"/>
      <c r="BR10" s="665"/>
      <c r="BS10" s="597" t="s">
        <v>229</v>
      </c>
      <c r="BT10" s="610"/>
      <c r="BU10" s="610"/>
      <c r="BV10" s="610"/>
      <c r="BW10" s="610"/>
      <c r="BX10" s="610"/>
      <c r="BY10" s="610"/>
      <c r="BZ10" s="610"/>
      <c r="CA10" s="610"/>
      <c r="CB10" s="646"/>
      <c r="CD10" s="647" t="s">
        <v>242</v>
      </c>
      <c r="CE10" s="644"/>
      <c r="CF10" s="644"/>
      <c r="CG10" s="644"/>
      <c r="CH10" s="644"/>
      <c r="CI10" s="644"/>
      <c r="CJ10" s="644"/>
      <c r="CK10" s="644"/>
      <c r="CL10" s="644"/>
      <c r="CM10" s="644"/>
      <c r="CN10" s="644"/>
      <c r="CO10" s="644"/>
      <c r="CP10" s="644"/>
      <c r="CQ10" s="645"/>
      <c r="CR10" s="609">
        <v>9</v>
      </c>
      <c r="CS10" s="610"/>
      <c r="CT10" s="610"/>
      <c r="CU10" s="610"/>
      <c r="CV10" s="610"/>
      <c r="CW10" s="610"/>
      <c r="CX10" s="610"/>
      <c r="CY10" s="611"/>
      <c r="CZ10" s="665">
        <v>0</v>
      </c>
      <c r="DA10" s="665"/>
      <c r="DB10" s="665"/>
      <c r="DC10" s="665"/>
      <c r="DD10" s="597" t="s">
        <v>229</v>
      </c>
      <c r="DE10" s="610"/>
      <c r="DF10" s="610"/>
      <c r="DG10" s="610"/>
      <c r="DH10" s="610"/>
      <c r="DI10" s="610"/>
      <c r="DJ10" s="610"/>
      <c r="DK10" s="610"/>
      <c r="DL10" s="610"/>
      <c r="DM10" s="610"/>
      <c r="DN10" s="610"/>
      <c r="DO10" s="610"/>
      <c r="DP10" s="611"/>
      <c r="DQ10" s="597">
        <v>9</v>
      </c>
      <c r="DR10" s="610"/>
      <c r="DS10" s="610"/>
      <c r="DT10" s="610"/>
      <c r="DU10" s="610"/>
      <c r="DV10" s="610"/>
      <c r="DW10" s="610"/>
      <c r="DX10" s="610"/>
      <c r="DY10" s="610"/>
      <c r="DZ10" s="610"/>
      <c r="EA10" s="610"/>
      <c r="EB10" s="610"/>
      <c r="EC10" s="646"/>
    </row>
    <row r="11" spans="2:143" ht="11.25" customHeight="1">
      <c r="B11" s="606" t="s">
        <v>243</v>
      </c>
      <c r="C11" s="607"/>
      <c r="D11" s="607"/>
      <c r="E11" s="607"/>
      <c r="F11" s="607"/>
      <c r="G11" s="607"/>
      <c r="H11" s="607"/>
      <c r="I11" s="607"/>
      <c r="J11" s="607"/>
      <c r="K11" s="607"/>
      <c r="L11" s="607"/>
      <c r="M11" s="607"/>
      <c r="N11" s="607"/>
      <c r="O11" s="607"/>
      <c r="P11" s="607"/>
      <c r="Q11" s="608"/>
      <c r="R11" s="609" t="s">
        <v>133</v>
      </c>
      <c r="S11" s="610"/>
      <c r="T11" s="610"/>
      <c r="U11" s="610"/>
      <c r="V11" s="610"/>
      <c r="W11" s="610"/>
      <c r="X11" s="610"/>
      <c r="Y11" s="611"/>
      <c r="Z11" s="665" t="s">
        <v>229</v>
      </c>
      <c r="AA11" s="665"/>
      <c r="AB11" s="665"/>
      <c r="AC11" s="665"/>
      <c r="AD11" s="666" t="s">
        <v>229</v>
      </c>
      <c r="AE11" s="666"/>
      <c r="AF11" s="666"/>
      <c r="AG11" s="666"/>
      <c r="AH11" s="666"/>
      <c r="AI11" s="666"/>
      <c r="AJ11" s="666"/>
      <c r="AK11" s="666"/>
      <c r="AL11" s="612" t="s">
        <v>133</v>
      </c>
      <c r="AM11" s="613"/>
      <c r="AN11" s="613"/>
      <c r="AO11" s="667"/>
      <c r="AP11" s="606" t="s">
        <v>244</v>
      </c>
      <c r="AQ11" s="607"/>
      <c r="AR11" s="607"/>
      <c r="AS11" s="607"/>
      <c r="AT11" s="607"/>
      <c r="AU11" s="607"/>
      <c r="AV11" s="607"/>
      <c r="AW11" s="607"/>
      <c r="AX11" s="607"/>
      <c r="AY11" s="607"/>
      <c r="AZ11" s="607"/>
      <c r="BA11" s="607"/>
      <c r="BB11" s="607"/>
      <c r="BC11" s="607"/>
      <c r="BD11" s="607"/>
      <c r="BE11" s="607"/>
      <c r="BF11" s="608"/>
      <c r="BG11" s="609">
        <v>45175</v>
      </c>
      <c r="BH11" s="610"/>
      <c r="BI11" s="610"/>
      <c r="BJ11" s="610"/>
      <c r="BK11" s="610"/>
      <c r="BL11" s="610"/>
      <c r="BM11" s="610"/>
      <c r="BN11" s="611"/>
      <c r="BO11" s="665">
        <v>2.1</v>
      </c>
      <c r="BP11" s="665"/>
      <c r="BQ11" s="665"/>
      <c r="BR11" s="665"/>
      <c r="BS11" s="597" t="s">
        <v>229</v>
      </c>
      <c r="BT11" s="610"/>
      <c r="BU11" s="610"/>
      <c r="BV11" s="610"/>
      <c r="BW11" s="610"/>
      <c r="BX11" s="610"/>
      <c r="BY11" s="610"/>
      <c r="BZ11" s="610"/>
      <c r="CA11" s="610"/>
      <c r="CB11" s="646"/>
      <c r="CD11" s="647" t="s">
        <v>245</v>
      </c>
      <c r="CE11" s="644"/>
      <c r="CF11" s="644"/>
      <c r="CG11" s="644"/>
      <c r="CH11" s="644"/>
      <c r="CI11" s="644"/>
      <c r="CJ11" s="644"/>
      <c r="CK11" s="644"/>
      <c r="CL11" s="644"/>
      <c r="CM11" s="644"/>
      <c r="CN11" s="644"/>
      <c r="CO11" s="644"/>
      <c r="CP11" s="644"/>
      <c r="CQ11" s="645"/>
      <c r="CR11" s="609">
        <v>1327412</v>
      </c>
      <c r="CS11" s="610"/>
      <c r="CT11" s="610"/>
      <c r="CU11" s="610"/>
      <c r="CV11" s="610"/>
      <c r="CW11" s="610"/>
      <c r="CX11" s="610"/>
      <c r="CY11" s="611"/>
      <c r="CZ11" s="665">
        <v>7.9</v>
      </c>
      <c r="DA11" s="665"/>
      <c r="DB11" s="665"/>
      <c r="DC11" s="665"/>
      <c r="DD11" s="597">
        <v>439347</v>
      </c>
      <c r="DE11" s="610"/>
      <c r="DF11" s="610"/>
      <c r="DG11" s="610"/>
      <c r="DH11" s="610"/>
      <c r="DI11" s="610"/>
      <c r="DJ11" s="610"/>
      <c r="DK11" s="610"/>
      <c r="DL11" s="610"/>
      <c r="DM11" s="610"/>
      <c r="DN11" s="610"/>
      <c r="DO11" s="610"/>
      <c r="DP11" s="611"/>
      <c r="DQ11" s="597">
        <v>527818</v>
      </c>
      <c r="DR11" s="610"/>
      <c r="DS11" s="610"/>
      <c r="DT11" s="610"/>
      <c r="DU11" s="610"/>
      <c r="DV11" s="610"/>
      <c r="DW11" s="610"/>
      <c r="DX11" s="610"/>
      <c r="DY11" s="610"/>
      <c r="DZ11" s="610"/>
      <c r="EA11" s="610"/>
      <c r="EB11" s="610"/>
      <c r="EC11" s="646"/>
    </row>
    <row r="12" spans="2:143" ht="11.25" customHeight="1">
      <c r="B12" s="606" t="s">
        <v>246</v>
      </c>
      <c r="C12" s="607"/>
      <c r="D12" s="607"/>
      <c r="E12" s="607"/>
      <c r="F12" s="607"/>
      <c r="G12" s="607"/>
      <c r="H12" s="607"/>
      <c r="I12" s="607"/>
      <c r="J12" s="607"/>
      <c r="K12" s="607"/>
      <c r="L12" s="607"/>
      <c r="M12" s="607"/>
      <c r="N12" s="607"/>
      <c r="O12" s="607"/>
      <c r="P12" s="607"/>
      <c r="Q12" s="608"/>
      <c r="R12" s="609">
        <v>335240</v>
      </c>
      <c r="S12" s="610"/>
      <c r="T12" s="610"/>
      <c r="U12" s="610"/>
      <c r="V12" s="610"/>
      <c r="W12" s="610"/>
      <c r="X12" s="610"/>
      <c r="Y12" s="611"/>
      <c r="Z12" s="665">
        <v>2</v>
      </c>
      <c r="AA12" s="665"/>
      <c r="AB12" s="665"/>
      <c r="AC12" s="665"/>
      <c r="AD12" s="666">
        <v>335240</v>
      </c>
      <c r="AE12" s="666"/>
      <c r="AF12" s="666"/>
      <c r="AG12" s="666"/>
      <c r="AH12" s="666"/>
      <c r="AI12" s="666"/>
      <c r="AJ12" s="666"/>
      <c r="AK12" s="666"/>
      <c r="AL12" s="612">
        <v>3.3</v>
      </c>
      <c r="AM12" s="613"/>
      <c r="AN12" s="613"/>
      <c r="AO12" s="667"/>
      <c r="AP12" s="606" t="s">
        <v>247</v>
      </c>
      <c r="AQ12" s="607"/>
      <c r="AR12" s="607"/>
      <c r="AS12" s="607"/>
      <c r="AT12" s="607"/>
      <c r="AU12" s="607"/>
      <c r="AV12" s="607"/>
      <c r="AW12" s="607"/>
      <c r="AX12" s="607"/>
      <c r="AY12" s="607"/>
      <c r="AZ12" s="607"/>
      <c r="BA12" s="607"/>
      <c r="BB12" s="607"/>
      <c r="BC12" s="607"/>
      <c r="BD12" s="607"/>
      <c r="BE12" s="607"/>
      <c r="BF12" s="608"/>
      <c r="BG12" s="609">
        <v>1165935</v>
      </c>
      <c r="BH12" s="610"/>
      <c r="BI12" s="610"/>
      <c r="BJ12" s="610"/>
      <c r="BK12" s="610"/>
      <c r="BL12" s="610"/>
      <c r="BM12" s="610"/>
      <c r="BN12" s="611"/>
      <c r="BO12" s="665">
        <v>54.8</v>
      </c>
      <c r="BP12" s="665"/>
      <c r="BQ12" s="665"/>
      <c r="BR12" s="665"/>
      <c r="BS12" s="597" t="s">
        <v>229</v>
      </c>
      <c r="BT12" s="610"/>
      <c r="BU12" s="610"/>
      <c r="BV12" s="610"/>
      <c r="BW12" s="610"/>
      <c r="BX12" s="610"/>
      <c r="BY12" s="610"/>
      <c r="BZ12" s="610"/>
      <c r="CA12" s="610"/>
      <c r="CB12" s="646"/>
      <c r="CD12" s="647" t="s">
        <v>248</v>
      </c>
      <c r="CE12" s="644"/>
      <c r="CF12" s="644"/>
      <c r="CG12" s="644"/>
      <c r="CH12" s="644"/>
      <c r="CI12" s="644"/>
      <c r="CJ12" s="644"/>
      <c r="CK12" s="644"/>
      <c r="CL12" s="644"/>
      <c r="CM12" s="644"/>
      <c r="CN12" s="644"/>
      <c r="CO12" s="644"/>
      <c r="CP12" s="644"/>
      <c r="CQ12" s="645"/>
      <c r="CR12" s="609">
        <v>711399</v>
      </c>
      <c r="CS12" s="610"/>
      <c r="CT12" s="610"/>
      <c r="CU12" s="610"/>
      <c r="CV12" s="610"/>
      <c r="CW12" s="610"/>
      <c r="CX12" s="610"/>
      <c r="CY12" s="611"/>
      <c r="CZ12" s="665">
        <v>4.2</v>
      </c>
      <c r="DA12" s="665"/>
      <c r="DB12" s="665"/>
      <c r="DC12" s="665"/>
      <c r="DD12" s="597">
        <v>264588</v>
      </c>
      <c r="DE12" s="610"/>
      <c r="DF12" s="610"/>
      <c r="DG12" s="610"/>
      <c r="DH12" s="610"/>
      <c r="DI12" s="610"/>
      <c r="DJ12" s="610"/>
      <c r="DK12" s="610"/>
      <c r="DL12" s="610"/>
      <c r="DM12" s="610"/>
      <c r="DN12" s="610"/>
      <c r="DO12" s="610"/>
      <c r="DP12" s="611"/>
      <c r="DQ12" s="597">
        <v>245985</v>
      </c>
      <c r="DR12" s="610"/>
      <c r="DS12" s="610"/>
      <c r="DT12" s="610"/>
      <c r="DU12" s="610"/>
      <c r="DV12" s="610"/>
      <c r="DW12" s="610"/>
      <c r="DX12" s="610"/>
      <c r="DY12" s="610"/>
      <c r="DZ12" s="610"/>
      <c r="EA12" s="610"/>
      <c r="EB12" s="610"/>
      <c r="EC12" s="646"/>
    </row>
    <row r="13" spans="2:143" ht="11.25" customHeight="1">
      <c r="B13" s="606" t="s">
        <v>249</v>
      </c>
      <c r="C13" s="607"/>
      <c r="D13" s="607"/>
      <c r="E13" s="607"/>
      <c r="F13" s="607"/>
      <c r="G13" s="607"/>
      <c r="H13" s="607"/>
      <c r="I13" s="607"/>
      <c r="J13" s="607"/>
      <c r="K13" s="607"/>
      <c r="L13" s="607"/>
      <c r="M13" s="607"/>
      <c r="N13" s="607"/>
      <c r="O13" s="607"/>
      <c r="P13" s="607"/>
      <c r="Q13" s="608"/>
      <c r="R13" s="609" t="s">
        <v>229</v>
      </c>
      <c r="S13" s="610"/>
      <c r="T13" s="610"/>
      <c r="U13" s="610"/>
      <c r="V13" s="610"/>
      <c r="W13" s="610"/>
      <c r="X13" s="610"/>
      <c r="Y13" s="611"/>
      <c r="Z13" s="665" t="s">
        <v>133</v>
      </c>
      <c r="AA13" s="665"/>
      <c r="AB13" s="665"/>
      <c r="AC13" s="665"/>
      <c r="AD13" s="666" t="s">
        <v>229</v>
      </c>
      <c r="AE13" s="666"/>
      <c r="AF13" s="666"/>
      <c r="AG13" s="666"/>
      <c r="AH13" s="666"/>
      <c r="AI13" s="666"/>
      <c r="AJ13" s="666"/>
      <c r="AK13" s="666"/>
      <c r="AL13" s="612" t="s">
        <v>229</v>
      </c>
      <c r="AM13" s="613"/>
      <c r="AN13" s="613"/>
      <c r="AO13" s="667"/>
      <c r="AP13" s="606" t="s">
        <v>250</v>
      </c>
      <c r="AQ13" s="607"/>
      <c r="AR13" s="607"/>
      <c r="AS13" s="607"/>
      <c r="AT13" s="607"/>
      <c r="AU13" s="607"/>
      <c r="AV13" s="607"/>
      <c r="AW13" s="607"/>
      <c r="AX13" s="607"/>
      <c r="AY13" s="607"/>
      <c r="AZ13" s="607"/>
      <c r="BA13" s="607"/>
      <c r="BB13" s="607"/>
      <c r="BC13" s="607"/>
      <c r="BD13" s="607"/>
      <c r="BE13" s="607"/>
      <c r="BF13" s="608"/>
      <c r="BG13" s="609">
        <v>729292</v>
      </c>
      <c r="BH13" s="610"/>
      <c r="BI13" s="610"/>
      <c r="BJ13" s="610"/>
      <c r="BK13" s="610"/>
      <c r="BL13" s="610"/>
      <c r="BM13" s="610"/>
      <c r="BN13" s="611"/>
      <c r="BO13" s="665">
        <v>34.299999999999997</v>
      </c>
      <c r="BP13" s="665"/>
      <c r="BQ13" s="665"/>
      <c r="BR13" s="665"/>
      <c r="BS13" s="597" t="s">
        <v>229</v>
      </c>
      <c r="BT13" s="610"/>
      <c r="BU13" s="610"/>
      <c r="BV13" s="610"/>
      <c r="BW13" s="610"/>
      <c r="BX13" s="610"/>
      <c r="BY13" s="610"/>
      <c r="BZ13" s="610"/>
      <c r="CA13" s="610"/>
      <c r="CB13" s="646"/>
      <c r="CD13" s="647" t="s">
        <v>251</v>
      </c>
      <c r="CE13" s="644"/>
      <c r="CF13" s="644"/>
      <c r="CG13" s="644"/>
      <c r="CH13" s="644"/>
      <c r="CI13" s="644"/>
      <c r="CJ13" s="644"/>
      <c r="CK13" s="644"/>
      <c r="CL13" s="644"/>
      <c r="CM13" s="644"/>
      <c r="CN13" s="644"/>
      <c r="CO13" s="644"/>
      <c r="CP13" s="644"/>
      <c r="CQ13" s="645"/>
      <c r="CR13" s="609">
        <v>991505</v>
      </c>
      <c r="CS13" s="610"/>
      <c r="CT13" s="610"/>
      <c r="CU13" s="610"/>
      <c r="CV13" s="610"/>
      <c r="CW13" s="610"/>
      <c r="CX13" s="610"/>
      <c r="CY13" s="611"/>
      <c r="CZ13" s="665">
        <v>5.9</v>
      </c>
      <c r="DA13" s="665"/>
      <c r="DB13" s="665"/>
      <c r="DC13" s="665"/>
      <c r="DD13" s="597">
        <v>782784</v>
      </c>
      <c r="DE13" s="610"/>
      <c r="DF13" s="610"/>
      <c r="DG13" s="610"/>
      <c r="DH13" s="610"/>
      <c r="DI13" s="610"/>
      <c r="DJ13" s="610"/>
      <c r="DK13" s="610"/>
      <c r="DL13" s="610"/>
      <c r="DM13" s="610"/>
      <c r="DN13" s="610"/>
      <c r="DO13" s="610"/>
      <c r="DP13" s="611"/>
      <c r="DQ13" s="597">
        <v>378618</v>
      </c>
      <c r="DR13" s="610"/>
      <c r="DS13" s="610"/>
      <c r="DT13" s="610"/>
      <c r="DU13" s="610"/>
      <c r="DV13" s="610"/>
      <c r="DW13" s="610"/>
      <c r="DX13" s="610"/>
      <c r="DY13" s="610"/>
      <c r="DZ13" s="610"/>
      <c r="EA13" s="610"/>
      <c r="EB13" s="610"/>
      <c r="EC13" s="646"/>
    </row>
    <row r="14" spans="2:143" ht="11.25" customHeight="1">
      <c r="B14" s="606" t="s">
        <v>252</v>
      </c>
      <c r="C14" s="607"/>
      <c r="D14" s="607"/>
      <c r="E14" s="607"/>
      <c r="F14" s="607"/>
      <c r="G14" s="607"/>
      <c r="H14" s="607"/>
      <c r="I14" s="607"/>
      <c r="J14" s="607"/>
      <c r="K14" s="607"/>
      <c r="L14" s="607"/>
      <c r="M14" s="607"/>
      <c r="N14" s="607"/>
      <c r="O14" s="607"/>
      <c r="P14" s="607"/>
      <c r="Q14" s="608"/>
      <c r="R14" s="609" t="s">
        <v>229</v>
      </c>
      <c r="S14" s="610"/>
      <c r="T14" s="610"/>
      <c r="U14" s="610"/>
      <c r="V14" s="610"/>
      <c r="W14" s="610"/>
      <c r="X14" s="610"/>
      <c r="Y14" s="611"/>
      <c r="Z14" s="665" t="s">
        <v>229</v>
      </c>
      <c r="AA14" s="665"/>
      <c r="AB14" s="665"/>
      <c r="AC14" s="665"/>
      <c r="AD14" s="666" t="s">
        <v>229</v>
      </c>
      <c r="AE14" s="666"/>
      <c r="AF14" s="666"/>
      <c r="AG14" s="666"/>
      <c r="AH14" s="666"/>
      <c r="AI14" s="666"/>
      <c r="AJ14" s="666"/>
      <c r="AK14" s="666"/>
      <c r="AL14" s="612" t="s">
        <v>133</v>
      </c>
      <c r="AM14" s="613"/>
      <c r="AN14" s="613"/>
      <c r="AO14" s="667"/>
      <c r="AP14" s="606" t="s">
        <v>253</v>
      </c>
      <c r="AQ14" s="607"/>
      <c r="AR14" s="607"/>
      <c r="AS14" s="607"/>
      <c r="AT14" s="607"/>
      <c r="AU14" s="607"/>
      <c r="AV14" s="607"/>
      <c r="AW14" s="607"/>
      <c r="AX14" s="607"/>
      <c r="AY14" s="607"/>
      <c r="AZ14" s="607"/>
      <c r="BA14" s="607"/>
      <c r="BB14" s="607"/>
      <c r="BC14" s="607"/>
      <c r="BD14" s="607"/>
      <c r="BE14" s="607"/>
      <c r="BF14" s="608"/>
      <c r="BG14" s="609">
        <v>67663</v>
      </c>
      <c r="BH14" s="610"/>
      <c r="BI14" s="610"/>
      <c r="BJ14" s="610"/>
      <c r="BK14" s="610"/>
      <c r="BL14" s="610"/>
      <c r="BM14" s="610"/>
      <c r="BN14" s="611"/>
      <c r="BO14" s="665">
        <v>3.2</v>
      </c>
      <c r="BP14" s="665"/>
      <c r="BQ14" s="665"/>
      <c r="BR14" s="665"/>
      <c r="BS14" s="597" t="s">
        <v>229</v>
      </c>
      <c r="BT14" s="610"/>
      <c r="BU14" s="610"/>
      <c r="BV14" s="610"/>
      <c r="BW14" s="610"/>
      <c r="BX14" s="610"/>
      <c r="BY14" s="610"/>
      <c r="BZ14" s="610"/>
      <c r="CA14" s="610"/>
      <c r="CB14" s="646"/>
      <c r="CD14" s="647" t="s">
        <v>254</v>
      </c>
      <c r="CE14" s="644"/>
      <c r="CF14" s="644"/>
      <c r="CG14" s="644"/>
      <c r="CH14" s="644"/>
      <c r="CI14" s="644"/>
      <c r="CJ14" s="644"/>
      <c r="CK14" s="644"/>
      <c r="CL14" s="644"/>
      <c r="CM14" s="644"/>
      <c r="CN14" s="644"/>
      <c r="CO14" s="644"/>
      <c r="CP14" s="644"/>
      <c r="CQ14" s="645"/>
      <c r="CR14" s="609">
        <v>858705</v>
      </c>
      <c r="CS14" s="610"/>
      <c r="CT14" s="610"/>
      <c r="CU14" s="610"/>
      <c r="CV14" s="610"/>
      <c r="CW14" s="610"/>
      <c r="CX14" s="610"/>
      <c r="CY14" s="611"/>
      <c r="CZ14" s="665">
        <v>5.0999999999999996</v>
      </c>
      <c r="DA14" s="665"/>
      <c r="DB14" s="665"/>
      <c r="DC14" s="665"/>
      <c r="DD14" s="597">
        <v>319717</v>
      </c>
      <c r="DE14" s="610"/>
      <c r="DF14" s="610"/>
      <c r="DG14" s="610"/>
      <c r="DH14" s="610"/>
      <c r="DI14" s="610"/>
      <c r="DJ14" s="610"/>
      <c r="DK14" s="610"/>
      <c r="DL14" s="610"/>
      <c r="DM14" s="610"/>
      <c r="DN14" s="610"/>
      <c r="DO14" s="610"/>
      <c r="DP14" s="611"/>
      <c r="DQ14" s="597">
        <v>572918</v>
      </c>
      <c r="DR14" s="610"/>
      <c r="DS14" s="610"/>
      <c r="DT14" s="610"/>
      <c r="DU14" s="610"/>
      <c r="DV14" s="610"/>
      <c r="DW14" s="610"/>
      <c r="DX14" s="610"/>
      <c r="DY14" s="610"/>
      <c r="DZ14" s="610"/>
      <c r="EA14" s="610"/>
      <c r="EB14" s="610"/>
      <c r="EC14" s="646"/>
    </row>
    <row r="15" spans="2:143" ht="11.25" customHeight="1">
      <c r="B15" s="606" t="s">
        <v>255</v>
      </c>
      <c r="C15" s="607"/>
      <c r="D15" s="607"/>
      <c r="E15" s="607"/>
      <c r="F15" s="607"/>
      <c r="G15" s="607"/>
      <c r="H15" s="607"/>
      <c r="I15" s="607"/>
      <c r="J15" s="607"/>
      <c r="K15" s="607"/>
      <c r="L15" s="607"/>
      <c r="M15" s="607"/>
      <c r="N15" s="607"/>
      <c r="O15" s="607"/>
      <c r="P15" s="607"/>
      <c r="Q15" s="608"/>
      <c r="R15" s="609">
        <v>21610</v>
      </c>
      <c r="S15" s="610"/>
      <c r="T15" s="610"/>
      <c r="U15" s="610"/>
      <c r="V15" s="610"/>
      <c r="W15" s="610"/>
      <c r="X15" s="610"/>
      <c r="Y15" s="611"/>
      <c r="Z15" s="665">
        <v>0.1</v>
      </c>
      <c r="AA15" s="665"/>
      <c r="AB15" s="665"/>
      <c r="AC15" s="665"/>
      <c r="AD15" s="666">
        <v>21610</v>
      </c>
      <c r="AE15" s="666"/>
      <c r="AF15" s="666"/>
      <c r="AG15" s="666"/>
      <c r="AH15" s="666"/>
      <c r="AI15" s="666"/>
      <c r="AJ15" s="666"/>
      <c r="AK15" s="666"/>
      <c r="AL15" s="612">
        <v>0.2</v>
      </c>
      <c r="AM15" s="613"/>
      <c r="AN15" s="613"/>
      <c r="AO15" s="667"/>
      <c r="AP15" s="606" t="s">
        <v>256</v>
      </c>
      <c r="AQ15" s="607"/>
      <c r="AR15" s="607"/>
      <c r="AS15" s="607"/>
      <c r="AT15" s="607"/>
      <c r="AU15" s="607"/>
      <c r="AV15" s="607"/>
      <c r="AW15" s="607"/>
      <c r="AX15" s="607"/>
      <c r="AY15" s="607"/>
      <c r="AZ15" s="607"/>
      <c r="BA15" s="607"/>
      <c r="BB15" s="607"/>
      <c r="BC15" s="607"/>
      <c r="BD15" s="607"/>
      <c r="BE15" s="607"/>
      <c r="BF15" s="608"/>
      <c r="BG15" s="609">
        <v>138336</v>
      </c>
      <c r="BH15" s="610"/>
      <c r="BI15" s="610"/>
      <c r="BJ15" s="610"/>
      <c r="BK15" s="610"/>
      <c r="BL15" s="610"/>
      <c r="BM15" s="610"/>
      <c r="BN15" s="611"/>
      <c r="BO15" s="665">
        <v>6.5</v>
      </c>
      <c r="BP15" s="665"/>
      <c r="BQ15" s="665"/>
      <c r="BR15" s="665"/>
      <c r="BS15" s="597" t="s">
        <v>229</v>
      </c>
      <c r="BT15" s="610"/>
      <c r="BU15" s="610"/>
      <c r="BV15" s="610"/>
      <c r="BW15" s="610"/>
      <c r="BX15" s="610"/>
      <c r="BY15" s="610"/>
      <c r="BZ15" s="610"/>
      <c r="CA15" s="610"/>
      <c r="CB15" s="646"/>
      <c r="CD15" s="647" t="s">
        <v>257</v>
      </c>
      <c r="CE15" s="644"/>
      <c r="CF15" s="644"/>
      <c r="CG15" s="644"/>
      <c r="CH15" s="644"/>
      <c r="CI15" s="644"/>
      <c r="CJ15" s="644"/>
      <c r="CK15" s="644"/>
      <c r="CL15" s="644"/>
      <c r="CM15" s="644"/>
      <c r="CN15" s="644"/>
      <c r="CO15" s="644"/>
      <c r="CP15" s="644"/>
      <c r="CQ15" s="645"/>
      <c r="CR15" s="609">
        <v>1518380</v>
      </c>
      <c r="CS15" s="610"/>
      <c r="CT15" s="610"/>
      <c r="CU15" s="610"/>
      <c r="CV15" s="610"/>
      <c r="CW15" s="610"/>
      <c r="CX15" s="610"/>
      <c r="CY15" s="611"/>
      <c r="CZ15" s="665">
        <v>9.1</v>
      </c>
      <c r="DA15" s="665"/>
      <c r="DB15" s="665"/>
      <c r="DC15" s="665"/>
      <c r="DD15" s="597">
        <v>346464</v>
      </c>
      <c r="DE15" s="610"/>
      <c r="DF15" s="610"/>
      <c r="DG15" s="610"/>
      <c r="DH15" s="610"/>
      <c r="DI15" s="610"/>
      <c r="DJ15" s="610"/>
      <c r="DK15" s="610"/>
      <c r="DL15" s="610"/>
      <c r="DM15" s="610"/>
      <c r="DN15" s="610"/>
      <c r="DO15" s="610"/>
      <c r="DP15" s="611"/>
      <c r="DQ15" s="597">
        <v>1111669</v>
      </c>
      <c r="DR15" s="610"/>
      <c r="DS15" s="610"/>
      <c r="DT15" s="610"/>
      <c r="DU15" s="610"/>
      <c r="DV15" s="610"/>
      <c r="DW15" s="610"/>
      <c r="DX15" s="610"/>
      <c r="DY15" s="610"/>
      <c r="DZ15" s="610"/>
      <c r="EA15" s="610"/>
      <c r="EB15" s="610"/>
      <c r="EC15" s="646"/>
    </row>
    <row r="16" spans="2:143" ht="11.25" customHeight="1">
      <c r="B16" s="606" t="s">
        <v>258</v>
      </c>
      <c r="C16" s="607"/>
      <c r="D16" s="607"/>
      <c r="E16" s="607"/>
      <c r="F16" s="607"/>
      <c r="G16" s="607"/>
      <c r="H16" s="607"/>
      <c r="I16" s="607"/>
      <c r="J16" s="607"/>
      <c r="K16" s="607"/>
      <c r="L16" s="607"/>
      <c r="M16" s="607"/>
      <c r="N16" s="607"/>
      <c r="O16" s="607"/>
      <c r="P16" s="607"/>
      <c r="Q16" s="608"/>
      <c r="R16" s="609" t="s">
        <v>229</v>
      </c>
      <c r="S16" s="610"/>
      <c r="T16" s="610"/>
      <c r="U16" s="610"/>
      <c r="V16" s="610"/>
      <c r="W16" s="610"/>
      <c r="X16" s="610"/>
      <c r="Y16" s="611"/>
      <c r="Z16" s="665" t="s">
        <v>133</v>
      </c>
      <c r="AA16" s="665"/>
      <c r="AB16" s="665"/>
      <c r="AC16" s="665"/>
      <c r="AD16" s="666" t="s">
        <v>229</v>
      </c>
      <c r="AE16" s="666"/>
      <c r="AF16" s="666"/>
      <c r="AG16" s="666"/>
      <c r="AH16" s="666"/>
      <c r="AI16" s="666"/>
      <c r="AJ16" s="666"/>
      <c r="AK16" s="666"/>
      <c r="AL16" s="612" t="s">
        <v>133</v>
      </c>
      <c r="AM16" s="613"/>
      <c r="AN16" s="613"/>
      <c r="AO16" s="667"/>
      <c r="AP16" s="606" t="s">
        <v>259</v>
      </c>
      <c r="AQ16" s="607"/>
      <c r="AR16" s="607"/>
      <c r="AS16" s="607"/>
      <c r="AT16" s="607"/>
      <c r="AU16" s="607"/>
      <c r="AV16" s="607"/>
      <c r="AW16" s="607"/>
      <c r="AX16" s="607"/>
      <c r="AY16" s="607"/>
      <c r="AZ16" s="607"/>
      <c r="BA16" s="607"/>
      <c r="BB16" s="607"/>
      <c r="BC16" s="607"/>
      <c r="BD16" s="607"/>
      <c r="BE16" s="607"/>
      <c r="BF16" s="608"/>
      <c r="BG16" s="609" t="s">
        <v>229</v>
      </c>
      <c r="BH16" s="610"/>
      <c r="BI16" s="610"/>
      <c r="BJ16" s="610"/>
      <c r="BK16" s="610"/>
      <c r="BL16" s="610"/>
      <c r="BM16" s="610"/>
      <c r="BN16" s="611"/>
      <c r="BO16" s="665" t="s">
        <v>229</v>
      </c>
      <c r="BP16" s="665"/>
      <c r="BQ16" s="665"/>
      <c r="BR16" s="665"/>
      <c r="BS16" s="597" t="s">
        <v>229</v>
      </c>
      <c r="BT16" s="610"/>
      <c r="BU16" s="610"/>
      <c r="BV16" s="610"/>
      <c r="BW16" s="610"/>
      <c r="BX16" s="610"/>
      <c r="BY16" s="610"/>
      <c r="BZ16" s="610"/>
      <c r="CA16" s="610"/>
      <c r="CB16" s="646"/>
      <c r="CD16" s="647" t="s">
        <v>260</v>
      </c>
      <c r="CE16" s="644"/>
      <c r="CF16" s="644"/>
      <c r="CG16" s="644"/>
      <c r="CH16" s="644"/>
      <c r="CI16" s="644"/>
      <c r="CJ16" s="644"/>
      <c r="CK16" s="644"/>
      <c r="CL16" s="644"/>
      <c r="CM16" s="644"/>
      <c r="CN16" s="644"/>
      <c r="CO16" s="644"/>
      <c r="CP16" s="644"/>
      <c r="CQ16" s="645"/>
      <c r="CR16" s="609">
        <v>18594</v>
      </c>
      <c r="CS16" s="610"/>
      <c r="CT16" s="610"/>
      <c r="CU16" s="610"/>
      <c r="CV16" s="610"/>
      <c r="CW16" s="610"/>
      <c r="CX16" s="610"/>
      <c r="CY16" s="611"/>
      <c r="CZ16" s="665">
        <v>0.1</v>
      </c>
      <c r="DA16" s="665"/>
      <c r="DB16" s="665"/>
      <c r="DC16" s="665"/>
      <c r="DD16" s="597" t="s">
        <v>229</v>
      </c>
      <c r="DE16" s="610"/>
      <c r="DF16" s="610"/>
      <c r="DG16" s="610"/>
      <c r="DH16" s="610"/>
      <c r="DI16" s="610"/>
      <c r="DJ16" s="610"/>
      <c r="DK16" s="610"/>
      <c r="DL16" s="610"/>
      <c r="DM16" s="610"/>
      <c r="DN16" s="610"/>
      <c r="DO16" s="610"/>
      <c r="DP16" s="611"/>
      <c r="DQ16" s="597">
        <v>2354</v>
      </c>
      <c r="DR16" s="610"/>
      <c r="DS16" s="610"/>
      <c r="DT16" s="610"/>
      <c r="DU16" s="610"/>
      <c r="DV16" s="610"/>
      <c r="DW16" s="610"/>
      <c r="DX16" s="610"/>
      <c r="DY16" s="610"/>
      <c r="DZ16" s="610"/>
      <c r="EA16" s="610"/>
      <c r="EB16" s="610"/>
      <c r="EC16" s="646"/>
    </row>
    <row r="17" spans="2:133" ht="11.25" customHeight="1">
      <c r="B17" s="606" t="s">
        <v>261</v>
      </c>
      <c r="C17" s="607"/>
      <c r="D17" s="607"/>
      <c r="E17" s="607"/>
      <c r="F17" s="607"/>
      <c r="G17" s="607"/>
      <c r="H17" s="607"/>
      <c r="I17" s="607"/>
      <c r="J17" s="607"/>
      <c r="K17" s="607"/>
      <c r="L17" s="607"/>
      <c r="M17" s="607"/>
      <c r="N17" s="607"/>
      <c r="O17" s="607"/>
      <c r="P17" s="607"/>
      <c r="Q17" s="608"/>
      <c r="R17" s="609">
        <v>2118</v>
      </c>
      <c r="S17" s="610"/>
      <c r="T17" s="610"/>
      <c r="U17" s="610"/>
      <c r="V17" s="610"/>
      <c r="W17" s="610"/>
      <c r="X17" s="610"/>
      <c r="Y17" s="611"/>
      <c r="Z17" s="665">
        <v>0</v>
      </c>
      <c r="AA17" s="665"/>
      <c r="AB17" s="665"/>
      <c r="AC17" s="665"/>
      <c r="AD17" s="666">
        <v>2118</v>
      </c>
      <c r="AE17" s="666"/>
      <c r="AF17" s="666"/>
      <c r="AG17" s="666"/>
      <c r="AH17" s="666"/>
      <c r="AI17" s="666"/>
      <c r="AJ17" s="666"/>
      <c r="AK17" s="666"/>
      <c r="AL17" s="612">
        <v>0</v>
      </c>
      <c r="AM17" s="613"/>
      <c r="AN17" s="613"/>
      <c r="AO17" s="667"/>
      <c r="AP17" s="606" t="s">
        <v>262</v>
      </c>
      <c r="AQ17" s="607"/>
      <c r="AR17" s="607"/>
      <c r="AS17" s="607"/>
      <c r="AT17" s="607"/>
      <c r="AU17" s="607"/>
      <c r="AV17" s="607"/>
      <c r="AW17" s="607"/>
      <c r="AX17" s="607"/>
      <c r="AY17" s="607"/>
      <c r="AZ17" s="607"/>
      <c r="BA17" s="607"/>
      <c r="BB17" s="607"/>
      <c r="BC17" s="607"/>
      <c r="BD17" s="607"/>
      <c r="BE17" s="607"/>
      <c r="BF17" s="608"/>
      <c r="BG17" s="609" t="s">
        <v>229</v>
      </c>
      <c r="BH17" s="610"/>
      <c r="BI17" s="610"/>
      <c r="BJ17" s="610"/>
      <c r="BK17" s="610"/>
      <c r="BL17" s="610"/>
      <c r="BM17" s="610"/>
      <c r="BN17" s="611"/>
      <c r="BO17" s="665" t="s">
        <v>133</v>
      </c>
      <c r="BP17" s="665"/>
      <c r="BQ17" s="665"/>
      <c r="BR17" s="665"/>
      <c r="BS17" s="597" t="s">
        <v>229</v>
      </c>
      <c r="BT17" s="610"/>
      <c r="BU17" s="610"/>
      <c r="BV17" s="610"/>
      <c r="BW17" s="610"/>
      <c r="BX17" s="610"/>
      <c r="BY17" s="610"/>
      <c r="BZ17" s="610"/>
      <c r="CA17" s="610"/>
      <c r="CB17" s="646"/>
      <c r="CD17" s="647" t="s">
        <v>263</v>
      </c>
      <c r="CE17" s="644"/>
      <c r="CF17" s="644"/>
      <c r="CG17" s="644"/>
      <c r="CH17" s="644"/>
      <c r="CI17" s="644"/>
      <c r="CJ17" s="644"/>
      <c r="CK17" s="644"/>
      <c r="CL17" s="644"/>
      <c r="CM17" s="644"/>
      <c r="CN17" s="644"/>
      <c r="CO17" s="644"/>
      <c r="CP17" s="644"/>
      <c r="CQ17" s="645"/>
      <c r="CR17" s="609">
        <v>3173581</v>
      </c>
      <c r="CS17" s="610"/>
      <c r="CT17" s="610"/>
      <c r="CU17" s="610"/>
      <c r="CV17" s="610"/>
      <c r="CW17" s="610"/>
      <c r="CX17" s="610"/>
      <c r="CY17" s="611"/>
      <c r="CZ17" s="665">
        <v>18.899999999999999</v>
      </c>
      <c r="DA17" s="665"/>
      <c r="DB17" s="665"/>
      <c r="DC17" s="665"/>
      <c r="DD17" s="597" t="s">
        <v>133</v>
      </c>
      <c r="DE17" s="610"/>
      <c r="DF17" s="610"/>
      <c r="DG17" s="610"/>
      <c r="DH17" s="610"/>
      <c r="DI17" s="610"/>
      <c r="DJ17" s="610"/>
      <c r="DK17" s="610"/>
      <c r="DL17" s="610"/>
      <c r="DM17" s="610"/>
      <c r="DN17" s="610"/>
      <c r="DO17" s="610"/>
      <c r="DP17" s="611"/>
      <c r="DQ17" s="597">
        <v>3151946</v>
      </c>
      <c r="DR17" s="610"/>
      <c r="DS17" s="610"/>
      <c r="DT17" s="610"/>
      <c r="DU17" s="610"/>
      <c r="DV17" s="610"/>
      <c r="DW17" s="610"/>
      <c r="DX17" s="610"/>
      <c r="DY17" s="610"/>
      <c r="DZ17" s="610"/>
      <c r="EA17" s="610"/>
      <c r="EB17" s="610"/>
      <c r="EC17" s="646"/>
    </row>
    <row r="18" spans="2:133" ht="11.25" customHeight="1">
      <c r="B18" s="606" t="s">
        <v>264</v>
      </c>
      <c r="C18" s="607"/>
      <c r="D18" s="607"/>
      <c r="E18" s="607"/>
      <c r="F18" s="607"/>
      <c r="G18" s="607"/>
      <c r="H18" s="607"/>
      <c r="I18" s="607"/>
      <c r="J18" s="607"/>
      <c r="K18" s="607"/>
      <c r="L18" s="607"/>
      <c r="M18" s="607"/>
      <c r="N18" s="607"/>
      <c r="O18" s="607"/>
      <c r="P18" s="607"/>
      <c r="Q18" s="608"/>
      <c r="R18" s="609">
        <v>8680261</v>
      </c>
      <c r="S18" s="610"/>
      <c r="T18" s="610"/>
      <c r="U18" s="610"/>
      <c r="V18" s="610"/>
      <c r="W18" s="610"/>
      <c r="X18" s="610"/>
      <c r="Y18" s="611"/>
      <c r="Z18" s="665">
        <v>51</v>
      </c>
      <c r="AA18" s="665"/>
      <c r="AB18" s="665"/>
      <c r="AC18" s="665"/>
      <c r="AD18" s="666">
        <v>7500511</v>
      </c>
      <c r="AE18" s="666"/>
      <c r="AF18" s="666"/>
      <c r="AG18" s="666"/>
      <c r="AH18" s="666"/>
      <c r="AI18" s="666"/>
      <c r="AJ18" s="666"/>
      <c r="AK18" s="666"/>
      <c r="AL18" s="612">
        <v>73.3</v>
      </c>
      <c r="AM18" s="613"/>
      <c r="AN18" s="613"/>
      <c r="AO18" s="667"/>
      <c r="AP18" s="606" t="s">
        <v>265</v>
      </c>
      <c r="AQ18" s="607"/>
      <c r="AR18" s="607"/>
      <c r="AS18" s="607"/>
      <c r="AT18" s="607"/>
      <c r="AU18" s="607"/>
      <c r="AV18" s="607"/>
      <c r="AW18" s="607"/>
      <c r="AX18" s="607"/>
      <c r="AY18" s="607"/>
      <c r="AZ18" s="607"/>
      <c r="BA18" s="607"/>
      <c r="BB18" s="607"/>
      <c r="BC18" s="607"/>
      <c r="BD18" s="607"/>
      <c r="BE18" s="607"/>
      <c r="BF18" s="608"/>
      <c r="BG18" s="609" t="s">
        <v>229</v>
      </c>
      <c r="BH18" s="610"/>
      <c r="BI18" s="610"/>
      <c r="BJ18" s="610"/>
      <c r="BK18" s="610"/>
      <c r="BL18" s="610"/>
      <c r="BM18" s="610"/>
      <c r="BN18" s="611"/>
      <c r="BO18" s="665" t="s">
        <v>133</v>
      </c>
      <c r="BP18" s="665"/>
      <c r="BQ18" s="665"/>
      <c r="BR18" s="665"/>
      <c r="BS18" s="597" t="s">
        <v>229</v>
      </c>
      <c r="BT18" s="610"/>
      <c r="BU18" s="610"/>
      <c r="BV18" s="610"/>
      <c r="BW18" s="610"/>
      <c r="BX18" s="610"/>
      <c r="BY18" s="610"/>
      <c r="BZ18" s="610"/>
      <c r="CA18" s="610"/>
      <c r="CB18" s="646"/>
      <c r="CD18" s="647" t="s">
        <v>266</v>
      </c>
      <c r="CE18" s="644"/>
      <c r="CF18" s="644"/>
      <c r="CG18" s="644"/>
      <c r="CH18" s="644"/>
      <c r="CI18" s="644"/>
      <c r="CJ18" s="644"/>
      <c r="CK18" s="644"/>
      <c r="CL18" s="644"/>
      <c r="CM18" s="644"/>
      <c r="CN18" s="644"/>
      <c r="CO18" s="644"/>
      <c r="CP18" s="644"/>
      <c r="CQ18" s="645"/>
      <c r="CR18" s="609" t="s">
        <v>229</v>
      </c>
      <c r="CS18" s="610"/>
      <c r="CT18" s="610"/>
      <c r="CU18" s="610"/>
      <c r="CV18" s="610"/>
      <c r="CW18" s="610"/>
      <c r="CX18" s="610"/>
      <c r="CY18" s="611"/>
      <c r="CZ18" s="665" t="s">
        <v>133</v>
      </c>
      <c r="DA18" s="665"/>
      <c r="DB18" s="665"/>
      <c r="DC18" s="665"/>
      <c r="DD18" s="597" t="s">
        <v>133</v>
      </c>
      <c r="DE18" s="610"/>
      <c r="DF18" s="610"/>
      <c r="DG18" s="610"/>
      <c r="DH18" s="610"/>
      <c r="DI18" s="610"/>
      <c r="DJ18" s="610"/>
      <c r="DK18" s="610"/>
      <c r="DL18" s="610"/>
      <c r="DM18" s="610"/>
      <c r="DN18" s="610"/>
      <c r="DO18" s="610"/>
      <c r="DP18" s="611"/>
      <c r="DQ18" s="597" t="s">
        <v>133</v>
      </c>
      <c r="DR18" s="610"/>
      <c r="DS18" s="610"/>
      <c r="DT18" s="610"/>
      <c r="DU18" s="610"/>
      <c r="DV18" s="610"/>
      <c r="DW18" s="610"/>
      <c r="DX18" s="610"/>
      <c r="DY18" s="610"/>
      <c r="DZ18" s="610"/>
      <c r="EA18" s="610"/>
      <c r="EB18" s="610"/>
      <c r="EC18" s="646"/>
    </row>
    <row r="19" spans="2:133" ht="11.25" customHeight="1">
      <c r="B19" s="606" t="s">
        <v>267</v>
      </c>
      <c r="C19" s="607"/>
      <c r="D19" s="607"/>
      <c r="E19" s="607"/>
      <c r="F19" s="607"/>
      <c r="G19" s="607"/>
      <c r="H19" s="607"/>
      <c r="I19" s="607"/>
      <c r="J19" s="607"/>
      <c r="K19" s="607"/>
      <c r="L19" s="607"/>
      <c r="M19" s="607"/>
      <c r="N19" s="607"/>
      <c r="O19" s="607"/>
      <c r="P19" s="607"/>
      <c r="Q19" s="608"/>
      <c r="R19" s="609">
        <v>7500511</v>
      </c>
      <c r="S19" s="610"/>
      <c r="T19" s="610"/>
      <c r="U19" s="610"/>
      <c r="V19" s="610"/>
      <c r="W19" s="610"/>
      <c r="X19" s="610"/>
      <c r="Y19" s="611"/>
      <c r="Z19" s="665">
        <v>44.1</v>
      </c>
      <c r="AA19" s="665"/>
      <c r="AB19" s="665"/>
      <c r="AC19" s="665"/>
      <c r="AD19" s="666">
        <v>7500511</v>
      </c>
      <c r="AE19" s="666"/>
      <c r="AF19" s="666"/>
      <c r="AG19" s="666"/>
      <c r="AH19" s="666"/>
      <c r="AI19" s="666"/>
      <c r="AJ19" s="666"/>
      <c r="AK19" s="666"/>
      <c r="AL19" s="612">
        <v>73.3</v>
      </c>
      <c r="AM19" s="613"/>
      <c r="AN19" s="613"/>
      <c r="AO19" s="667"/>
      <c r="AP19" s="606" t="s">
        <v>268</v>
      </c>
      <c r="AQ19" s="607"/>
      <c r="AR19" s="607"/>
      <c r="AS19" s="607"/>
      <c r="AT19" s="607"/>
      <c r="AU19" s="607"/>
      <c r="AV19" s="607"/>
      <c r="AW19" s="607"/>
      <c r="AX19" s="607"/>
      <c r="AY19" s="607"/>
      <c r="AZ19" s="607"/>
      <c r="BA19" s="607"/>
      <c r="BB19" s="607"/>
      <c r="BC19" s="607"/>
      <c r="BD19" s="607"/>
      <c r="BE19" s="607"/>
      <c r="BF19" s="608"/>
      <c r="BG19" s="609">
        <v>2823</v>
      </c>
      <c r="BH19" s="610"/>
      <c r="BI19" s="610"/>
      <c r="BJ19" s="610"/>
      <c r="BK19" s="610"/>
      <c r="BL19" s="610"/>
      <c r="BM19" s="610"/>
      <c r="BN19" s="611"/>
      <c r="BO19" s="665">
        <v>0.1</v>
      </c>
      <c r="BP19" s="665"/>
      <c r="BQ19" s="665"/>
      <c r="BR19" s="665"/>
      <c r="BS19" s="597" t="s">
        <v>133</v>
      </c>
      <c r="BT19" s="610"/>
      <c r="BU19" s="610"/>
      <c r="BV19" s="610"/>
      <c r="BW19" s="610"/>
      <c r="BX19" s="610"/>
      <c r="BY19" s="610"/>
      <c r="BZ19" s="610"/>
      <c r="CA19" s="610"/>
      <c r="CB19" s="646"/>
      <c r="CD19" s="647" t="s">
        <v>269</v>
      </c>
      <c r="CE19" s="644"/>
      <c r="CF19" s="644"/>
      <c r="CG19" s="644"/>
      <c r="CH19" s="644"/>
      <c r="CI19" s="644"/>
      <c r="CJ19" s="644"/>
      <c r="CK19" s="644"/>
      <c r="CL19" s="644"/>
      <c r="CM19" s="644"/>
      <c r="CN19" s="644"/>
      <c r="CO19" s="644"/>
      <c r="CP19" s="644"/>
      <c r="CQ19" s="645"/>
      <c r="CR19" s="609" t="s">
        <v>229</v>
      </c>
      <c r="CS19" s="610"/>
      <c r="CT19" s="610"/>
      <c r="CU19" s="610"/>
      <c r="CV19" s="610"/>
      <c r="CW19" s="610"/>
      <c r="CX19" s="610"/>
      <c r="CY19" s="611"/>
      <c r="CZ19" s="665" t="s">
        <v>229</v>
      </c>
      <c r="DA19" s="665"/>
      <c r="DB19" s="665"/>
      <c r="DC19" s="665"/>
      <c r="DD19" s="597" t="s">
        <v>229</v>
      </c>
      <c r="DE19" s="610"/>
      <c r="DF19" s="610"/>
      <c r="DG19" s="610"/>
      <c r="DH19" s="610"/>
      <c r="DI19" s="610"/>
      <c r="DJ19" s="610"/>
      <c r="DK19" s="610"/>
      <c r="DL19" s="610"/>
      <c r="DM19" s="610"/>
      <c r="DN19" s="610"/>
      <c r="DO19" s="610"/>
      <c r="DP19" s="611"/>
      <c r="DQ19" s="597" t="s">
        <v>229</v>
      </c>
      <c r="DR19" s="610"/>
      <c r="DS19" s="610"/>
      <c r="DT19" s="610"/>
      <c r="DU19" s="610"/>
      <c r="DV19" s="610"/>
      <c r="DW19" s="610"/>
      <c r="DX19" s="610"/>
      <c r="DY19" s="610"/>
      <c r="DZ19" s="610"/>
      <c r="EA19" s="610"/>
      <c r="EB19" s="610"/>
      <c r="EC19" s="646"/>
    </row>
    <row r="20" spans="2:133" ht="11.25" customHeight="1">
      <c r="B20" s="606" t="s">
        <v>270</v>
      </c>
      <c r="C20" s="607"/>
      <c r="D20" s="607"/>
      <c r="E20" s="607"/>
      <c r="F20" s="607"/>
      <c r="G20" s="607"/>
      <c r="H20" s="607"/>
      <c r="I20" s="607"/>
      <c r="J20" s="607"/>
      <c r="K20" s="607"/>
      <c r="L20" s="607"/>
      <c r="M20" s="607"/>
      <c r="N20" s="607"/>
      <c r="O20" s="607"/>
      <c r="P20" s="607"/>
      <c r="Q20" s="608"/>
      <c r="R20" s="609">
        <v>1179750</v>
      </c>
      <c r="S20" s="610"/>
      <c r="T20" s="610"/>
      <c r="U20" s="610"/>
      <c r="V20" s="610"/>
      <c r="W20" s="610"/>
      <c r="X20" s="610"/>
      <c r="Y20" s="611"/>
      <c r="Z20" s="665">
        <v>6.9</v>
      </c>
      <c r="AA20" s="665"/>
      <c r="AB20" s="665"/>
      <c r="AC20" s="665"/>
      <c r="AD20" s="666" t="s">
        <v>133</v>
      </c>
      <c r="AE20" s="666"/>
      <c r="AF20" s="666"/>
      <c r="AG20" s="666"/>
      <c r="AH20" s="666"/>
      <c r="AI20" s="666"/>
      <c r="AJ20" s="666"/>
      <c r="AK20" s="666"/>
      <c r="AL20" s="612" t="s">
        <v>229</v>
      </c>
      <c r="AM20" s="613"/>
      <c r="AN20" s="613"/>
      <c r="AO20" s="667"/>
      <c r="AP20" s="606" t="s">
        <v>271</v>
      </c>
      <c r="AQ20" s="607"/>
      <c r="AR20" s="607"/>
      <c r="AS20" s="607"/>
      <c r="AT20" s="607"/>
      <c r="AU20" s="607"/>
      <c r="AV20" s="607"/>
      <c r="AW20" s="607"/>
      <c r="AX20" s="607"/>
      <c r="AY20" s="607"/>
      <c r="AZ20" s="607"/>
      <c r="BA20" s="607"/>
      <c r="BB20" s="607"/>
      <c r="BC20" s="607"/>
      <c r="BD20" s="607"/>
      <c r="BE20" s="607"/>
      <c r="BF20" s="608"/>
      <c r="BG20" s="609">
        <v>2823</v>
      </c>
      <c r="BH20" s="610"/>
      <c r="BI20" s="610"/>
      <c r="BJ20" s="610"/>
      <c r="BK20" s="610"/>
      <c r="BL20" s="610"/>
      <c r="BM20" s="610"/>
      <c r="BN20" s="611"/>
      <c r="BO20" s="665">
        <v>0.1</v>
      </c>
      <c r="BP20" s="665"/>
      <c r="BQ20" s="665"/>
      <c r="BR20" s="665"/>
      <c r="BS20" s="597" t="s">
        <v>133</v>
      </c>
      <c r="BT20" s="610"/>
      <c r="BU20" s="610"/>
      <c r="BV20" s="610"/>
      <c r="BW20" s="610"/>
      <c r="BX20" s="610"/>
      <c r="BY20" s="610"/>
      <c r="BZ20" s="610"/>
      <c r="CA20" s="610"/>
      <c r="CB20" s="646"/>
      <c r="CD20" s="647" t="s">
        <v>272</v>
      </c>
      <c r="CE20" s="644"/>
      <c r="CF20" s="644"/>
      <c r="CG20" s="644"/>
      <c r="CH20" s="644"/>
      <c r="CI20" s="644"/>
      <c r="CJ20" s="644"/>
      <c r="CK20" s="644"/>
      <c r="CL20" s="644"/>
      <c r="CM20" s="644"/>
      <c r="CN20" s="644"/>
      <c r="CO20" s="644"/>
      <c r="CP20" s="644"/>
      <c r="CQ20" s="645"/>
      <c r="CR20" s="609">
        <v>16761737</v>
      </c>
      <c r="CS20" s="610"/>
      <c r="CT20" s="610"/>
      <c r="CU20" s="610"/>
      <c r="CV20" s="610"/>
      <c r="CW20" s="610"/>
      <c r="CX20" s="610"/>
      <c r="CY20" s="611"/>
      <c r="CZ20" s="665">
        <v>100</v>
      </c>
      <c r="DA20" s="665"/>
      <c r="DB20" s="665"/>
      <c r="DC20" s="665"/>
      <c r="DD20" s="597">
        <v>2428457</v>
      </c>
      <c r="DE20" s="610"/>
      <c r="DF20" s="610"/>
      <c r="DG20" s="610"/>
      <c r="DH20" s="610"/>
      <c r="DI20" s="610"/>
      <c r="DJ20" s="610"/>
      <c r="DK20" s="610"/>
      <c r="DL20" s="610"/>
      <c r="DM20" s="610"/>
      <c r="DN20" s="610"/>
      <c r="DO20" s="610"/>
      <c r="DP20" s="611"/>
      <c r="DQ20" s="597">
        <v>12146321</v>
      </c>
      <c r="DR20" s="610"/>
      <c r="DS20" s="610"/>
      <c r="DT20" s="610"/>
      <c r="DU20" s="610"/>
      <c r="DV20" s="610"/>
      <c r="DW20" s="610"/>
      <c r="DX20" s="610"/>
      <c r="DY20" s="610"/>
      <c r="DZ20" s="610"/>
      <c r="EA20" s="610"/>
      <c r="EB20" s="610"/>
      <c r="EC20" s="646"/>
    </row>
    <row r="21" spans="2:133" ht="11.25" customHeight="1">
      <c r="B21" s="606" t="s">
        <v>273</v>
      </c>
      <c r="C21" s="607"/>
      <c r="D21" s="607"/>
      <c r="E21" s="607"/>
      <c r="F21" s="607"/>
      <c r="G21" s="607"/>
      <c r="H21" s="607"/>
      <c r="I21" s="607"/>
      <c r="J21" s="607"/>
      <c r="K21" s="607"/>
      <c r="L21" s="607"/>
      <c r="M21" s="607"/>
      <c r="N21" s="607"/>
      <c r="O21" s="607"/>
      <c r="P21" s="607"/>
      <c r="Q21" s="608"/>
      <c r="R21" s="609" t="s">
        <v>133</v>
      </c>
      <c r="S21" s="610"/>
      <c r="T21" s="610"/>
      <c r="U21" s="610"/>
      <c r="V21" s="610"/>
      <c r="W21" s="610"/>
      <c r="X21" s="610"/>
      <c r="Y21" s="611"/>
      <c r="Z21" s="665" t="s">
        <v>229</v>
      </c>
      <c r="AA21" s="665"/>
      <c r="AB21" s="665"/>
      <c r="AC21" s="665"/>
      <c r="AD21" s="666" t="s">
        <v>133</v>
      </c>
      <c r="AE21" s="666"/>
      <c r="AF21" s="666"/>
      <c r="AG21" s="666"/>
      <c r="AH21" s="666"/>
      <c r="AI21" s="666"/>
      <c r="AJ21" s="666"/>
      <c r="AK21" s="666"/>
      <c r="AL21" s="612" t="s">
        <v>229</v>
      </c>
      <c r="AM21" s="613"/>
      <c r="AN21" s="613"/>
      <c r="AO21" s="667"/>
      <c r="AP21" s="711" t="s">
        <v>274</v>
      </c>
      <c r="AQ21" s="718"/>
      <c r="AR21" s="718"/>
      <c r="AS21" s="718"/>
      <c r="AT21" s="718"/>
      <c r="AU21" s="718"/>
      <c r="AV21" s="718"/>
      <c r="AW21" s="718"/>
      <c r="AX21" s="718"/>
      <c r="AY21" s="718"/>
      <c r="AZ21" s="718"/>
      <c r="BA21" s="718"/>
      <c r="BB21" s="718"/>
      <c r="BC21" s="718"/>
      <c r="BD21" s="718"/>
      <c r="BE21" s="718"/>
      <c r="BF21" s="713"/>
      <c r="BG21" s="609">
        <v>2823</v>
      </c>
      <c r="BH21" s="610"/>
      <c r="BI21" s="610"/>
      <c r="BJ21" s="610"/>
      <c r="BK21" s="610"/>
      <c r="BL21" s="610"/>
      <c r="BM21" s="610"/>
      <c r="BN21" s="611"/>
      <c r="BO21" s="665">
        <v>0.1</v>
      </c>
      <c r="BP21" s="665"/>
      <c r="BQ21" s="665"/>
      <c r="BR21" s="665"/>
      <c r="BS21" s="597" t="s">
        <v>133</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275</v>
      </c>
      <c r="C22" s="607"/>
      <c r="D22" s="607"/>
      <c r="E22" s="607"/>
      <c r="F22" s="607"/>
      <c r="G22" s="607"/>
      <c r="H22" s="607"/>
      <c r="I22" s="607"/>
      <c r="J22" s="607"/>
      <c r="K22" s="607"/>
      <c r="L22" s="607"/>
      <c r="M22" s="607"/>
      <c r="N22" s="607"/>
      <c r="O22" s="607"/>
      <c r="P22" s="607"/>
      <c r="Q22" s="608"/>
      <c r="R22" s="609">
        <v>11294019</v>
      </c>
      <c r="S22" s="610"/>
      <c r="T22" s="610"/>
      <c r="U22" s="610"/>
      <c r="V22" s="610"/>
      <c r="W22" s="610"/>
      <c r="X22" s="610"/>
      <c r="Y22" s="611"/>
      <c r="Z22" s="665">
        <v>66.3</v>
      </c>
      <c r="AA22" s="665"/>
      <c r="AB22" s="665"/>
      <c r="AC22" s="665"/>
      <c r="AD22" s="666">
        <v>10114269</v>
      </c>
      <c r="AE22" s="666"/>
      <c r="AF22" s="666"/>
      <c r="AG22" s="666"/>
      <c r="AH22" s="666"/>
      <c r="AI22" s="666"/>
      <c r="AJ22" s="666"/>
      <c r="AK22" s="666"/>
      <c r="AL22" s="612">
        <v>98.8</v>
      </c>
      <c r="AM22" s="613"/>
      <c r="AN22" s="613"/>
      <c r="AO22" s="667"/>
      <c r="AP22" s="711" t="s">
        <v>276</v>
      </c>
      <c r="AQ22" s="718"/>
      <c r="AR22" s="718"/>
      <c r="AS22" s="718"/>
      <c r="AT22" s="718"/>
      <c r="AU22" s="718"/>
      <c r="AV22" s="718"/>
      <c r="AW22" s="718"/>
      <c r="AX22" s="718"/>
      <c r="AY22" s="718"/>
      <c r="AZ22" s="718"/>
      <c r="BA22" s="718"/>
      <c r="BB22" s="718"/>
      <c r="BC22" s="718"/>
      <c r="BD22" s="718"/>
      <c r="BE22" s="718"/>
      <c r="BF22" s="713"/>
      <c r="BG22" s="609" t="s">
        <v>229</v>
      </c>
      <c r="BH22" s="610"/>
      <c r="BI22" s="610"/>
      <c r="BJ22" s="610"/>
      <c r="BK22" s="610"/>
      <c r="BL22" s="610"/>
      <c r="BM22" s="610"/>
      <c r="BN22" s="611"/>
      <c r="BO22" s="665" t="s">
        <v>229</v>
      </c>
      <c r="BP22" s="665"/>
      <c r="BQ22" s="665"/>
      <c r="BR22" s="665"/>
      <c r="BS22" s="597" t="s">
        <v>133</v>
      </c>
      <c r="BT22" s="610"/>
      <c r="BU22" s="610"/>
      <c r="BV22" s="610"/>
      <c r="BW22" s="610"/>
      <c r="BX22" s="610"/>
      <c r="BY22" s="610"/>
      <c r="BZ22" s="610"/>
      <c r="CA22" s="610"/>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278</v>
      </c>
      <c r="C23" s="607"/>
      <c r="D23" s="607"/>
      <c r="E23" s="607"/>
      <c r="F23" s="607"/>
      <c r="G23" s="607"/>
      <c r="H23" s="607"/>
      <c r="I23" s="607"/>
      <c r="J23" s="607"/>
      <c r="K23" s="607"/>
      <c r="L23" s="607"/>
      <c r="M23" s="607"/>
      <c r="N23" s="607"/>
      <c r="O23" s="607"/>
      <c r="P23" s="607"/>
      <c r="Q23" s="608"/>
      <c r="R23" s="609">
        <v>1757</v>
      </c>
      <c r="S23" s="610"/>
      <c r="T23" s="610"/>
      <c r="U23" s="610"/>
      <c r="V23" s="610"/>
      <c r="W23" s="610"/>
      <c r="X23" s="610"/>
      <c r="Y23" s="611"/>
      <c r="Z23" s="665">
        <v>0</v>
      </c>
      <c r="AA23" s="665"/>
      <c r="AB23" s="665"/>
      <c r="AC23" s="665"/>
      <c r="AD23" s="666">
        <v>1757</v>
      </c>
      <c r="AE23" s="666"/>
      <c r="AF23" s="666"/>
      <c r="AG23" s="666"/>
      <c r="AH23" s="666"/>
      <c r="AI23" s="666"/>
      <c r="AJ23" s="666"/>
      <c r="AK23" s="666"/>
      <c r="AL23" s="612">
        <v>0</v>
      </c>
      <c r="AM23" s="613"/>
      <c r="AN23" s="613"/>
      <c r="AO23" s="667"/>
      <c r="AP23" s="711" t="s">
        <v>279</v>
      </c>
      <c r="AQ23" s="718"/>
      <c r="AR23" s="718"/>
      <c r="AS23" s="718"/>
      <c r="AT23" s="718"/>
      <c r="AU23" s="718"/>
      <c r="AV23" s="718"/>
      <c r="AW23" s="718"/>
      <c r="AX23" s="718"/>
      <c r="AY23" s="718"/>
      <c r="AZ23" s="718"/>
      <c r="BA23" s="718"/>
      <c r="BB23" s="718"/>
      <c r="BC23" s="718"/>
      <c r="BD23" s="718"/>
      <c r="BE23" s="718"/>
      <c r="BF23" s="713"/>
      <c r="BG23" s="609" t="s">
        <v>229</v>
      </c>
      <c r="BH23" s="610"/>
      <c r="BI23" s="610"/>
      <c r="BJ23" s="610"/>
      <c r="BK23" s="610"/>
      <c r="BL23" s="610"/>
      <c r="BM23" s="610"/>
      <c r="BN23" s="611"/>
      <c r="BO23" s="665" t="s">
        <v>229</v>
      </c>
      <c r="BP23" s="665"/>
      <c r="BQ23" s="665"/>
      <c r="BR23" s="665"/>
      <c r="BS23" s="597" t="s">
        <v>133</v>
      </c>
      <c r="BT23" s="610"/>
      <c r="BU23" s="610"/>
      <c r="BV23" s="610"/>
      <c r="BW23" s="610"/>
      <c r="BX23" s="610"/>
      <c r="BY23" s="610"/>
      <c r="BZ23" s="610"/>
      <c r="CA23" s="610"/>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6" t="s">
        <v>285</v>
      </c>
      <c r="C24" s="607"/>
      <c r="D24" s="607"/>
      <c r="E24" s="607"/>
      <c r="F24" s="607"/>
      <c r="G24" s="607"/>
      <c r="H24" s="607"/>
      <c r="I24" s="607"/>
      <c r="J24" s="607"/>
      <c r="K24" s="607"/>
      <c r="L24" s="607"/>
      <c r="M24" s="607"/>
      <c r="N24" s="607"/>
      <c r="O24" s="607"/>
      <c r="P24" s="607"/>
      <c r="Q24" s="608"/>
      <c r="R24" s="609">
        <v>91347</v>
      </c>
      <c r="S24" s="610"/>
      <c r="T24" s="610"/>
      <c r="U24" s="610"/>
      <c r="V24" s="610"/>
      <c r="W24" s="610"/>
      <c r="X24" s="610"/>
      <c r="Y24" s="611"/>
      <c r="Z24" s="665">
        <v>0.5</v>
      </c>
      <c r="AA24" s="665"/>
      <c r="AB24" s="665"/>
      <c r="AC24" s="665"/>
      <c r="AD24" s="666" t="s">
        <v>229</v>
      </c>
      <c r="AE24" s="666"/>
      <c r="AF24" s="666"/>
      <c r="AG24" s="666"/>
      <c r="AH24" s="666"/>
      <c r="AI24" s="666"/>
      <c r="AJ24" s="666"/>
      <c r="AK24" s="666"/>
      <c r="AL24" s="612" t="s">
        <v>229</v>
      </c>
      <c r="AM24" s="613"/>
      <c r="AN24" s="613"/>
      <c r="AO24" s="667"/>
      <c r="AP24" s="711" t="s">
        <v>286</v>
      </c>
      <c r="AQ24" s="718"/>
      <c r="AR24" s="718"/>
      <c r="AS24" s="718"/>
      <c r="AT24" s="718"/>
      <c r="AU24" s="718"/>
      <c r="AV24" s="718"/>
      <c r="AW24" s="718"/>
      <c r="AX24" s="718"/>
      <c r="AY24" s="718"/>
      <c r="AZ24" s="718"/>
      <c r="BA24" s="718"/>
      <c r="BB24" s="718"/>
      <c r="BC24" s="718"/>
      <c r="BD24" s="718"/>
      <c r="BE24" s="718"/>
      <c r="BF24" s="713"/>
      <c r="BG24" s="609" t="s">
        <v>229</v>
      </c>
      <c r="BH24" s="610"/>
      <c r="BI24" s="610"/>
      <c r="BJ24" s="610"/>
      <c r="BK24" s="610"/>
      <c r="BL24" s="610"/>
      <c r="BM24" s="610"/>
      <c r="BN24" s="611"/>
      <c r="BO24" s="665" t="s">
        <v>229</v>
      </c>
      <c r="BP24" s="665"/>
      <c r="BQ24" s="665"/>
      <c r="BR24" s="665"/>
      <c r="BS24" s="597" t="s">
        <v>229</v>
      </c>
      <c r="BT24" s="610"/>
      <c r="BU24" s="610"/>
      <c r="BV24" s="610"/>
      <c r="BW24" s="610"/>
      <c r="BX24" s="610"/>
      <c r="BY24" s="610"/>
      <c r="BZ24" s="610"/>
      <c r="CA24" s="610"/>
      <c r="CB24" s="646"/>
      <c r="CD24" s="674" t="s">
        <v>287</v>
      </c>
      <c r="CE24" s="675"/>
      <c r="CF24" s="675"/>
      <c r="CG24" s="675"/>
      <c r="CH24" s="675"/>
      <c r="CI24" s="675"/>
      <c r="CJ24" s="675"/>
      <c r="CK24" s="675"/>
      <c r="CL24" s="675"/>
      <c r="CM24" s="675"/>
      <c r="CN24" s="675"/>
      <c r="CO24" s="675"/>
      <c r="CP24" s="675"/>
      <c r="CQ24" s="676"/>
      <c r="CR24" s="668">
        <v>7457066</v>
      </c>
      <c r="CS24" s="669"/>
      <c r="CT24" s="669"/>
      <c r="CU24" s="669"/>
      <c r="CV24" s="669"/>
      <c r="CW24" s="669"/>
      <c r="CX24" s="669"/>
      <c r="CY24" s="715"/>
      <c r="CZ24" s="716">
        <v>44.5</v>
      </c>
      <c r="DA24" s="685"/>
      <c r="DB24" s="685"/>
      <c r="DC24" s="719"/>
      <c r="DD24" s="714">
        <v>6254143</v>
      </c>
      <c r="DE24" s="669"/>
      <c r="DF24" s="669"/>
      <c r="DG24" s="669"/>
      <c r="DH24" s="669"/>
      <c r="DI24" s="669"/>
      <c r="DJ24" s="669"/>
      <c r="DK24" s="715"/>
      <c r="DL24" s="714">
        <v>5104692</v>
      </c>
      <c r="DM24" s="669"/>
      <c r="DN24" s="669"/>
      <c r="DO24" s="669"/>
      <c r="DP24" s="669"/>
      <c r="DQ24" s="669"/>
      <c r="DR24" s="669"/>
      <c r="DS24" s="669"/>
      <c r="DT24" s="669"/>
      <c r="DU24" s="669"/>
      <c r="DV24" s="715"/>
      <c r="DW24" s="716">
        <v>47.9</v>
      </c>
      <c r="DX24" s="685"/>
      <c r="DY24" s="685"/>
      <c r="DZ24" s="685"/>
      <c r="EA24" s="685"/>
      <c r="EB24" s="685"/>
      <c r="EC24" s="717"/>
    </row>
    <row r="25" spans="2:133" ht="11.25" customHeight="1">
      <c r="B25" s="606" t="s">
        <v>288</v>
      </c>
      <c r="C25" s="607"/>
      <c r="D25" s="607"/>
      <c r="E25" s="607"/>
      <c r="F25" s="607"/>
      <c r="G25" s="607"/>
      <c r="H25" s="607"/>
      <c r="I25" s="607"/>
      <c r="J25" s="607"/>
      <c r="K25" s="607"/>
      <c r="L25" s="607"/>
      <c r="M25" s="607"/>
      <c r="N25" s="607"/>
      <c r="O25" s="607"/>
      <c r="P25" s="607"/>
      <c r="Q25" s="608"/>
      <c r="R25" s="609">
        <v>197716</v>
      </c>
      <c r="S25" s="610"/>
      <c r="T25" s="610"/>
      <c r="U25" s="610"/>
      <c r="V25" s="610"/>
      <c r="W25" s="610"/>
      <c r="X25" s="610"/>
      <c r="Y25" s="611"/>
      <c r="Z25" s="665">
        <v>1.2</v>
      </c>
      <c r="AA25" s="665"/>
      <c r="AB25" s="665"/>
      <c r="AC25" s="665"/>
      <c r="AD25" s="666" t="s">
        <v>133</v>
      </c>
      <c r="AE25" s="666"/>
      <c r="AF25" s="666"/>
      <c r="AG25" s="666"/>
      <c r="AH25" s="666"/>
      <c r="AI25" s="666"/>
      <c r="AJ25" s="666"/>
      <c r="AK25" s="666"/>
      <c r="AL25" s="612" t="s">
        <v>133</v>
      </c>
      <c r="AM25" s="613"/>
      <c r="AN25" s="613"/>
      <c r="AO25" s="667"/>
      <c r="AP25" s="711" t="s">
        <v>289</v>
      </c>
      <c r="AQ25" s="718"/>
      <c r="AR25" s="718"/>
      <c r="AS25" s="718"/>
      <c r="AT25" s="718"/>
      <c r="AU25" s="718"/>
      <c r="AV25" s="718"/>
      <c r="AW25" s="718"/>
      <c r="AX25" s="718"/>
      <c r="AY25" s="718"/>
      <c r="AZ25" s="718"/>
      <c r="BA25" s="718"/>
      <c r="BB25" s="718"/>
      <c r="BC25" s="718"/>
      <c r="BD25" s="718"/>
      <c r="BE25" s="718"/>
      <c r="BF25" s="713"/>
      <c r="BG25" s="609" t="s">
        <v>229</v>
      </c>
      <c r="BH25" s="610"/>
      <c r="BI25" s="610"/>
      <c r="BJ25" s="610"/>
      <c r="BK25" s="610"/>
      <c r="BL25" s="610"/>
      <c r="BM25" s="610"/>
      <c r="BN25" s="611"/>
      <c r="BO25" s="665" t="s">
        <v>229</v>
      </c>
      <c r="BP25" s="665"/>
      <c r="BQ25" s="665"/>
      <c r="BR25" s="665"/>
      <c r="BS25" s="597" t="s">
        <v>133</v>
      </c>
      <c r="BT25" s="610"/>
      <c r="BU25" s="610"/>
      <c r="BV25" s="610"/>
      <c r="BW25" s="610"/>
      <c r="BX25" s="610"/>
      <c r="BY25" s="610"/>
      <c r="BZ25" s="610"/>
      <c r="CA25" s="610"/>
      <c r="CB25" s="646"/>
      <c r="CD25" s="647" t="s">
        <v>290</v>
      </c>
      <c r="CE25" s="644"/>
      <c r="CF25" s="644"/>
      <c r="CG25" s="644"/>
      <c r="CH25" s="644"/>
      <c r="CI25" s="644"/>
      <c r="CJ25" s="644"/>
      <c r="CK25" s="644"/>
      <c r="CL25" s="644"/>
      <c r="CM25" s="644"/>
      <c r="CN25" s="644"/>
      <c r="CO25" s="644"/>
      <c r="CP25" s="644"/>
      <c r="CQ25" s="645"/>
      <c r="CR25" s="609">
        <v>2791867</v>
      </c>
      <c r="CS25" s="598"/>
      <c r="CT25" s="598"/>
      <c r="CU25" s="598"/>
      <c r="CV25" s="598"/>
      <c r="CW25" s="598"/>
      <c r="CX25" s="598"/>
      <c r="CY25" s="599"/>
      <c r="CZ25" s="612">
        <v>16.7</v>
      </c>
      <c r="DA25" s="637"/>
      <c r="DB25" s="637"/>
      <c r="DC25" s="638"/>
      <c r="DD25" s="597">
        <v>2661124</v>
      </c>
      <c r="DE25" s="598"/>
      <c r="DF25" s="598"/>
      <c r="DG25" s="598"/>
      <c r="DH25" s="598"/>
      <c r="DI25" s="598"/>
      <c r="DJ25" s="598"/>
      <c r="DK25" s="599"/>
      <c r="DL25" s="597">
        <v>2621113</v>
      </c>
      <c r="DM25" s="598"/>
      <c r="DN25" s="598"/>
      <c r="DO25" s="598"/>
      <c r="DP25" s="598"/>
      <c r="DQ25" s="598"/>
      <c r="DR25" s="598"/>
      <c r="DS25" s="598"/>
      <c r="DT25" s="598"/>
      <c r="DU25" s="598"/>
      <c r="DV25" s="599"/>
      <c r="DW25" s="612">
        <v>24.6</v>
      </c>
      <c r="DX25" s="637"/>
      <c r="DY25" s="637"/>
      <c r="DZ25" s="637"/>
      <c r="EA25" s="637"/>
      <c r="EB25" s="637"/>
      <c r="EC25" s="639"/>
    </row>
    <row r="26" spans="2:133" ht="11.25" customHeight="1">
      <c r="B26" s="606" t="s">
        <v>291</v>
      </c>
      <c r="C26" s="607"/>
      <c r="D26" s="607"/>
      <c r="E26" s="607"/>
      <c r="F26" s="607"/>
      <c r="G26" s="607"/>
      <c r="H26" s="607"/>
      <c r="I26" s="607"/>
      <c r="J26" s="607"/>
      <c r="K26" s="607"/>
      <c r="L26" s="607"/>
      <c r="M26" s="607"/>
      <c r="N26" s="607"/>
      <c r="O26" s="607"/>
      <c r="P26" s="607"/>
      <c r="Q26" s="608"/>
      <c r="R26" s="609">
        <v>124988</v>
      </c>
      <c r="S26" s="610"/>
      <c r="T26" s="610"/>
      <c r="U26" s="610"/>
      <c r="V26" s="610"/>
      <c r="W26" s="610"/>
      <c r="X26" s="610"/>
      <c r="Y26" s="611"/>
      <c r="Z26" s="665">
        <v>0.7</v>
      </c>
      <c r="AA26" s="665"/>
      <c r="AB26" s="665"/>
      <c r="AC26" s="665"/>
      <c r="AD26" s="666" t="s">
        <v>229</v>
      </c>
      <c r="AE26" s="666"/>
      <c r="AF26" s="666"/>
      <c r="AG26" s="666"/>
      <c r="AH26" s="666"/>
      <c r="AI26" s="666"/>
      <c r="AJ26" s="666"/>
      <c r="AK26" s="666"/>
      <c r="AL26" s="612" t="s">
        <v>229</v>
      </c>
      <c r="AM26" s="613"/>
      <c r="AN26" s="613"/>
      <c r="AO26" s="667"/>
      <c r="AP26" s="711" t="s">
        <v>292</v>
      </c>
      <c r="AQ26" s="712"/>
      <c r="AR26" s="712"/>
      <c r="AS26" s="712"/>
      <c r="AT26" s="712"/>
      <c r="AU26" s="712"/>
      <c r="AV26" s="712"/>
      <c r="AW26" s="712"/>
      <c r="AX26" s="712"/>
      <c r="AY26" s="712"/>
      <c r="AZ26" s="712"/>
      <c r="BA26" s="712"/>
      <c r="BB26" s="712"/>
      <c r="BC26" s="712"/>
      <c r="BD26" s="712"/>
      <c r="BE26" s="712"/>
      <c r="BF26" s="713"/>
      <c r="BG26" s="609" t="s">
        <v>229</v>
      </c>
      <c r="BH26" s="610"/>
      <c r="BI26" s="610"/>
      <c r="BJ26" s="610"/>
      <c r="BK26" s="610"/>
      <c r="BL26" s="610"/>
      <c r="BM26" s="610"/>
      <c r="BN26" s="611"/>
      <c r="BO26" s="665" t="s">
        <v>229</v>
      </c>
      <c r="BP26" s="665"/>
      <c r="BQ26" s="665"/>
      <c r="BR26" s="665"/>
      <c r="BS26" s="597" t="s">
        <v>229</v>
      </c>
      <c r="BT26" s="610"/>
      <c r="BU26" s="610"/>
      <c r="BV26" s="610"/>
      <c r="BW26" s="610"/>
      <c r="BX26" s="610"/>
      <c r="BY26" s="610"/>
      <c r="BZ26" s="610"/>
      <c r="CA26" s="610"/>
      <c r="CB26" s="646"/>
      <c r="CD26" s="647" t="s">
        <v>293</v>
      </c>
      <c r="CE26" s="644"/>
      <c r="CF26" s="644"/>
      <c r="CG26" s="644"/>
      <c r="CH26" s="644"/>
      <c r="CI26" s="644"/>
      <c r="CJ26" s="644"/>
      <c r="CK26" s="644"/>
      <c r="CL26" s="644"/>
      <c r="CM26" s="644"/>
      <c r="CN26" s="644"/>
      <c r="CO26" s="644"/>
      <c r="CP26" s="644"/>
      <c r="CQ26" s="645"/>
      <c r="CR26" s="609">
        <v>1818292</v>
      </c>
      <c r="CS26" s="610"/>
      <c r="CT26" s="610"/>
      <c r="CU26" s="610"/>
      <c r="CV26" s="610"/>
      <c r="CW26" s="610"/>
      <c r="CX26" s="610"/>
      <c r="CY26" s="611"/>
      <c r="CZ26" s="612">
        <v>10.8</v>
      </c>
      <c r="DA26" s="637"/>
      <c r="DB26" s="637"/>
      <c r="DC26" s="638"/>
      <c r="DD26" s="597">
        <v>1709315</v>
      </c>
      <c r="DE26" s="610"/>
      <c r="DF26" s="610"/>
      <c r="DG26" s="610"/>
      <c r="DH26" s="610"/>
      <c r="DI26" s="610"/>
      <c r="DJ26" s="610"/>
      <c r="DK26" s="611"/>
      <c r="DL26" s="597" t="s">
        <v>229</v>
      </c>
      <c r="DM26" s="610"/>
      <c r="DN26" s="610"/>
      <c r="DO26" s="610"/>
      <c r="DP26" s="610"/>
      <c r="DQ26" s="610"/>
      <c r="DR26" s="610"/>
      <c r="DS26" s="610"/>
      <c r="DT26" s="610"/>
      <c r="DU26" s="610"/>
      <c r="DV26" s="611"/>
      <c r="DW26" s="612" t="s">
        <v>133</v>
      </c>
      <c r="DX26" s="637"/>
      <c r="DY26" s="637"/>
      <c r="DZ26" s="637"/>
      <c r="EA26" s="637"/>
      <c r="EB26" s="637"/>
      <c r="EC26" s="639"/>
    </row>
    <row r="27" spans="2:133" ht="11.25" customHeight="1">
      <c r="B27" s="606" t="s">
        <v>294</v>
      </c>
      <c r="C27" s="607"/>
      <c r="D27" s="607"/>
      <c r="E27" s="607"/>
      <c r="F27" s="607"/>
      <c r="G27" s="607"/>
      <c r="H27" s="607"/>
      <c r="I27" s="607"/>
      <c r="J27" s="607"/>
      <c r="K27" s="607"/>
      <c r="L27" s="607"/>
      <c r="M27" s="607"/>
      <c r="N27" s="607"/>
      <c r="O27" s="607"/>
      <c r="P27" s="607"/>
      <c r="Q27" s="608"/>
      <c r="R27" s="609">
        <v>1452796</v>
      </c>
      <c r="S27" s="610"/>
      <c r="T27" s="610"/>
      <c r="U27" s="610"/>
      <c r="V27" s="610"/>
      <c r="W27" s="610"/>
      <c r="X27" s="610"/>
      <c r="Y27" s="611"/>
      <c r="Z27" s="665">
        <v>8.5</v>
      </c>
      <c r="AA27" s="665"/>
      <c r="AB27" s="665"/>
      <c r="AC27" s="665"/>
      <c r="AD27" s="666" t="s">
        <v>229</v>
      </c>
      <c r="AE27" s="666"/>
      <c r="AF27" s="666"/>
      <c r="AG27" s="666"/>
      <c r="AH27" s="666"/>
      <c r="AI27" s="666"/>
      <c r="AJ27" s="666"/>
      <c r="AK27" s="666"/>
      <c r="AL27" s="612" t="s">
        <v>133</v>
      </c>
      <c r="AM27" s="613"/>
      <c r="AN27" s="613"/>
      <c r="AO27" s="667"/>
      <c r="AP27" s="606" t="s">
        <v>295</v>
      </c>
      <c r="AQ27" s="607"/>
      <c r="AR27" s="607"/>
      <c r="AS27" s="607"/>
      <c r="AT27" s="607"/>
      <c r="AU27" s="607"/>
      <c r="AV27" s="607"/>
      <c r="AW27" s="607"/>
      <c r="AX27" s="607"/>
      <c r="AY27" s="607"/>
      <c r="AZ27" s="607"/>
      <c r="BA27" s="607"/>
      <c r="BB27" s="607"/>
      <c r="BC27" s="607"/>
      <c r="BD27" s="607"/>
      <c r="BE27" s="607"/>
      <c r="BF27" s="608"/>
      <c r="BG27" s="609">
        <v>2126328</v>
      </c>
      <c r="BH27" s="610"/>
      <c r="BI27" s="610"/>
      <c r="BJ27" s="610"/>
      <c r="BK27" s="610"/>
      <c r="BL27" s="610"/>
      <c r="BM27" s="610"/>
      <c r="BN27" s="611"/>
      <c r="BO27" s="665">
        <v>100</v>
      </c>
      <c r="BP27" s="665"/>
      <c r="BQ27" s="665"/>
      <c r="BR27" s="665"/>
      <c r="BS27" s="597" t="s">
        <v>133</v>
      </c>
      <c r="BT27" s="610"/>
      <c r="BU27" s="610"/>
      <c r="BV27" s="610"/>
      <c r="BW27" s="610"/>
      <c r="BX27" s="610"/>
      <c r="BY27" s="610"/>
      <c r="BZ27" s="610"/>
      <c r="CA27" s="610"/>
      <c r="CB27" s="646"/>
      <c r="CD27" s="647" t="s">
        <v>296</v>
      </c>
      <c r="CE27" s="644"/>
      <c r="CF27" s="644"/>
      <c r="CG27" s="644"/>
      <c r="CH27" s="644"/>
      <c r="CI27" s="644"/>
      <c r="CJ27" s="644"/>
      <c r="CK27" s="644"/>
      <c r="CL27" s="644"/>
      <c r="CM27" s="644"/>
      <c r="CN27" s="644"/>
      <c r="CO27" s="644"/>
      <c r="CP27" s="644"/>
      <c r="CQ27" s="645"/>
      <c r="CR27" s="609">
        <v>1491618</v>
      </c>
      <c r="CS27" s="598"/>
      <c r="CT27" s="598"/>
      <c r="CU27" s="598"/>
      <c r="CV27" s="598"/>
      <c r="CW27" s="598"/>
      <c r="CX27" s="598"/>
      <c r="CY27" s="599"/>
      <c r="CZ27" s="612">
        <v>8.9</v>
      </c>
      <c r="DA27" s="637"/>
      <c r="DB27" s="637"/>
      <c r="DC27" s="638"/>
      <c r="DD27" s="597">
        <v>441073</v>
      </c>
      <c r="DE27" s="598"/>
      <c r="DF27" s="598"/>
      <c r="DG27" s="598"/>
      <c r="DH27" s="598"/>
      <c r="DI27" s="598"/>
      <c r="DJ27" s="598"/>
      <c r="DK27" s="599"/>
      <c r="DL27" s="597">
        <v>440392</v>
      </c>
      <c r="DM27" s="598"/>
      <c r="DN27" s="598"/>
      <c r="DO27" s="598"/>
      <c r="DP27" s="598"/>
      <c r="DQ27" s="598"/>
      <c r="DR27" s="598"/>
      <c r="DS27" s="598"/>
      <c r="DT27" s="598"/>
      <c r="DU27" s="598"/>
      <c r="DV27" s="599"/>
      <c r="DW27" s="612">
        <v>4.0999999999999996</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9" t="s">
        <v>133</v>
      </c>
      <c r="S28" s="610"/>
      <c r="T28" s="610"/>
      <c r="U28" s="610"/>
      <c r="V28" s="610"/>
      <c r="W28" s="610"/>
      <c r="X28" s="610"/>
      <c r="Y28" s="611"/>
      <c r="Z28" s="665" t="s">
        <v>229</v>
      </c>
      <c r="AA28" s="665"/>
      <c r="AB28" s="665"/>
      <c r="AC28" s="665"/>
      <c r="AD28" s="666" t="s">
        <v>229</v>
      </c>
      <c r="AE28" s="666"/>
      <c r="AF28" s="666"/>
      <c r="AG28" s="666"/>
      <c r="AH28" s="666"/>
      <c r="AI28" s="666"/>
      <c r="AJ28" s="666"/>
      <c r="AK28" s="666"/>
      <c r="AL28" s="612" t="s">
        <v>229</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9">
        <v>3173581</v>
      </c>
      <c r="CS28" s="610"/>
      <c r="CT28" s="610"/>
      <c r="CU28" s="610"/>
      <c r="CV28" s="610"/>
      <c r="CW28" s="610"/>
      <c r="CX28" s="610"/>
      <c r="CY28" s="611"/>
      <c r="CZ28" s="612">
        <v>18.899999999999999</v>
      </c>
      <c r="DA28" s="637"/>
      <c r="DB28" s="637"/>
      <c r="DC28" s="638"/>
      <c r="DD28" s="597">
        <v>3151946</v>
      </c>
      <c r="DE28" s="610"/>
      <c r="DF28" s="610"/>
      <c r="DG28" s="610"/>
      <c r="DH28" s="610"/>
      <c r="DI28" s="610"/>
      <c r="DJ28" s="610"/>
      <c r="DK28" s="611"/>
      <c r="DL28" s="597">
        <v>2043187</v>
      </c>
      <c r="DM28" s="610"/>
      <c r="DN28" s="610"/>
      <c r="DO28" s="610"/>
      <c r="DP28" s="610"/>
      <c r="DQ28" s="610"/>
      <c r="DR28" s="610"/>
      <c r="DS28" s="610"/>
      <c r="DT28" s="610"/>
      <c r="DU28" s="610"/>
      <c r="DV28" s="611"/>
      <c r="DW28" s="612">
        <v>19.2</v>
      </c>
      <c r="DX28" s="637"/>
      <c r="DY28" s="637"/>
      <c r="DZ28" s="637"/>
      <c r="EA28" s="637"/>
      <c r="EB28" s="637"/>
      <c r="EC28" s="639"/>
    </row>
    <row r="29" spans="2:133" ht="11.25" customHeight="1">
      <c r="B29" s="606" t="s">
        <v>299</v>
      </c>
      <c r="C29" s="607"/>
      <c r="D29" s="607"/>
      <c r="E29" s="607"/>
      <c r="F29" s="607"/>
      <c r="G29" s="607"/>
      <c r="H29" s="607"/>
      <c r="I29" s="607"/>
      <c r="J29" s="607"/>
      <c r="K29" s="607"/>
      <c r="L29" s="607"/>
      <c r="M29" s="607"/>
      <c r="N29" s="607"/>
      <c r="O29" s="607"/>
      <c r="P29" s="607"/>
      <c r="Q29" s="608"/>
      <c r="R29" s="609">
        <v>1311295</v>
      </c>
      <c r="S29" s="610"/>
      <c r="T29" s="610"/>
      <c r="U29" s="610"/>
      <c r="V29" s="610"/>
      <c r="W29" s="610"/>
      <c r="X29" s="610"/>
      <c r="Y29" s="611"/>
      <c r="Z29" s="665">
        <v>7.7</v>
      </c>
      <c r="AA29" s="665"/>
      <c r="AB29" s="665"/>
      <c r="AC29" s="665"/>
      <c r="AD29" s="666" t="s">
        <v>229</v>
      </c>
      <c r="AE29" s="666"/>
      <c r="AF29" s="666"/>
      <c r="AG29" s="666"/>
      <c r="AH29" s="666"/>
      <c r="AI29" s="666"/>
      <c r="AJ29" s="666"/>
      <c r="AK29" s="666"/>
      <c r="AL29" s="612" t="s">
        <v>133</v>
      </c>
      <c r="AM29" s="613"/>
      <c r="AN29" s="613"/>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9">
        <v>3173581</v>
      </c>
      <c r="CS29" s="598"/>
      <c r="CT29" s="598"/>
      <c r="CU29" s="598"/>
      <c r="CV29" s="598"/>
      <c r="CW29" s="598"/>
      <c r="CX29" s="598"/>
      <c r="CY29" s="599"/>
      <c r="CZ29" s="612">
        <v>18.899999999999999</v>
      </c>
      <c r="DA29" s="637"/>
      <c r="DB29" s="637"/>
      <c r="DC29" s="638"/>
      <c r="DD29" s="597">
        <v>3151946</v>
      </c>
      <c r="DE29" s="598"/>
      <c r="DF29" s="598"/>
      <c r="DG29" s="598"/>
      <c r="DH29" s="598"/>
      <c r="DI29" s="598"/>
      <c r="DJ29" s="598"/>
      <c r="DK29" s="599"/>
      <c r="DL29" s="597">
        <v>2043187</v>
      </c>
      <c r="DM29" s="598"/>
      <c r="DN29" s="598"/>
      <c r="DO29" s="598"/>
      <c r="DP29" s="598"/>
      <c r="DQ29" s="598"/>
      <c r="DR29" s="598"/>
      <c r="DS29" s="598"/>
      <c r="DT29" s="598"/>
      <c r="DU29" s="598"/>
      <c r="DV29" s="599"/>
      <c r="DW29" s="612">
        <v>19.2</v>
      </c>
      <c r="DX29" s="637"/>
      <c r="DY29" s="637"/>
      <c r="DZ29" s="637"/>
      <c r="EA29" s="637"/>
      <c r="EB29" s="637"/>
      <c r="EC29" s="639"/>
    </row>
    <row r="30" spans="2:133" ht="11.25" customHeight="1">
      <c r="B30" s="606" t="s">
        <v>304</v>
      </c>
      <c r="C30" s="607"/>
      <c r="D30" s="607"/>
      <c r="E30" s="607"/>
      <c r="F30" s="607"/>
      <c r="G30" s="607"/>
      <c r="H30" s="607"/>
      <c r="I30" s="607"/>
      <c r="J30" s="607"/>
      <c r="K30" s="607"/>
      <c r="L30" s="607"/>
      <c r="M30" s="607"/>
      <c r="N30" s="607"/>
      <c r="O30" s="607"/>
      <c r="P30" s="607"/>
      <c r="Q30" s="608"/>
      <c r="R30" s="609">
        <v>50761</v>
      </c>
      <c r="S30" s="610"/>
      <c r="T30" s="610"/>
      <c r="U30" s="610"/>
      <c r="V30" s="610"/>
      <c r="W30" s="610"/>
      <c r="X30" s="610"/>
      <c r="Y30" s="611"/>
      <c r="Z30" s="665">
        <v>0.3</v>
      </c>
      <c r="AA30" s="665"/>
      <c r="AB30" s="665"/>
      <c r="AC30" s="665"/>
      <c r="AD30" s="666">
        <v>18963</v>
      </c>
      <c r="AE30" s="666"/>
      <c r="AF30" s="666"/>
      <c r="AG30" s="666"/>
      <c r="AH30" s="666"/>
      <c r="AI30" s="666"/>
      <c r="AJ30" s="666"/>
      <c r="AK30" s="666"/>
      <c r="AL30" s="612">
        <v>0.2</v>
      </c>
      <c r="AM30" s="613"/>
      <c r="AN30" s="613"/>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98.9</v>
      </c>
      <c r="BH30" s="684"/>
      <c r="BI30" s="684"/>
      <c r="BJ30" s="684"/>
      <c r="BK30" s="684"/>
      <c r="BL30" s="684"/>
      <c r="BM30" s="685">
        <v>93.7</v>
      </c>
      <c r="BN30" s="684"/>
      <c r="BO30" s="684"/>
      <c r="BP30" s="684"/>
      <c r="BQ30" s="686"/>
      <c r="BR30" s="683">
        <v>98.9</v>
      </c>
      <c r="BS30" s="684"/>
      <c r="BT30" s="684"/>
      <c r="BU30" s="684"/>
      <c r="BV30" s="684"/>
      <c r="BW30" s="684"/>
      <c r="BX30" s="685">
        <v>93.7</v>
      </c>
      <c r="BY30" s="684"/>
      <c r="BZ30" s="684"/>
      <c r="CA30" s="684"/>
      <c r="CB30" s="686"/>
      <c r="CD30" s="689"/>
      <c r="CE30" s="690"/>
      <c r="CF30" s="647" t="s">
        <v>307</v>
      </c>
      <c r="CG30" s="644"/>
      <c r="CH30" s="644"/>
      <c r="CI30" s="644"/>
      <c r="CJ30" s="644"/>
      <c r="CK30" s="644"/>
      <c r="CL30" s="644"/>
      <c r="CM30" s="644"/>
      <c r="CN30" s="644"/>
      <c r="CO30" s="644"/>
      <c r="CP30" s="644"/>
      <c r="CQ30" s="645"/>
      <c r="CR30" s="609">
        <v>3010332</v>
      </c>
      <c r="CS30" s="610"/>
      <c r="CT30" s="610"/>
      <c r="CU30" s="610"/>
      <c r="CV30" s="610"/>
      <c r="CW30" s="610"/>
      <c r="CX30" s="610"/>
      <c r="CY30" s="611"/>
      <c r="CZ30" s="612">
        <v>18</v>
      </c>
      <c r="DA30" s="637"/>
      <c r="DB30" s="637"/>
      <c r="DC30" s="638"/>
      <c r="DD30" s="597">
        <v>2991315</v>
      </c>
      <c r="DE30" s="610"/>
      <c r="DF30" s="610"/>
      <c r="DG30" s="610"/>
      <c r="DH30" s="610"/>
      <c r="DI30" s="610"/>
      <c r="DJ30" s="610"/>
      <c r="DK30" s="611"/>
      <c r="DL30" s="597">
        <v>1882556</v>
      </c>
      <c r="DM30" s="610"/>
      <c r="DN30" s="610"/>
      <c r="DO30" s="610"/>
      <c r="DP30" s="610"/>
      <c r="DQ30" s="610"/>
      <c r="DR30" s="610"/>
      <c r="DS30" s="610"/>
      <c r="DT30" s="610"/>
      <c r="DU30" s="610"/>
      <c r="DV30" s="611"/>
      <c r="DW30" s="612">
        <v>17.7</v>
      </c>
      <c r="DX30" s="637"/>
      <c r="DY30" s="637"/>
      <c r="DZ30" s="637"/>
      <c r="EA30" s="637"/>
      <c r="EB30" s="637"/>
      <c r="EC30" s="639"/>
    </row>
    <row r="31" spans="2:133" ht="11.25" customHeight="1">
      <c r="B31" s="606" t="s">
        <v>308</v>
      </c>
      <c r="C31" s="607"/>
      <c r="D31" s="607"/>
      <c r="E31" s="607"/>
      <c r="F31" s="607"/>
      <c r="G31" s="607"/>
      <c r="H31" s="607"/>
      <c r="I31" s="607"/>
      <c r="J31" s="607"/>
      <c r="K31" s="607"/>
      <c r="L31" s="607"/>
      <c r="M31" s="607"/>
      <c r="N31" s="607"/>
      <c r="O31" s="607"/>
      <c r="P31" s="607"/>
      <c r="Q31" s="608"/>
      <c r="R31" s="609">
        <v>51854</v>
      </c>
      <c r="S31" s="610"/>
      <c r="T31" s="610"/>
      <c r="U31" s="610"/>
      <c r="V31" s="610"/>
      <c r="W31" s="610"/>
      <c r="X31" s="610"/>
      <c r="Y31" s="611"/>
      <c r="Z31" s="665">
        <v>0.3</v>
      </c>
      <c r="AA31" s="665"/>
      <c r="AB31" s="665"/>
      <c r="AC31" s="665"/>
      <c r="AD31" s="666" t="s">
        <v>133</v>
      </c>
      <c r="AE31" s="666"/>
      <c r="AF31" s="666"/>
      <c r="AG31" s="666"/>
      <c r="AH31" s="666"/>
      <c r="AI31" s="666"/>
      <c r="AJ31" s="666"/>
      <c r="AK31" s="666"/>
      <c r="AL31" s="612" t="s">
        <v>229</v>
      </c>
      <c r="AM31" s="613"/>
      <c r="AN31" s="613"/>
      <c r="AO31" s="667"/>
      <c r="AP31" s="695"/>
      <c r="AQ31" s="696"/>
      <c r="AR31" s="696"/>
      <c r="AS31" s="696"/>
      <c r="AT31" s="700"/>
      <c r="AU31" s="209" t="s">
        <v>309</v>
      </c>
      <c r="AV31" s="209"/>
      <c r="AW31" s="209"/>
      <c r="AX31" s="606" t="s">
        <v>310</v>
      </c>
      <c r="AY31" s="607"/>
      <c r="AZ31" s="607"/>
      <c r="BA31" s="607"/>
      <c r="BB31" s="607"/>
      <c r="BC31" s="607"/>
      <c r="BD31" s="607"/>
      <c r="BE31" s="607"/>
      <c r="BF31" s="608"/>
      <c r="BG31" s="681">
        <v>99</v>
      </c>
      <c r="BH31" s="598"/>
      <c r="BI31" s="598"/>
      <c r="BJ31" s="598"/>
      <c r="BK31" s="598"/>
      <c r="BL31" s="598"/>
      <c r="BM31" s="613">
        <v>96.2</v>
      </c>
      <c r="BN31" s="682"/>
      <c r="BO31" s="682"/>
      <c r="BP31" s="682"/>
      <c r="BQ31" s="643"/>
      <c r="BR31" s="681">
        <v>99.1</v>
      </c>
      <c r="BS31" s="598"/>
      <c r="BT31" s="598"/>
      <c r="BU31" s="598"/>
      <c r="BV31" s="598"/>
      <c r="BW31" s="598"/>
      <c r="BX31" s="613">
        <v>96.2</v>
      </c>
      <c r="BY31" s="682"/>
      <c r="BZ31" s="682"/>
      <c r="CA31" s="682"/>
      <c r="CB31" s="643"/>
      <c r="CD31" s="689"/>
      <c r="CE31" s="690"/>
      <c r="CF31" s="647" t="s">
        <v>311</v>
      </c>
      <c r="CG31" s="644"/>
      <c r="CH31" s="644"/>
      <c r="CI31" s="644"/>
      <c r="CJ31" s="644"/>
      <c r="CK31" s="644"/>
      <c r="CL31" s="644"/>
      <c r="CM31" s="644"/>
      <c r="CN31" s="644"/>
      <c r="CO31" s="644"/>
      <c r="CP31" s="644"/>
      <c r="CQ31" s="645"/>
      <c r="CR31" s="609">
        <v>163249</v>
      </c>
      <c r="CS31" s="598"/>
      <c r="CT31" s="598"/>
      <c r="CU31" s="598"/>
      <c r="CV31" s="598"/>
      <c r="CW31" s="598"/>
      <c r="CX31" s="598"/>
      <c r="CY31" s="599"/>
      <c r="CZ31" s="612">
        <v>1</v>
      </c>
      <c r="DA31" s="637"/>
      <c r="DB31" s="637"/>
      <c r="DC31" s="638"/>
      <c r="DD31" s="597">
        <v>160631</v>
      </c>
      <c r="DE31" s="598"/>
      <c r="DF31" s="598"/>
      <c r="DG31" s="598"/>
      <c r="DH31" s="598"/>
      <c r="DI31" s="598"/>
      <c r="DJ31" s="598"/>
      <c r="DK31" s="599"/>
      <c r="DL31" s="597">
        <v>160631</v>
      </c>
      <c r="DM31" s="598"/>
      <c r="DN31" s="598"/>
      <c r="DO31" s="598"/>
      <c r="DP31" s="598"/>
      <c r="DQ31" s="598"/>
      <c r="DR31" s="598"/>
      <c r="DS31" s="598"/>
      <c r="DT31" s="598"/>
      <c r="DU31" s="598"/>
      <c r="DV31" s="599"/>
      <c r="DW31" s="612">
        <v>1.5</v>
      </c>
      <c r="DX31" s="637"/>
      <c r="DY31" s="637"/>
      <c r="DZ31" s="637"/>
      <c r="EA31" s="637"/>
      <c r="EB31" s="637"/>
      <c r="EC31" s="639"/>
    </row>
    <row r="32" spans="2:133" ht="11.25" customHeight="1">
      <c r="B32" s="606" t="s">
        <v>312</v>
      </c>
      <c r="C32" s="607"/>
      <c r="D32" s="607"/>
      <c r="E32" s="607"/>
      <c r="F32" s="607"/>
      <c r="G32" s="607"/>
      <c r="H32" s="607"/>
      <c r="I32" s="607"/>
      <c r="J32" s="607"/>
      <c r="K32" s="607"/>
      <c r="L32" s="607"/>
      <c r="M32" s="607"/>
      <c r="N32" s="607"/>
      <c r="O32" s="607"/>
      <c r="P32" s="607"/>
      <c r="Q32" s="608"/>
      <c r="R32" s="609">
        <v>215352</v>
      </c>
      <c r="S32" s="610"/>
      <c r="T32" s="610"/>
      <c r="U32" s="610"/>
      <c r="V32" s="610"/>
      <c r="W32" s="610"/>
      <c r="X32" s="610"/>
      <c r="Y32" s="611"/>
      <c r="Z32" s="665">
        <v>1.3</v>
      </c>
      <c r="AA32" s="665"/>
      <c r="AB32" s="665"/>
      <c r="AC32" s="665"/>
      <c r="AD32" s="666" t="s">
        <v>133</v>
      </c>
      <c r="AE32" s="666"/>
      <c r="AF32" s="666"/>
      <c r="AG32" s="666"/>
      <c r="AH32" s="666"/>
      <c r="AI32" s="666"/>
      <c r="AJ32" s="666"/>
      <c r="AK32" s="666"/>
      <c r="AL32" s="612" t="s">
        <v>229</v>
      </c>
      <c r="AM32" s="613"/>
      <c r="AN32" s="613"/>
      <c r="AO32" s="667"/>
      <c r="AP32" s="697"/>
      <c r="AQ32" s="698"/>
      <c r="AR32" s="698"/>
      <c r="AS32" s="698"/>
      <c r="AT32" s="701"/>
      <c r="AU32" s="211"/>
      <c r="AV32" s="211"/>
      <c r="AW32" s="211"/>
      <c r="AX32" s="615" t="s">
        <v>313</v>
      </c>
      <c r="AY32" s="616"/>
      <c r="AZ32" s="616"/>
      <c r="BA32" s="616"/>
      <c r="BB32" s="616"/>
      <c r="BC32" s="616"/>
      <c r="BD32" s="616"/>
      <c r="BE32" s="616"/>
      <c r="BF32" s="617"/>
      <c r="BG32" s="680">
        <v>97.8</v>
      </c>
      <c r="BH32" s="619"/>
      <c r="BI32" s="619"/>
      <c r="BJ32" s="619"/>
      <c r="BK32" s="619"/>
      <c r="BL32" s="619"/>
      <c r="BM32" s="663">
        <v>86.7</v>
      </c>
      <c r="BN32" s="619"/>
      <c r="BO32" s="619"/>
      <c r="BP32" s="619"/>
      <c r="BQ32" s="656"/>
      <c r="BR32" s="680">
        <v>97.8</v>
      </c>
      <c r="BS32" s="619"/>
      <c r="BT32" s="619"/>
      <c r="BU32" s="619"/>
      <c r="BV32" s="619"/>
      <c r="BW32" s="619"/>
      <c r="BX32" s="663">
        <v>86.5</v>
      </c>
      <c r="BY32" s="619"/>
      <c r="BZ32" s="619"/>
      <c r="CA32" s="619"/>
      <c r="CB32" s="656"/>
      <c r="CD32" s="691"/>
      <c r="CE32" s="692"/>
      <c r="CF32" s="647" t="s">
        <v>314</v>
      </c>
      <c r="CG32" s="644"/>
      <c r="CH32" s="644"/>
      <c r="CI32" s="644"/>
      <c r="CJ32" s="644"/>
      <c r="CK32" s="644"/>
      <c r="CL32" s="644"/>
      <c r="CM32" s="644"/>
      <c r="CN32" s="644"/>
      <c r="CO32" s="644"/>
      <c r="CP32" s="644"/>
      <c r="CQ32" s="645"/>
      <c r="CR32" s="609" t="s">
        <v>229</v>
      </c>
      <c r="CS32" s="610"/>
      <c r="CT32" s="610"/>
      <c r="CU32" s="610"/>
      <c r="CV32" s="610"/>
      <c r="CW32" s="610"/>
      <c r="CX32" s="610"/>
      <c r="CY32" s="611"/>
      <c r="CZ32" s="612" t="s">
        <v>229</v>
      </c>
      <c r="DA32" s="637"/>
      <c r="DB32" s="637"/>
      <c r="DC32" s="638"/>
      <c r="DD32" s="597" t="s">
        <v>133</v>
      </c>
      <c r="DE32" s="610"/>
      <c r="DF32" s="610"/>
      <c r="DG32" s="610"/>
      <c r="DH32" s="610"/>
      <c r="DI32" s="610"/>
      <c r="DJ32" s="610"/>
      <c r="DK32" s="611"/>
      <c r="DL32" s="597" t="s">
        <v>133</v>
      </c>
      <c r="DM32" s="610"/>
      <c r="DN32" s="610"/>
      <c r="DO32" s="610"/>
      <c r="DP32" s="610"/>
      <c r="DQ32" s="610"/>
      <c r="DR32" s="610"/>
      <c r="DS32" s="610"/>
      <c r="DT32" s="610"/>
      <c r="DU32" s="610"/>
      <c r="DV32" s="611"/>
      <c r="DW32" s="612" t="s">
        <v>229</v>
      </c>
      <c r="DX32" s="637"/>
      <c r="DY32" s="637"/>
      <c r="DZ32" s="637"/>
      <c r="EA32" s="637"/>
      <c r="EB32" s="637"/>
      <c r="EC32" s="639"/>
    </row>
    <row r="33" spans="2:133" ht="11.25" customHeight="1">
      <c r="B33" s="606" t="s">
        <v>315</v>
      </c>
      <c r="C33" s="607"/>
      <c r="D33" s="607"/>
      <c r="E33" s="607"/>
      <c r="F33" s="607"/>
      <c r="G33" s="607"/>
      <c r="H33" s="607"/>
      <c r="I33" s="607"/>
      <c r="J33" s="607"/>
      <c r="K33" s="607"/>
      <c r="L33" s="607"/>
      <c r="M33" s="607"/>
      <c r="N33" s="607"/>
      <c r="O33" s="607"/>
      <c r="P33" s="607"/>
      <c r="Q33" s="608"/>
      <c r="R33" s="609">
        <v>312096</v>
      </c>
      <c r="S33" s="610"/>
      <c r="T33" s="610"/>
      <c r="U33" s="610"/>
      <c r="V33" s="610"/>
      <c r="W33" s="610"/>
      <c r="X33" s="610"/>
      <c r="Y33" s="611"/>
      <c r="Z33" s="665">
        <v>1.8</v>
      </c>
      <c r="AA33" s="665"/>
      <c r="AB33" s="665"/>
      <c r="AC33" s="665"/>
      <c r="AD33" s="666" t="s">
        <v>229</v>
      </c>
      <c r="AE33" s="666"/>
      <c r="AF33" s="666"/>
      <c r="AG33" s="666"/>
      <c r="AH33" s="666"/>
      <c r="AI33" s="666"/>
      <c r="AJ33" s="666"/>
      <c r="AK33" s="666"/>
      <c r="AL33" s="612" t="s">
        <v>133</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9">
        <v>6857620</v>
      </c>
      <c r="CS33" s="598"/>
      <c r="CT33" s="598"/>
      <c r="CU33" s="598"/>
      <c r="CV33" s="598"/>
      <c r="CW33" s="598"/>
      <c r="CX33" s="598"/>
      <c r="CY33" s="599"/>
      <c r="CZ33" s="612">
        <v>40.9</v>
      </c>
      <c r="DA33" s="637"/>
      <c r="DB33" s="637"/>
      <c r="DC33" s="638"/>
      <c r="DD33" s="597">
        <v>5221207</v>
      </c>
      <c r="DE33" s="598"/>
      <c r="DF33" s="598"/>
      <c r="DG33" s="598"/>
      <c r="DH33" s="598"/>
      <c r="DI33" s="598"/>
      <c r="DJ33" s="598"/>
      <c r="DK33" s="599"/>
      <c r="DL33" s="597">
        <v>3570959</v>
      </c>
      <c r="DM33" s="598"/>
      <c r="DN33" s="598"/>
      <c r="DO33" s="598"/>
      <c r="DP33" s="598"/>
      <c r="DQ33" s="598"/>
      <c r="DR33" s="598"/>
      <c r="DS33" s="598"/>
      <c r="DT33" s="598"/>
      <c r="DU33" s="598"/>
      <c r="DV33" s="599"/>
      <c r="DW33" s="612">
        <v>33.5</v>
      </c>
      <c r="DX33" s="637"/>
      <c r="DY33" s="637"/>
      <c r="DZ33" s="637"/>
      <c r="EA33" s="637"/>
      <c r="EB33" s="637"/>
      <c r="EC33" s="639"/>
    </row>
    <row r="34" spans="2:133" ht="11.25" customHeight="1">
      <c r="B34" s="606" t="s">
        <v>317</v>
      </c>
      <c r="C34" s="607"/>
      <c r="D34" s="607"/>
      <c r="E34" s="607"/>
      <c r="F34" s="607"/>
      <c r="G34" s="607"/>
      <c r="H34" s="607"/>
      <c r="I34" s="607"/>
      <c r="J34" s="607"/>
      <c r="K34" s="607"/>
      <c r="L34" s="607"/>
      <c r="M34" s="607"/>
      <c r="N34" s="607"/>
      <c r="O34" s="607"/>
      <c r="P34" s="607"/>
      <c r="Q34" s="608"/>
      <c r="R34" s="609">
        <v>192043</v>
      </c>
      <c r="S34" s="610"/>
      <c r="T34" s="610"/>
      <c r="U34" s="610"/>
      <c r="V34" s="610"/>
      <c r="W34" s="610"/>
      <c r="X34" s="610"/>
      <c r="Y34" s="611"/>
      <c r="Z34" s="665">
        <v>1.1000000000000001</v>
      </c>
      <c r="AA34" s="665"/>
      <c r="AB34" s="665"/>
      <c r="AC34" s="665"/>
      <c r="AD34" s="666">
        <v>99002</v>
      </c>
      <c r="AE34" s="666"/>
      <c r="AF34" s="666"/>
      <c r="AG34" s="666"/>
      <c r="AH34" s="666"/>
      <c r="AI34" s="666"/>
      <c r="AJ34" s="666"/>
      <c r="AK34" s="666"/>
      <c r="AL34" s="612">
        <v>1</v>
      </c>
      <c r="AM34" s="613"/>
      <c r="AN34" s="613"/>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9">
        <v>2294362</v>
      </c>
      <c r="CS34" s="610"/>
      <c r="CT34" s="610"/>
      <c r="CU34" s="610"/>
      <c r="CV34" s="610"/>
      <c r="CW34" s="610"/>
      <c r="CX34" s="610"/>
      <c r="CY34" s="611"/>
      <c r="CZ34" s="612">
        <v>13.7</v>
      </c>
      <c r="DA34" s="637"/>
      <c r="DB34" s="637"/>
      <c r="DC34" s="638"/>
      <c r="DD34" s="597">
        <v>1813243</v>
      </c>
      <c r="DE34" s="610"/>
      <c r="DF34" s="610"/>
      <c r="DG34" s="610"/>
      <c r="DH34" s="610"/>
      <c r="DI34" s="610"/>
      <c r="DJ34" s="610"/>
      <c r="DK34" s="611"/>
      <c r="DL34" s="597">
        <v>1650654</v>
      </c>
      <c r="DM34" s="610"/>
      <c r="DN34" s="610"/>
      <c r="DO34" s="610"/>
      <c r="DP34" s="610"/>
      <c r="DQ34" s="610"/>
      <c r="DR34" s="610"/>
      <c r="DS34" s="610"/>
      <c r="DT34" s="610"/>
      <c r="DU34" s="610"/>
      <c r="DV34" s="611"/>
      <c r="DW34" s="612">
        <v>15.5</v>
      </c>
      <c r="DX34" s="637"/>
      <c r="DY34" s="637"/>
      <c r="DZ34" s="637"/>
      <c r="EA34" s="637"/>
      <c r="EB34" s="637"/>
      <c r="EC34" s="639"/>
    </row>
    <row r="35" spans="2:133" ht="11.25" customHeight="1">
      <c r="B35" s="606" t="s">
        <v>321</v>
      </c>
      <c r="C35" s="607"/>
      <c r="D35" s="607"/>
      <c r="E35" s="607"/>
      <c r="F35" s="607"/>
      <c r="G35" s="607"/>
      <c r="H35" s="607"/>
      <c r="I35" s="607"/>
      <c r="J35" s="607"/>
      <c r="K35" s="607"/>
      <c r="L35" s="607"/>
      <c r="M35" s="607"/>
      <c r="N35" s="607"/>
      <c r="O35" s="607"/>
      <c r="P35" s="607"/>
      <c r="Q35" s="608"/>
      <c r="R35" s="609">
        <v>1729086</v>
      </c>
      <c r="S35" s="610"/>
      <c r="T35" s="610"/>
      <c r="U35" s="610"/>
      <c r="V35" s="610"/>
      <c r="W35" s="610"/>
      <c r="X35" s="610"/>
      <c r="Y35" s="611"/>
      <c r="Z35" s="665">
        <v>10.199999999999999</v>
      </c>
      <c r="AA35" s="665"/>
      <c r="AB35" s="665"/>
      <c r="AC35" s="665"/>
      <c r="AD35" s="666" t="s">
        <v>229</v>
      </c>
      <c r="AE35" s="666"/>
      <c r="AF35" s="666"/>
      <c r="AG35" s="666"/>
      <c r="AH35" s="666"/>
      <c r="AI35" s="666"/>
      <c r="AJ35" s="666"/>
      <c r="AK35" s="666"/>
      <c r="AL35" s="612" t="s">
        <v>229</v>
      </c>
      <c r="AM35" s="613"/>
      <c r="AN35" s="613"/>
      <c r="AO35" s="667"/>
      <c r="AP35" s="214"/>
      <c r="AQ35" s="671" t="s">
        <v>322</v>
      </c>
      <c r="AR35" s="672"/>
      <c r="AS35" s="672"/>
      <c r="AT35" s="672"/>
      <c r="AU35" s="672"/>
      <c r="AV35" s="672"/>
      <c r="AW35" s="672"/>
      <c r="AX35" s="672"/>
      <c r="AY35" s="673"/>
      <c r="AZ35" s="668">
        <v>1637453</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17880</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9">
        <v>162714</v>
      </c>
      <c r="CS35" s="598"/>
      <c r="CT35" s="598"/>
      <c r="CU35" s="598"/>
      <c r="CV35" s="598"/>
      <c r="CW35" s="598"/>
      <c r="CX35" s="598"/>
      <c r="CY35" s="599"/>
      <c r="CZ35" s="612">
        <v>1</v>
      </c>
      <c r="DA35" s="637"/>
      <c r="DB35" s="637"/>
      <c r="DC35" s="638"/>
      <c r="DD35" s="597">
        <v>104494</v>
      </c>
      <c r="DE35" s="598"/>
      <c r="DF35" s="598"/>
      <c r="DG35" s="598"/>
      <c r="DH35" s="598"/>
      <c r="DI35" s="598"/>
      <c r="DJ35" s="598"/>
      <c r="DK35" s="599"/>
      <c r="DL35" s="597">
        <v>104191</v>
      </c>
      <c r="DM35" s="598"/>
      <c r="DN35" s="598"/>
      <c r="DO35" s="598"/>
      <c r="DP35" s="598"/>
      <c r="DQ35" s="598"/>
      <c r="DR35" s="598"/>
      <c r="DS35" s="598"/>
      <c r="DT35" s="598"/>
      <c r="DU35" s="598"/>
      <c r="DV35" s="599"/>
      <c r="DW35" s="612">
        <v>1</v>
      </c>
      <c r="DX35" s="637"/>
      <c r="DY35" s="637"/>
      <c r="DZ35" s="637"/>
      <c r="EA35" s="637"/>
      <c r="EB35" s="637"/>
      <c r="EC35" s="639"/>
    </row>
    <row r="36" spans="2:133" ht="11.25" customHeight="1">
      <c r="B36" s="606" t="s">
        <v>325</v>
      </c>
      <c r="C36" s="607"/>
      <c r="D36" s="607"/>
      <c r="E36" s="607"/>
      <c r="F36" s="607"/>
      <c r="G36" s="607"/>
      <c r="H36" s="607"/>
      <c r="I36" s="607"/>
      <c r="J36" s="607"/>
      <c r="K36" s="607"/>
      <c r="L36" s="607"/>
      <c r="M36" s="607"/>
      <c r="N36" s="607"/>
      <c r="O36" s="607"/>
      <c r="P36" s="607"/>
      <c r="Q36" s="608"/>
      <c r="R36" s="609" t="s">
        <v>229</v>
      </c>
      <c r="S36" s="610"/>
      <c r="T36" s="610"/>
      <c r="U36" s="610"/>
      <c r="V36" s="610"/>
      <c r="W36" s="610"/>
      <c r="X36" s="610"/>
      <c r="Y36" s="611"/>
      <c r="Z36" s="665" t="s">
        <v>229</v>
      </c>
      <c r="AA36" s="665"/>
      <c r="AB36" s="665"/>
      <c r="AC36" s="665"/>
      <c r="AD36" s="666" t="s">
        <v>133</v>
      </c>
      <c r="AE36" s="666"/>
      <c r="AF36" s="666"/>
      <c r="AG36" s="666"/>
      <c r="AH36" s="666"/>
      <c r="AI36" s="666"/>
      <c r="AJ36" s="666"/>
      <c r="AK36" s="666"/>
      <c r="AL36" s="612" t="s">
        <v>229</v>
      </c>
      <c r="AM36" s="613"/>
      <c r="AN36" s="613"/>
      <c r="AO36" s="667"/>
      <c r="AQ36" s="640" t="s">
        <v>326</v>
      </c>
      <c r="AR36" s="641"/>
      <c r="AS36" s="641"/>
      <c r="AT36" s="641"/>
      <c r="AU36" s="641"/>
      <c r="AV36" s="641"/>
      <c r="AW36" s="641"/>
      <c r="AX36" s="641"/>
      <c r="AY36" s="642"/>
      <c r="AZ36" s="609">
        <v>242195</v>
      </c>
      <c r="BA36" s="610"/>
      <c r="BB36" s="610"/>
      <c r="BC36" s="610"/>
      <c r="BD36" s="598"/>
      <c r="BE36" s="598"/>
      <c r="BF36" s="643"/>
      <c r="BG36" s="647" t="s">
        <v>327</v>
      </c>
      <c r="BH36" s="644"/>
      <c r="BI36" s="644"/>
      <c r="BJ36" s="644"/>
      <c r="BK36" s="644"/>
      <c r="BL36" s="644"/>
      <c r="BM36" s="644"/>
      <c r="BN36" s="644"/>
      <c r="BO36" s="644"/>
      <c r="BP36" s="644"/>
      <c r="BQ36" s="644"/>
      <c r="BR36" s="644"/>
      <c r="BS36" s="644"/>
      <c r="BT36" s="644"/>
      <c r="BU36" s="645"/>
      <c r="BV36" s="609">
        <v>-136163</v>
      </c>
      <c r="BW36" s="610"/>
      <c r="BX36" s="610"/>
      <c r="BY36" s="610"/>
      <c r="BZ36" s="610"/>
      <c r="CA36" s="610"/>
      <c r="CB36" s="646"/>
      <c r="CD36" s="647" t="s">
        <v>328</v>
      </c>
      <c r="CE36" s="644"/>
      <c r="CF36" s="644"/>
      <c r="CG36" s="644"/>
      <c r="CH36" s="644"/>
      <c r="CI36" s="644"/>
      <c r="CJ36" s="644"/>
      <c r="CK36" s="644"/>
      <c r="CL36" s="644"/>
      <c r="CM36" s="644"/>
      <c r="CN36" s="644"/>
      <c r="CO36" s="644"/>
      <c r="CP36" s="644"/>
      <c r="CQ36" s="645"/>
      <c r="CR36" s="609">
        <v>2065402</v>
      </c>
      <c r="CS36" s="610"/>
      <c r="CT36" s="610"/>
      <c r="CU36" s="610"/>
      <c r="CV36" s="610"/>
      <c r="CW36" s="610"/>
      <c r="CX36" s="610"/>
      <c r="CY36" s="611"/>
      <c r="CZ36" s="612">
        <v>12.3</v>
      </c>
      <c r="DA36" s="637"/>
      <c r="DB36" s="637"/>
      <c r="DC36" s="638"/>
      <c r="DD36" s="597">
        <v>1287152</v>
      </c>
      <c r="DE36" s="610"/>
      <c r="DF36" s="610"/>
      <c r="DG36" s="610"/>
      <c r="DH36" s="610"/>
      <c r="DI36" s="610"/>
      <c r="DJ36" s="610"/>
      <c r="DK36" s="611"/>
      <c r="DL36" s="597">
        <v>900157</v>
      </c>
      <c r="DM36" s="610"/>
      <c r="DN36" s="610"/>
      <c r="DO36" s="610"/>
      <c r="DP36" s="610"/>
      <c r="DQ36" s="610"/>
      <c r="DR36" s="610"/>
      <c r="DS36" s="610"/>
      <c r="DT36" s="610"/>
      <c r="DU36" s="610"/>
      <c r="DV36" s="611"/>
      <c r="DW36" s="612">
        <v>8.4</v>
      </c>
      <c r="DX36" s="637"/>
      <c r="DY36" s="637"/>
      <c r="DZ36" s="637"/>
      <c r="EA36" s="637"/>
      <c r="EB36" s="637"/>
      <c r="EC36" s="639"/>
    </row>
    <row r="37" spans="2:133" ht="11.25" customHeight="1">
      <c r="B37" s="606" t="s">
        <v>329</v>
      </c>
      <c r="C37" s="607"/>
      <c r="D37" s="607"/>
      <c r="E37" s="607"/>
      <c r="F37" s="607"/>
      <c r="G37" s="607"/>
      <c r="H37" s="607"/>
      <c r="I37" s="607"/>
      <c r="J37" s="607"/>
      <c r="K37" s="607"/>
      <c r="L37" s="607"/>
      <c r="M37" s="607"/>
      <c r="N37" s="607"/>
      <c r="O37" s="607"/>
      <c r="P37" s="607"/>
      <c r="Q37" s="608"/>
      <c r="R37" s="609">
        <v>421686</v>
      </c>
      <c r="S37" s="610"/>
      <c r="T37" s="610"/>
      <c r="U37" s="610"/>
      <c r="V37" s="610"/>
      <c r="W37" s="610"/>
      <c r="X37" s="610"/>
      <c r="Y37" s="611"/>
      <c r="Z37" s="665">
        <v>2.5</v>
      </c>
      <c r="AA37" s="665"/>
      <c r="AB37" s="665"/>
      <c r="AC37" s="665"/>
      <c r="AD37" s="666" t="s">
        <v>133</v>
      </c>
      <c r="AE37" s="666"/>
      <c r="AF37" s="666"/>
      <c r="AG37" s="666"/>
      <c r="AH37" s="666"/>
      <c r="AI37" s="666"/>
      <c r="AJ37" s="666"/>
      <c r="AK37" s="666"/>
      <c r="AL37" s="612" t="s">
        <v>133</v>
      </c>
      <c r="AM37" s="613"/>
      <c r="AN37" s="613"/>
      <c r="AO37" s="667"/>
      <c r="AQ37" s="640" t="s">
        <v>330</v>
      </c>
      <c r="AR37" s="641"/>
      <c r="AS37" s="641"/>
      <c r="AT37" s="641"/>
      <c r="AU37" s="641"/>
      <c r="AV37" s="641"/>
      <c r="AW37" s="641"/>
      <c r="AX37" s="641"/>
      <c r="AY37" s="642"/>
      <c r="AZ37" s="609">
        <v>64317</v>
      </c>
      <c r="BA37" s="610"/>
      <c r="BB37" s="610"/>
      <c r="BC37" s="610"/>
      <c r="BD37" s="598"/>
      <c r="BE37" s="598"/>
      <c r="BF37" s="643"/>
      <c r="BG37" s="647" t="s">
        <v>331</v>
      </c>
      <c r="BH37" s="644"/>
      <c r="BI37" s="644"/>
      <c r="BJ37" s="644"/>
      <c r="BK37" s="644"/>
      <c r="BL37" s="644"/>
      <c r="BM37" s="644"/>
      <c r="BN37" s="644"/>
      <c r="BO37" s="644"/>
      <c r="BP37" s="644"/>
      <c r="BQ37" s="644"/>
      <c r="BR37" s="644"/>
      <c r="BS37" s="644"/>
      <c r="BT37" s="644"/>
      <c r="BU37" s="645"/>
      <c r="BV37" s="609">
        <v>3889</v>
      </c>
      <c r="BW37" s="610"/>
      <c r="BX37" s="610"/>
      <c r="BY37" s="610"/>
      <c r="BZ37" s="610"/>
      <c r="CA37" s="610"/>
      <c r="CB37" s="646"/>
      <c r="CD37" s="647" t="s">
        <v>332</v>
      </c>
      <c r="CE37" s="644"/>
      <c r="CF37" s="644"/>
      <c r="CG37" s="644"/>
      <c r="CH37" s="644"/>
      <c r="CI37" s="644"/>
      <c r="CJ37" s="644"/>
      <c r="CK37" s="644"/>
      <c r="CL37" s="644"/>
      <c r="CM37" s="644"/>
      <c r="CN37" s="644"/>
      <c r="CO37" s="644"/>
      <c r="CP37" s="644"/>
      <c r="CQ37" s="645"/>
      <c r="CR37" s="609">
        <v>24860</v>
      </c>
      <c r="CS37" s="598"/>
      <c r="CT37" s="598"/>
      <c r="CU37" s="598"/>
      <c r="CV37" s="598"/>
      <c r="CW37" s="598"/>
      <c r="CX37" s="598"/>
      <c r="CY37" s="599"/>
      <c r="CZ37" s="612">
        <v>0.1</v>
      </c>
      <c r="DA37" s="637"/>
      <c r="DB37" s="637"/>
      <c r="DC37" s="638"/>
      <c r="DD37" s="597">
        <v>24860</v>
      </c>
      <c r="DE37" s="598"/>
      <c r="DF37" s="598"/>
      <c r="DG37" s="598"/>
      <c r="DH37" s="598"/>
      <c r="DI37" s="598"/>
      <c r="DJ37" s="598"/>
      <c r="DK37" s="599"/>
      <c r="DL37" s="597">
        <v>22448</v>
      </c>
      <c r="DM37" s="598"/>
      <c r="DN37" s="598"/>
      <c r="DO37" s="598"/>
      <c r="DP37" s="598"/>
      <c r="DQ37" s="598"/>
      <c r="DR37" s="598"/>
      <c r="DS37" s="598"/>
      <c r="DT37" s="598"/>
      <c r="DU37" s="598"/>
      <c r="DV37" s="599"/>
      <c r="DW37" s="612">
        <v>0.2</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17025110</v>
      </c>
      <c r="S38" s="655"/>
      <c r="T38" s="655"/>
      <c r="U38" s="655"/>
      <c r="V38" s="655"/>
      <c r="W38" s="655"/>
      <c r="X38" s="655"/>
      <c r="Y38" s="660"/>
      <c r="Z38" s="661">
        <v>100</v>
      </c>
      <c r="AA38" s="661"/>
      <c r="AB38" s="661"/>
      <c r="AC38" s="661"/>
      <c r="AD38" s="662">
        <v>10233991</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9" t="s">
        <v>229</v>
      </c>
      <c r="BA38" s="610"/>
      <c r="BB38" s="610"/>
      <c r="BC38" s="610"/>
      <c r="BD38" s="598"/>
      <c r="BE38" s="598"/>
      <c r="BF38" s="643"/>
      <c r="BG38" s="647" t="s">
        <v>335</v>
      </c>
      <c r="BH38" s="644"/>
      <c r="BI38" s="644"/>
      <c r="BJ38" s="644"/>
      <c r="BK38" s="644"/>
      <c r="BL38" s="644"/>
      <c r="BM38" s="644"/>
      <c r="BN38" s="644"/>
      <c r="BO38" s="644"/>
      <c r="BP38" s="644"/>
      <c r="BQ38" s="644"/>
      <c r="BR38" s="644"/>
      <c r="BS38" s="644"/>
      <c r="BT38" s="644"/>
      <c r="BU38" s="645"/>
      <c r="BV38" s="609">
        <v>6035</v>
      </c>
      <c r="BW38" s="610"/>
      <c r="BX38" s="610"/>
      <c r="BY38" s="610"/>
      <c r="BZ38" s="610"/>
      <c r="CA38" s="610"/>
      <c r="CB38" s="646"/>
      <c r="CD38" s="647" t="s">
        <v>336</v>
      </c>
      <c r="CE38" s="644"/>
      <c r="CF38" s="644"/>
      <c r="CG38" s="644"/>
      <c r="CH38" s="644"/>
      <c r="CI38" s="644"/>
      <c r="CJ38" s="644"/>
      <c r="CK38" s="644"/>
      <c r="CL38" s="644"/>
      <c r="CM38" s="644"/>
      <c r="CN38" s="644"/>
      <c r="CO38" s="644"/>
      <c r="CP38" s="644"/>
      <c r="CQ38" s="645"/>
      <c r="CR38" s="609">
        <v>1395258</v>
      </c>
      <c r="CS38" s="610"/>
      <c r="CT38" s="610"/>
      <c r="CU38" s="610"/>
      <c r="CV38" s="610"/>
      <c r="CW38" s="610"/>
      <c r="CX38" s="610"/>
      <c r="CY38" s="611"/>
      <c r="CZ38" s="612">
        <v>8.3000000000000007</v>
      </c>
      <c r="DA38" s="637"/>
      <c r="DB38" s="637"/>
      <c r="DC38" s="638"/>
      <c r="DD38" s="597">
        <v>1193390</v>
      </c>
      <c r="DE38" s="610"/>
      <c r="DF38" s="610"/>
      <c r="DG38" s="610"/>
      <c r="DH38" s="610"/>
      <c r="DI38" s="610"/>
      <c r="DJ38" s="610"/>
      <c r="DK38" s="611"/>
      <c r="DL38" s="597">
        <v>827962</v>
      </c>
      <c r="DM38" s="610"/>
      <c r="DN38" s="610"/>
      <c r="DO38" s="610"/>
      <c r="DP38" s="610"/>
      <c r="DQ38" s="610"/>
      <c r="DR38" s="610"/>
      <c r="DS38" s="610"/>
      <c r="DT38" s="610"/>
      <c r="DU38" s="610"/>
      <c r="DV38" s="611"/>
      <c r="DW38" s="612">
        <v>7.8</v>
      </c>
      <c r="DX38" s="637"/>
      <c r="DY38" s="637"/>
      <c r="DZ38" s="637"/>
      <c r="EA38" s="637"/>
      <c r="EB38" s="637"/>
      <c r="EC38" s="639"/>
    </row>
    <row r="39" spans="2:133" ht="11.25" customHeight="1">
      <c r="AQ39" s="640" t="s">
        <v>337</v>
      </c>
      <c r="AR39" s="641"/>
      <c r="AS39" s="641"/>
      <c r="AT39" s="641"/>
      <c r="AU39" s="641"/>
      <c r="AV39" s="641"/>
      <c r="AW39" s="641"/>
      <c r="AX39" s="641"/>
      <c r="AY39" s="642"/>
      <c r="AZ39" s="609" t="s">
        <v>229</v>
      </c>
      <c r="BA39" s="610"/>
      <c r="BB39" s="610"/>
      <c r="BC39" s="610"/>
      <c r="BD39" s="598"/>
      <c r="BE39" s="598"/>
      <c r="BF39" s="643"/>
      <c r="BG39" s="648" t="s">
        <v>338</v>
      </c>
      <c r="BH39" s="649"/>
      <c r="BI39" s="649"/>
      <c r="BJ39" s="649"/>
      <c r="BK39" s="649"/>
      <c r="BL39" s="215"/>
      <c r="BM39" s="644" t="s">
        <v>339</v>
      </c>
      <c r="BN39" s="644"/>
      <c r="BO39" s="644"/>
      <c r="BP39" s="644"/>
      <c r="BQ39" s="644"/>
      <c r="BR39" s="644"/>
      <c r="BS39" s="644"/>
      <c r="BT39" s="644"/>
      <c r="BU39" s="645"/>
      <c r="BV39" s="609">
        <v>78</v>
      </c>
      <c r="BW39" s="610"/>
      <c r="BX39" s="610"/>
      <c r="BY39" s="610"/>
      <c r="BZ39" s="610"/>
      <c r="CA39" s="610"/>
      <c r="CB39" s="646"/>
      <c r="CD39" s="647" t="s">
        <v>340</v>
      </c>
      <c r="CE39" s="644"/>
      <c r="CF39" s="644"/>
      <c r="CG39" s="644"/>
      <c r="CH39" s="644"/>
      <c r="CI39" s="644"/>
      <c r="CJ39" s="644"/>
      <c r="CK39" s="644"/>
      <c r="CL39" s="644"/>
      <c r="CM39" s="644"/>
      <c r="CN39" s="644"/>
      <c r="CO39" s="644"/>
      <c r="CP39" s="644"/>
      <c r="CQ39" s="645"/>
      <c r="CR39" s="609">
        <v>750156</v>
      </c>
      <c r="CS39" s="598"/>
      <c r="CT39" s="598"/>
      <c r="CU39" s="598"/>
      <c r="CV39" s="598"/>
      <c r="CW39" s="598"/>
      <c r="CX39" s="598"/>
      <c r="CY39" s="599"/>
      <c r="CZ39" s="612">
        <v>4.5</v>
      </c>
      <c r="DA39" s="637"/>
      <c r="DB39" s="637"/>
      <c r="DC39" s="638"/>
      <c r="DD39" s="597">
        <v>640000</v>
      </c>
      <c r="DE39" s="598"/>
      <c r="DF39" s="598"/>
      <c r="DG39" s="598"/>
      <c r="DH39" s="598"/>
      <c r="DI39" s="598"/>
      <c r="DJ39" s="598"/>
      <c r="DK39" s="599"/>
      <c r="DL39" s="597" t="s">
        <v>123</v>
      </c>
      <c r="DM39" s="598"/>
      <c r="DN39" s="598"/>
      <c r="DO39" s="598"/>
      <c r="DP39" s="598"/>
      <c r="DQ39" s="598"/>
      <c r="DR39" s="598"/>
      <c r="DS39" s="598"/>
      <c r="DT39" s="598"/>
      <c r="DU39" s="598"/>
      <c r="DV39" s="599"/>
      <c r="DW39" s="612" t="s">
        <v>229</v>
      </c>
      <c r="DX39" s="637"/>
      <c r="DY39" s="637"/>
      <c r="DZ39" s="637"/>
      <c r="EA39" s="637"/>
      <c r="EB39" s="637"/>
      <c r="EC39" s="639"/>
    </row>
    <row r="40" spans="2:133" ht="11.25" customHeight="1">
      <c r="AQ40" s="640" t="s">
        <v>341</v>
      </c>
      <c r="AR40" s="641"/>
      <c r="AS40" s="641"/>
      <c r="AT40" s="641"/>
      <c r="AU40" s="641"/>
      <c r="AV40" s="641"/>
      <c r="AW40" s="641"/>
      <c r="AX40" s="641"/>
      <c r="AY40" s="642"/>
      <c r="AZ40" s="609">
        <v>486222</v>
      </c>
      <c r="BA40" s="610"/>
      <c r="BB40" s="610"/>
      <c r="BC40" s="610"/>
      <c r="BD40" s="598"/>
      <c r="BE40" s="598"/>
      <c r="BF40" s="643"/>
      <c r="BG40" s="648"/>
      <c r="BH40" s="649"/>
      <c r="BI40" s="649"/>
      <c r="BJ40" s="649"/>
      <c r="BK40" s="649"/>
      <c r="BL40" s="215"/>
      <c r="BM40" s="644" t="s">
        <v>342</v>
      </c>
      <c r="BN40" s="644"/>
      <c r="BO40" s="644"/>
      <c r="BP40" s="644"/>
      <c r="BQ40" s="644"/>
      <c r="BR40" s="644"/>
      <c r="BS40" s="644"/>
      <c r="BT40" s="644"/>
      <c r="BU40" s="645"/>
      <c r="BV40" s="609">
        <v>132</v>
      </c>
      <c r="BW40" s="610"/>
      <c r="BX40" s="610"/>
      <c r="BY40" s="610"/>
      <c r="BZ40" s="610"/>
      <c r="CA40" s="610"/>
      <c r="CB40" s="646"/>
      <c r="CD40" s="647" t="s">
        <v>343</v>
      </c>
      <c r="CE40" s="644"/>
      <c r="CF40" s="644"/>
      <c r="CG40" s="644"/>
      <c r="CH40" s="644"/>
      <c r="CI40" s="644"/>
      <c r="CJ40" s="644"/>
      <c r="CK40" s="644"/>
      <c r="CL40" s="644"/>
      <c r="CM40" s="644"/>
      <c r="CN40" s="644"/>
      <c r="CO40" s="644"/>
      <c r="CP40" s="644"/>
      <c r="CQ40" s="645"/>
      <c r="CR40" s="609">
        <v>189728</v>
      </c>
      <c r="CS40" s="610"/>
      <c r="CT40" s="610"/>
      <c r="CU40" s="610"/>
      <c r="CV40" s="610"/>
      <c r="CW40" s="610"/>
      <c r="CX40" s="610"/>
      <c r="CY40" s="611"/>
      <c r="CZ40" s="612">
        <v>1.1000000000000001</v>
      </c>
      <c r="DA40" s="637"/>
      <c r="DB40" s="637"/>
      <c r="DC40" s="638"/>
      <c r="DD40" s="597">
        <v>182928</v>
      </c>
      <c r="DE40" s="610"/>
      <c r="DF40" s="610"/>
      <c r="DG40" s="610"/>
      <c r="DH40" s="610"/>
      <c r="DI40" s="610"/>
      <c r="DJ40" s="610"/>
      <c r="DK40" s="611"/>
      <c r="DL40" s="597">
        <v>87995</v>
      </c>
      <c r="DM40" s="610"/>
      <c r="DN40" s="610"/>
      <c r="DO40" s="610"/>
      <c r="DP40" s="610"/>
      <c r="DQ40" s="610"/>
      <c r="DR40" s="610"/>
      <c r="DS40" s="610"/>
      <c r="DT40" s="610"/>
      <c r="DU40" s="610"/>
      <c r="DV40" s="611"/>
      <c r="DW40" s="612">
        <v>0.8</v>
      </c>
      <c r="DX40" s="637"/>
      <c r="DY40" s="637"/>
      <c r="DZ40" s="637"/>
      <c r="EA40" s="637"/>
      <c r="EB40" s="637"/>
      <c r="EC40" s="639"/>
    </row>
    <row r="41" spans="2:133" ht="11.25" customHeight="1">
      <c r="AQ41" s="652" t="s">
        <v>344</v>
      </c>
      <c r="AR41" s="653"/>
      <c r="AS41" s="653"/>
      <c r="AT41" s="653"/>
      <c r="AU41" s="653"/>
      <c r="AV41" s="653"/>
      <c r="AW41" s="653"/>
      <c r="AX41" s="653"/>
      <c r="AY41" s="654"/>
      <c r="AZ41" s="618">
        <v>844719</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350</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9" t="s">
        <v>123</v>
      </c>
      <c r="CS41" s="598"/>
      <c r="CT41" s="598"/>
      <c r="CU41" s="598"/>
      <c r="CV41" s="598"/>
      <c r="CW41" s="598"/>
      <c r="CX41" s="598"/>
      <c r="CY41" s="599"/>
      <c r="CZ41" s="612" t="s">
        <v>123</v>
      </c>
      <c r="DA41" s="637"/>
      <c r="DB41" s="637"/>
      <c r="DC41" s="638"/>
      <c r="DD41" s="597" t="s">
        <v>229</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348</v>
      </c>
      <c r="CE42" s="607"/>
      <c r="CF42" s="607"/>
      <c r="CG42" s="607"/>
      <c r="CH42" s="607"/>
      <c r="CI42" s="607"/>
      <c r="CJ42" s="607"/>
      <c r="CK42" s="607"/>
      <c r="CL42" s="607"/>
      <c r="CM42" s="607"/>
      <c r="CN42" s="607"/>
      <c r="CO42" s="607"/>
      <c r="CP42" s="607"/>
      <c r="CQ42" s="608"/>
      <c r="CR42" s="609">
        <v>2447051</v>
      </c>
      <c r="CS42" s="610"/>
      <c r="CT42" s="610"/>
      <c r="CU42" s="610"/>
      <c r="CV42" s="610"/>
      <c r="CW42" s="610"/>
      <c r="CX42" s="610"/>
      <c r="CY42" s="611"/>
      <c r="CZ42" s="612">
        <v>14.6</v>
      </c>
      <c r="DA42" s="613"/>
      <c r="DB42" s="613"/>
      <c r="DC42" s="614"/>
      <c r="DD42" s="597">
        <v>670971</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350</v>
      </c>
      <c r="CE43" s="607"/>
      <c r="CF43" s="607"/>
      <c r="CG43" s="607"/>
      <c r="CH43" s="607"/>
      <c r="CI43" s="607"/>
      <c r="CJ43" s="607"/>
      <c r="CK43" s="607"/>
      <c r="CL43" s="607"/>
      <c r="CM43" s="607"/>
      <c r="CN43" s="607"/>
      <c r="CO43" s="607"/>
      <c r="CP43" s="607"/>
      <c r="CQ43" s="608"/>
      <c r="CR43" s="609">
        <v>143032</v>
      </c>
      <c r="CS43" s="598"/>
      <c r="CT43" s="598"/>
      <c r="CU43" s="598"/>
      <c r="CV43" s="598"/>
      <c r="CW43" s="598"/>
      <c r="CX43" s="598"/>
      <c r="CY43" s="599"/>
      <c r="CZ43" s="612">
        <v>0.9</v>
      </c>
      <c r="DA43" s="637"/>
      <c r="DB43" s="637"/>
      <c r="DC43" s="638"/>
      <c r="DD43" s="597">
        <v>143032</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351</v>
      </c>
      <c r="CD44" s="631" t="s">
        <v>302</v>
      </c>
      <c r="CE44" s="632"/>
      <c r="CF44" s="606" t="s">
        <v>352</v>
      </c>
      <c r="CG44" s="607"/>
      <c r="CH44" s="607"/>
      <c r="CI44" s="607"/>
      <c r="CJ44" s="607"/>
      <c r="CK44" s="607"/>
      <c r="CL44" s="607"/>
      <c r="CM44" s="607"/>
      <c r="CN44" s="607"/>
      <c r="CO44" s="607"/>
      <c r="CP44" s="607"/>
      <c r="CQ44" s="608"/>
      <c r="CR44" s="609">
        <v>2428457</v>
      </c>
      <c r="CS44" s="610"/>
      <c r="CT44" s="610"/>
      <c r="CU44" s="610"/>
      <c r="CV44" s="610"/>
      <c r="CW44" s="610"/>
      <c r="CX44" s="610"/>
      <c r="CY44" s="611"/>
      <c r="CZ44" s="612">
        <v>14.5</v>
      </c>
      <c r="DA44" s="613"/>
      <c r="DB44" s="613"/>
      <c r="DC44" s="614"/>
      <c r="DD44" s="597">
        <v>668617</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353</v>
      </c>
      <c r="CG45" s="607"/>
      <c r="CH45" s="607"/>
      <c r="CI45" s="607"/>
      <c r="CJ45" s="607"/>
      <c r="CK45" s="607"/>
      <c r="CL45" s="607"/>
      <c r="CM45" s="607"/>
      <c r="CN45" s="607"/>
      <c r="CO45" s="607"/>
      <c r="CP45" s="607"/>
      <c r="CQ45" s="608"/>
      <c r="CR45" s="609">
        <v>1067776</v>
      </c>
      <c r="CS45" s="598"/>
      <c r="CT45" s="598"/>
      <c r="CU45" s="598"/>
      <c r="CV45" s="598"/>
      <c r="CW45" s="598"/>
      <c r="CX45" s="598"/>
      <c r="CY45" s="599"/>
      <c r="CZ45" s="612">
        <v>6.4</v>
      </c>
      <c r="DA45" s="637"/>
      <c r="DB45" s="637"/>
      <c r="DC45" s="638"/>
      <c r="DD45" s="597">
        <v>71350</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354</v>
      </c>
      <c r="CG46" s="607"/>
      <c r="CH46" s="607"/>
      <c r="CI46" s="607"/>
      <c r="CJ46" s="607"/>
      <c r="CK46" s="607"/>
      <c r="CL46" s="607"/>
      <c r="CM46" s="607"/>
      <c r="CN46" s="607"/>
      <c r="CO46" s="607"/>
      <c r="CP46" s="607"/>
      <c r="CQ46" s="608"/>
      <c r="CR46" s="609">
        <v>1327620</v>
      </c>
      <c r="CS46" s="610"/>
      <c r="CT46" s="610"/>
      <c r="CU46" s="610"/>
      <c r="CV46" s="610"/>
      <c r="CW46" s="610"/>
      <c r="CX46" s="610"/>
      <c r="CY46" s="611"/>
      <c r="CZ46" s="612">
        <v>7.9</v>
      </c>
      <c r="DA46" s="613"/>
      <c r="DB46" s="613"/>
      <c r="DC46" s="614"/>
      <c r="DD46" s="597">
        <v>594706</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355</v>
      </c>
      <c r="CG47" s="607"/>
      <c r="CH47" s="607"/>
      <c r="CI47" s="607"/>
      <c r="CJ47" s="607"/>
      <c r="CK47" s="607"/>
      <c r="CL47" s="607"/>
      <c r="CM47" s="607"/>
      <c r="CN47" s="607"/>
      <c r="CO47" s="607"/>
      <c r="CP47" s="607"/>
      <c r="CQ47" s="608"/>
      <c r="CR47" s="609">
        <v>18594</v>
      </c>
      <c r="CS47" s="598"/>
      <c r="CT47" s="598"/>
      <c r="CU47" s="598"/>
      <c r="CV47" s="598"/>
      <c r="CW47" s="598"/>
      <c r="CX47" s="598"/>
      <c r="CY47" s="599"/>
      <c r="CZ47" s="612">
        <v>0.1</v>
      </c>
      <c r="DA47" s="637"/>
      <c r="DB47" s="637"/>
      <c r="DC47" s="638"/>
      <c r="DD47" s="597">
        <v>2354</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356</v>
      </c>
      <c r="CG48" s="607"/>
      <c r="CH48" s="607"/>
      <c r="CI48" s="607"/>
      <c r="CJ48" s="607"/>
      <c r="CK48" s="607"/>
      <c r="CL48" s="607"/>
      <c r="CM48" s="607"/>
      <c r="CN48" s="607"/>
      <c r="CO48" s="607"/>
      <c r="CP48" s="607"/>
      <c r="CQ48" s="608"/>
      <c r="CR48" s="609" t="s">
        <v>229</v>
      </c>
      <c r="CS48" s="610"/>
      <c r="CT48" s="610"/>
      <c r="CU48" s="610"/>
      <c r="CV48" s="610"/>
      <c r="CW48" s="610"/>
      <c r="CX48" s="610"/>
      <c r="CY48" s="611"/>
      <c r="CZ48" s="612" t="s">
        <v>229</v>
      </c>
      <c r="DA48" s="613"/>
      <c r="DB48" s="613"/>
      <c r="DC48" s="614"/>
      <c r="DD48" s="597" t="s">
        <v>123</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357</v>
      </c>
      <c r="CE49" s="616"/>
      <c r="CF49" s="616"/>
      <c r="CG49" s="616"/>
      <c r="CH49" s="616"/>
      <c r="CI49" s="616"/>
      <c r="CJ49" s="616"/>
      <c r="CK49" s="616"/>
      <c r="CL49" s="616"/>
      <c r="CM49" s="616"/>
      <c r="CN49" s="616"/>
      <c r="CO49" s="616"/>
      <c r="CP49" s="616"/>
      <c r="CQ49" s="617"/>
      <c r="CR49" s="618">
        <v>16761737</v>
      </c>
      <c r="CS49" s="619"/>
      <c r="CT49" s="619"/>
      <c r="CU49" s="619"/>
      <c r="CV49" s="619"/>
      <c r="CW49" s="619"/>
      <c r="CX49" s="619"/>
      <c r="CY49" s="620"/>
      <c r="CZ49" s="621">
        <v>100</v>
      </c>
      <c r="DA49" s="622"/>
      <c r="DB49" s="622"/>
      <c r="DC49" s="623"/>
      <c r="DD49" s="624">
        <v>12146321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zxudZ9VD9AdeNHKYWgzxReSQX1SjqtdUZYGyfa3L1AtzMS4bvuix5nLaj+Xav3TFiP4FtOZ+IHl6q2b2Up3y4g==" saltValue="kTgXwKXXDGWPedVyyazx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5" sqref="A25:BI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1" t="s">
        <v>359</v>
      </c>
      <c r="DK2" s="1152"/>
      <c r="DL2" s="1152"/>
      <c r="DM2" s="1152"/>
      <c r="DN2" s="1152"/>
      <c r="DO2" s="1153"/>
      <c r="DP2" s="229"/>
      <c r="DQ2" s="1151" t="s">
        <v>360</v>
      </c>
      <c r="DR2" s="1152"/>
      <c r="DS2" s="1152"/>
      <c r="DT2" s="1152"/>
      <c r="DU2" s="1152"/>
      <c r="DV2" s="1152"/>
      <c r="DW2" s="1152"/>
      <c r="DX2" s="1152"/>
      <c r="DY2" s="1152"/>
      <c r="DZ2" s="115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04" t="s">
        <v>361</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7" t="s">
        <v>363</v>
      </c>
      <c r="B5" s="1028"/>
      <c r="C5" s="1028"/>
      <c r="D5" s="1028"/>
      <c r="E5" s="1028"/>
      <c r="F5" s="1028"/>
      <c r="G5" s="1028"/>
      <c r="H5" s="1028"/>
      <c r="I5" s="1028"/>
      <c r="J5" s="1028"/>
      <c r="K5" s="1028"/>
      <c r="L5" s="1028"/>
      <c r="M5" s="1028"/>
      <c r="N5" s="1028"/>
      <c r="O5" s="1028"/>
      <c r="P5" s="1029"/>
      <c r="Q5" s="1033" t="s">
        <v>364</v>
      </c>
      <c r="R5" s="1034"/>
      <c r="S5" s="1034"/>
      <c r="T5" s="1034"/>
      <c r="U5" s="1035"/>
      <c r="V5" s="1033" t="s">
        <v>365</v>
      </c>
      <c r="W5" s="1034"/>
      <c r="X5" s="1034"/>
      <c r="Y5" s="1034"/>
      <c r="Z5" s="1035"/>
      <c r="AA5" s="1033" t="s">
        <v>366</v>
      </c>
      <c r="AB5" s="1034"/>
      <c r="AC5" s="1034"/>
      <c r="AD5" s="1034"/>
      <c r="AE5" s="1034"/>
      <c r="AF5" s="1154" t="s">
        <v>367</v>
      </c>
      <c r="AG5" s="1034"/>
      <c r="AH5" s="1034"/>
      <c r="AI5" s="1034"/>
      <c r="AJ5" s="1049"/>
      <c r="AK5" s="1034" t="s">
        <v>368</v>
      </c>
      <c r="AL5" s="1034"/>
      <c r="AM5" s="1034"/>
      <c r="AN5" s="1034"/>
      <c r="AO5" s="1035"/>
      <c r="AP5" s="1033" t="s">
        <v>369</v>
      </c>
      <c r="AQ5" s="1034"/>
      <c r="AR5" s="1034"/>
      <c r="AS5" s="1034"/>
      <c r="AT5" s="1035"/>
      <c r="AU5" s="1033" t="s">
        <v>370</v>
      </c>
      <c r="AV5" s="1034"/>
      <c r="AW5" s="1034"/>
      <c r="AX5" s="1034"/>
      <c r="AY5" s="1049"/>
      <c r="AZ5" s="236"/>
      <c r="BA5" s="236"/>
      <c r="BB5" s="236"/>
      <c r="BC5" s="236"/>
      <c r="BD5" s="236"/>
      <c r="BE5" s="237"/>
      <c r="BF5" s="237"/>
      <c r="BG5" s="237"/>
      <c r="BH5" s="237"/>
      <c r="BI5" s="237"/>
      <c r="BJ5" s="237"/>
      <c r="BK5" s="237"/>
      <c r="BL5" s="237"/>
      <c r="BM5" s="237"/>
      <c r="BN5" s="237"/>
      <c r="BO5" s="237"/>
      <c r="BP5" s="237"/>
      <c r="BQ5" s="1027" t="s">
        <v>371</v>
      </c>
      <c r="BR5" s="1028"/>
      <c r="BS5" s="1028"/>
      <c r="BT5" s="1028"/>
      <c r="BU5" s="1028"/>
      <c r="BV5" s="1028"/>
      <c r="BW5" s="1028"/>
      <c r="BX5" s="1028"/>
      <c r="BY5" s="1028"/>
      <c r="BZ5" s="1028"/>
      <c r="CA5" s="1028"/>
      <c r="CB5" s="1028"/>
      <c r="CC5" s="1028"/>
      <c r="CD5" s="1028"/>
      <c r="CE5" s="1028"/>
      <c r="CF5" s="1028"/>
      <c r="CG5" s="1029"/>
      <c r="CH5" s="1033" t="s">
        <v>372</v>
      </c>
      <c r="CI5" s="1034"/>
      <c r="CJ5" s="1034"/>
      <c r="CK5" s="1034"/>
      <c r="CL5" s="1035"/>
      <c r="CM5" s="1033" t="s">
        <v>373</v>
      </c>
      <c r="CN5" s="1034"/>
      <c r="CO5" s="1034"/>
      <c r="CP5" s="1034"/>
      <c r="CQ5" s="1035"/>
      <c r="CR5" s="1033" t="s">
        <v>374</v>
      </c>
      <c r="CS5" s="1034"/>
      <c r="CT5" s="1034"/>
      <c r="CU5" s="1034"/>
      <c r="CV5" s="1035"/>
      <c r="CW5" s="1033" t="s">
        <v>375</v>
      </c>
      <c r="CX5" s="1034"/>
      <c r="CY5" s="1034"/>
      <c r="CZ5" s="1034"/>
      <c r="DA5" s="1035"/>
      <c r="DB5" s="1033" t="s">
        <v>376</v>
      </c>
      <c r="DC5" s="1034"/>
      <c r="DD5" s="1034"/>
      <c r="DE5" s="1034"/>
      <c r="DF5" s="1035"/>
      <c r="DG5" s="1139" t="s">
        <v>377</v>
      </c>
      <c r="DH5" s="1140"/>
      <c r="DI5" s="1140"/>
      <c r="DJ5" s="1140"/>
      <c r="DK5" s="1141"/>
      <c r="DL5" s="1139" t="s">
        <v>378</v>
      </c>
      <c r="DM5" s="1140"/>
      <c r="DN5" s="1140"/>
      <c r="DO5" s="1140"/>
      <c r="DP5" s="1141"/>
      <c r="DQ5" s="1033" t="s">
        <v>379</v>
      </c>
      <c r="DR5" s="1034"/>
      <c r="DS5" s="1034"/>
      <c r="DT5" s="1034"/>
      <c r="DU5" s="1035"/>
      <c r="DV5" s="1033" t="s">
        <v>370</v>
      </c>
      <c r="DW5" s="1034"/>
      <c r="DX5" s="1034"/>
      <c r="DY5" s="1034"/>
      <c r="DZ5" s="1049"/>
      <c r="EA5" s="234"/>
    </row>
    <row r="6" spans="1:131" s="235"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55"/>
      <c r="AG6" s="1037"/>
      <c r="AH6" s="1037"/>
      <c r="AI6" s="1037"/>
      <c r="AJ6" s="1050"/>
      <c r="AK6" s="1037"/>
      <c r="AL6" s="1037"/>
      <c r="AM6" s="1037"/>
      <c r="AN6" s="1037"/>
      <c r="AO6" s="1038"/>
      <c r="AP6" s="1036"/>
      <c r="AQ6" s="1037"/>
      <c r="AR6" s="1037"/>
      <c r="AS6" s="1037"/>
      <c r="AT6" s="1038"/>
      <c r="AU6" s="1036"/>
      <c r="AV6" s="1037"/>
      <c r="AW6" s="1037"/>
      <c r="AX6" s="1037"/>
      <c r="AY6" s="1050"/>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42"/>
      <c r="DH6" s="1143"/>
      <c r="DI6" s="1143"/>
      <c r="DJ6" s="1143"/>
      <c r="DK6" s="1144"/>
      <c r="DL6" s="1142"/>
      <c r="DM6" s="1143"/>
      <c r="DN6" s="1143"/>
      <c r="DO6" s="1143"/>
      <c r="DP6" s="1144"/>
      <c r="DQ6" s="1036"/>
      <c r="DR6" s="1037"/>
      <c r="DS6" s="1037"/>
      <c r="DT6" s="1037"/>
      <c r="DU6" s="1038"/>
      <c r="DV6" s="1036"/>
      <c r="DW6" s="1037"/>
      <c r="DX6" s="1037"/>
      <c r="DY6" s="1037"/>
      <c r="DZ6" s="1050"/>
      <c r="EA6" s="234"/>
    </row>
    <row r="7" spans="1:131" s="235" customFormat="1" ht="26.25" customHeight="1" thickTop="1">
      <c r="A7" s="238">
        <v>1</v>
      </c>
      <c r="B7" s="1091" t="s">
        <v>569</v>
      </c>
      <c r="C7" s="1092"/>
      <c r="D7" s="1092"/>
      <c r="E7" s="1092"/>
      <c r="F7" s="1092"/>
      <c r="G7" s="1092"/>
      <c r="H7" s="1092"/>
      <c r="I7" s="1092"/>
      <c r="J7" s="1092"/>
      <c r="K7" s="1092"/>
      <c r="L7" s="1092"/>
      <c r="M7" s="1092"/>
      <c r="N7" s="1092"/>
      <c r="O7" s="1092"/>
      <c r="P7" s="1093"/>
      <c r="Q7" s="1145">
        <v>17011</v>
      </c>
      <c r="R7" s="1146"/>
      <c r="S7" s="1146"/>
      <c r="T7" s="1146"/>
      <c r="U7" s="1146"/>
      <c r="V7" s="1146">
        <v>16748</v>
      </c>
      <c r="W7" s="1146"/>
      <c r="X7" s="1146"/>
      <c r="Y7" s="1146"/>
      <c r="Z7" s="1146"/>
      <c r="AA7" s="1146">
        <v>263</v>
      </c>
      <c r="AB7" s="1146"/>
      <c r="AC7" s="1146"/>
      <c r="AD7" s="1146"/>
      <c r="AE7" s="1147"/>
      <c r="AF7" s="1148">
        <v>245</v>
      </c>
      <c r="AG7" s="1149"/>
      <c r="AH7" s="1149"/>
      <c r="AI7" s="1149"/>
      <c r="AJ7" s="1150"/>
      <c r="AK7" s="1132">
        <v>215</v>
      </c>
      <c r="AL7" s="1133"/>
      <c r="AM7" s="1133"/>
      <c r="AN7" s="1133"/>
      <c r="AO7" s="1133"/>
      <c r="AP7" s="1133">
        <v>20297</v>
      </c>
      <c r="AQ7" s="1133"/>
      <c r="AR7" s="1133"/>
      <c r="AS7" s="1133"/>
      <c r="AT7" s="1133"/>
      <c r="AU7" s="1134"/>
      <c r="AV7" s="1134"/>
      <c r="AW7" s="1134"/>
      <c r="AX7" s="1134"/>
      <c r="AY7" s="1135"/>
      <c r="AZ7" s="232"/>
      <c r="BA7" s="232"/>
      <c r="BB7" s="232"/>
      <c r="BC7" s="232"/>
      <c r="BD7" s="232"/>
      <c r="BE7" s="233"/>
      <c r="BF7" s="233"/>
      <c r="BG7" s="233"/>
      <c r="BH7" s="233"/>
      <c r="BI7" s="233"/>
      <c r="BJ7" s="233"/>
      <c r="BK7" s="233"/>
      <c r="BL7" s="233"/>
      <c r="BM7" s="233"/>
      <c r="BN7" s="233"/>
      <c r="BO7" s="233"/>
      <c r="BP7" s="233"/>
      <c r="BQ7" s="239">
        <v>1</v>
      </c>
      <c r="BR7" s="240"/>
      <c r="BS7" s="1136" t="s">
        <v>583</v>
      </c>
      <c r="BT7" s="1137"/>
      <c r="BU7" s="1137"/>
      <c r="BV7" s="1137"/>
      <c r="BW7" s="1137"/>
      <c r="BX7" s="1137"/>
      <c r="BY7" s="1137"/>
      <c r="BZ7" s="1137"/>
      <c r="CA7" s="1137"/>
      <c r="CB7" s="1137"/>
      <c r="CC7" s="1137"/>
      <c r="CD7" s="1137"/>
      <c r="CE7" s="1137"/>
      <c r="CF7" s="1137"/>
      <c r="CG7" s="1138"/>
      <c r="CH7" s="1129">
        <v>19</v>
      </c>
      <c r="CI7" s="1130"/>
      <c r="CJ7" s="1130"/>
      <c r="CK7" s="1130"/>
      <c r="CL7" s="1131"/>
      <c r="CM7" s="1129">
        <v>5285</v>
      </c>
      <c r="CN7" s="1130"/>
      <c r="CO7" s="1130"/>
      <c r="CP7" s="1130"/>
      <c r="CQ7" s="1131"/>
      <c r="CR7" s="1129" t="s">
        <v>571</v>
      </c>
      <c r="CS7" s="1130"/>
      <c r="CT7" s="1130"/>
      <c r="CU7" s="1130"/>
      <c r="CV7" s="1131"/>
      <c r="CW7" s="1129" t="s">
        <v>571</v>
      </c>
      <c r="CX7" s="1130"/>
      <c r="CY7" s="1130"/>
      <c r="CZ7" s="1130"/>
      <c r="DA7" s="1131"/>
      <c r="DB7" s="1129">
        <v>146</v>
      </c>
      <c r="DC7" s="1130"/>
      <c r="DD7" s="1130"/>
      <c r="DE7" s="1130"/>
      <c r="DF7" s="1131"/>
      <c r="DG7" s="1129" t="s">
        <v>571</v>
      </c>
      <c r="DH7" s="1130"/>
      <c r="DI7" s="1130"/>
      <c r="DJ7" s="1130"/>
      <c r="DK7" s="1131"/>
      <c r="DL7" s="1129">
        <v>105</v>
      </c>
      <c r="DM7" s="1130"/>
      <c r="DN7" s="1130"/>
      <c r="DO7" s="1130"/>
      <c r="DP7" s="1131"/>
      <c r="DQ7" s="1129">
        <v>10</v>
      </c>
      <c r="DR7" s="1130"/>
      <c r="DS7" s="1130"/>
      <c r="DT7" s="1130"/>
      <c r="DU7" s="1131"/>
      <c r="DV7" s="1156"/>
      <c r="DW7" s="1157"/>
      <c r="DX7" s="1157"/>
      <c r="DY7" s="1157"/>
      <c r="DZ7" s="1158"/>
      <c r="EA7" s="234"/>
    </row>
    <row r="8" spans="1:131" s="235" customFormat="1" ht="26.25" customHeight="1">
      <c r="A8" s="241">
        <v>2</v>
      </c>
      <c r="B8" s="1063" t="s">
        <v>570</v>
      </c>
      <c r="C8" s="1064"/>
      <c r="D8" s="1064"/>
      <c r="E8" s="1064"/>
      <c r="F8" s="1064"/>
      <c r="G8" s="1064"/>
      <c r="H8" s="1064"/>
      <c r="I8" s="1064"/>
      <c r="J8" s="1064"/>
      <c r="K8" s="1064"/>
      <c r="L8" s="1064"/>
      <c r="M8" s="1064"/>
      <c r="N8" s="1064"/>
      <c r="O8" s="1064"/>
      <c r="P8" s="1065"/>
      <c r="Q8" s="1075">
        <v>37</v>
      </c>
      <c r="R8" s="1076"/>
      <c r="S8" s="1076"/>
      <c r="T8" s="1076"/>
      <c r="U8" s="1076"/>
      <c r="V8" s="1076">
        <v>36</v>
      </c>
      <c r="W8" s="1076"/>
      <c r="X8" s="1076"/>
      <c r="Y8" s="1076"/>
      <c r="Z8" s="1076"/>
      <c r="AA8" s="1076">
        <v>0</v>
      </c>
      <c r="AB8" s="1076"/>
      <c r="AC8" s="1076"/>
      <c r="AD8" s="1076"/>
      <c r="AE8" s="1077"/>
      <c r="AF8" s="1069">
        <v>0</v>
      </c>
      <c r="AG8" s="1070"/>
      <c r="AH8" s="1070"/>
      <c r="AI8" s="1070"/>
      <c r="AJ8" s="1071"/>
      <c r="AK8" s="1127">
        <v>11</v>
      </c>
      <c r="AL8" s="1128"/>
      <c r="AM8" s="1128"/>
      <c r="AN8" s="1128"/>
      <c r="AO8" s="1128"/>
      <c r="AP8" s="1128" t="s">
        <v>571</v>
      </c>
      <c r="AQ8" s="1128"/>
      <c r="AR8" s="1128"/>
      <c r="AS8" s="1128"/>
      <c r="AT8" s="1128"/>
      <c r="AU8" s="1125"/>
      <c r="AV8" s="1125"/>
      <c r="AW8" s="1125"/>
      <c r="AX8" s="1125"/>
      <c r="AY8" s="1126"/>
      <c r="AZ8" s="232"/>
      <c r="BA8" s="232"/>
      <c r="BB8" s="232"/>
      <c r="BC8" s="232"/>
      <c r="BD8" s="232"/>
      <c r="BE8" s="233"/>
      <c r="BF8" s="233"/>
      <c r="BG8" s="233"/>
      <c r="BH8" s="233"/>
      <c r="BI8" s="233"/>
      <c r="BJ8" s="233"/>
      <c r="BK8" s="233"/>
      <c r="BL8" s="233"/>
      <c r="BM8" s="233"/>
      <c r="BN8" s="233"/>
      <c r="BO8" s="233"/>
      <c r="BP8" s="233"/>
      <c r="BQ8" s="242">
        <v>2</v>
      </c>
      <c r="BR8" s="243"/>
      <c r="BS8" s="1046" t="s">
        <v>584</v>
      </c>
      <c r="BT8" s="1047"/>
      <c r="BU8" s="1047"/>
      <c r="BV8" s="1047"/>
      <c r="BW8" s="1047"/>
      <c r="BX8" s="1047"/>
      <c r="BY8" s="1047"/>
      <c r="BZ8" s="1047"/>
      <c r="CA8" s="1047"/>
      <c r="CB8" s="1047"/>
      <c r="CC8" s="1047"/>
      <c r="CD8" s="1047"/>
      <c r="CE8" s="1047"/>
      <c r="CF8" s="1047"/>
      <c r="CG8" s="1048"/>
      <c r="CH8" s="1021">
        <v>24</v>
      </c>
      <c r="CI8" s="1022"/>
      <c r="CJ8" s="1022"/>
      <c r="CK8" s="1022"/>
      <c r="CL8" s="1023"/>
      <c r="CM8" s="1021">
        <v>-1570</v>
      </c>
      <c r="CN8" s="1022"/>
      <c r="CO8" s="1022"/>
      <c r="CP8" s="1022"/>
      <c r="CQ8" s="1023"/>
      <c r="CR8" s="1021" t="s">
        <v>571</v>
      </c>
      <c r="CS8" s="1022"/>
      <c r="CT8" s="1022"/>
      <c r="CU8" s="1022"/>
      <c r="CV8" s="1023"/>
      <c r="CW8" s="1021" t="s">
        <v>571</v>
      </c>
      <c r="CX8" s="1022"/>
      <c r="CY8" s="1022"/>
      <c r="CZ8" s="1022"/>
      <c r="DA8" s="1023"/>
      <c r="DB8" s="1021" t="s">
        <v>571</v>
      </c>
      <c r="DC8" s="1022"/>
      <c r="DD8" s="1022"/>
      <c r="DE8" s="1022"/>
      <c r="DF8" s="1023"/>
      <c r="DG8" s="1021" t="s">
        <v>571</v>
      </c>
      <c r="DH8" s="1022"/>
      <c r="DI8" s="1022"/>
      <c r="DJ8" s="1022"/>
      <c r="DK8" s="1023"/>
      <c r="DL8" s="1021">
        <v>6</v>
      </c>
      <c r="DM8" s="1022"/>
      <c r="DN8" s="1022"/>
      <c r="DO8" s="1022"/>
      <c r="DP8" s="1023"/>
      <c r="DQ8" s="1021">
        <v>5</v>
      </c>
      <c r="DR8" s="1022"/>
      <c r="DS8" s="1022"/>
      <c r="DT8" s="1022"/>
      <c r="DU8" s="1023"/>
      <c r="DV8" s="1024"/>
      <c r="DW8" s="1025"/>
      <c r="DX8" s="1025"/>
      <c r="DY8" s="1025"/>
      <c r="DZ8" s="1026"/>
      <c r="EA8" s="234"/>
    </row>
    <row r="9" spans="1:131" s="235" customFormat="1" ht="26.25" customHeight="1">
      <c r="A9" s="241">
        <v>3</v>
      </c>
      <c r="B9" s="1063" t="s">
        <v>572</v>
      </c>
      <c r="C9" s="1064"/>
      <c r="D9" s="1064"/>
      <c r="E9" s="1064"/>
      <c r="F9" s="1064"/>
      <c r="G9" s="1064"/>
      <c r="H9" s="1064"/>
      <c r="I9" s="1064"/>
      <c r="J9" s="1064"/>
      <c r="K9" s="1064"/>
      <c r="L9" s="1064"/>
      <c r="M9" s="1064"/>
      <c r="N9" s="1064"/>
      <c r="O9" s="1064"/>
      <c r="P9" s="1065"/>
      <c r="Q9" s="1075">
        <v>10</v>
      </c>
      <c r="R9" s="1076"/>
      <c r="S9" s="1076"/>
      <c r="T9" s="1076"/>
      <c r="U9" s="1076"/>
      <c r="V9" s="1076">
        <v>10</v>
      </c>
      <c r="W9" s="1076"/>
      <c r="X9" s="1076"/>
      <c r="Y9" s="1076"/>
      <c r="Z9" s="1076"/>
      <c r="AA9" s="1076">
        <v>0</v>
      </c>
      <c r="AB9" s="1076"/>
      <c r="AC9" s="1076"/>
      <c r="AD9" s="1076"/>
      <c r="AE9" s="1077"/>
      <c r="AF9" s="1069">
        <v>0</v>
      </c>
      <c r="AG9" s="1070"/>
      <c r="AH9" s="1070"/>
      <c r="AI9" s="1070"/>
      <c r="AJ9" s="1071"/>
      <c r="AK9" s="1127">
        <v>5</v>
      </c>
      <c r="AL9" s="1128"/>
      <c r="AM9" s="1128"/>
      <c r="AN9" s="1128"/>
      <c r="AO9" s="1128"/>
      <c r="AP9" s="1128" t="s">
        <v>571</v>
      </c>
      <c r="AQ9" s="1128"/>
      <c r="AR9" s="1128"/>
      <c r="AS9" s="1128"/>
      <c r="AT9" s="1128"/>
      <c r="AU9" s="1125"/>
      <c r="AV9" s="1125"/>
      <c r="AW9" s="1125"/>
      <c r="AX9" s="1125"/>
      <c r="AY9" s="1126"/>
      <c r="AZ9" s="232"/>
      <c r="BA9" s="232"/>
      <c r="BB9" s="232"/>
      <c r="BC9" s="232"/>
      <c r="BD9" s="232"/>
      <c r="BE9" s="233"/>
      <c r="BF9" s="233"/>
      <c r="BG9" s="233"/>
      <c r="BH9" s="233"/>
      <c r="BI9" s="233"/>
      <c r="BJ9" s="233"/>
      <c r="BK9" s="233"/>
      <c r="BL9" s="233"/>
      <c r="BM9" s="233"/>
      <c r="BN9" s="233"/>
      <c r="BO9" s="233"/>
      <c r="BP9" s="233"/>
      <c r="BQ9" s="242">
        <v>3</v>
      </c>
      <c r="BR9" s="243"/>
      <c r="BS9" s="1046" t="s">
        <v>585</v>
      </c>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v>218</v>
      </c>
      <c r="DR9" s="1022"/>
      <c r="DS9" s="1022"/>
      <c r="DT9" s="1022"/>
      <c r="DU9" s="1023"/>
      <c r="DV9" s="1024"/>
      <c r="DW9" s="1025"/>
      <c r="DX9" s="1025"/>
      <c r="DY9" s="1025"/>
      <c r="DZ9" s="1026"/>
      <c r="EA9" s="234"/>
    </row>
    <row r="10" spans="1:131" s="235" customFormat="1" ht="26.25" customHeight="1">
      <c r="A10" s="241">
        <v>4</v>
      </c>
      <c r="B10" s="1063" t="s">
        <v>573</v>
      </c>
      <c r="C10" s="1064"/>
      <c r="D10" s="1064"/>
      <c r="E10" s="1064"/>
      <c r="F10" s="1064"/>
      <c r="G10" s="1064"/>
      <c r="H10" s="1064"/>
      <c r="I10" s="1064"/>
      <c r="J10" s="1064"/>
      <c r="K10" s="1064"/>
      <c r="L10" s="1064"/>
      <c r="M10" s="1064"/>
      <c r="N10" s="1064"/>
      <c r="O10" s="1064"/>
      <c r="P10" s="1065"/>
      <c r="Q10" s="1075">
        <v>13</v>
      </c>
      <c r="R10" s="1076"/>
      <c r="S10" s="1076"/>
      <c r="T10" s="1076"/>
      <c r="U10" s="1076"/>
      <c r="V10" s="1076">
        <v>13</v>
      </c>
      <c r="W10" s="1076"/>
      <c r="X10" s="1076"/>
      <c r="Y10" s="1076"/>
      <c r="Z10" s="1076"/>
      <c r="AA10" s="1076">
        <v>0</v>
      </c>
      <c r="AB10" s="1076"/>
      <c r="AC10" s="1076"/>
      <c r="AD10" s="1076"/>
      <c r="AE10" s="1077"/>
      <c r="AF10" s="1069">
        <v>0</v>
      </c>
      <c r="AG10" s="1070"/>
      <c r="AH10" s="1070"/>
      <c r="AI10" s="1070"/>
      <c r="AJ10" s="1071"/>
      <c r="AK10" s="1127">
        <v>8</v>
      </c>
      <c r="AL10" s="1128"/>
      <c r="AM10" s="1128"/>
      <c r="AN10" s="1128"/>
      <c r="AO10" s="1128"/>
      <c r="AP10" s="1128" t="s">
        <v>571</v>
      </c>
      <c r="AQ10" s="1128"/>
      <c r="AR10" s="1128"/>
      <c r="AS10" s="1128"/>
      <c r="AT10" s="1128"/>
      <c r="AU10" s="1125"/>
      <c r="AV10" s="1125"/>
      <c r="AW10" s="1125"/>
      <c r="AX10" s="1125"/>
      <c r="AY10" s="1126"/>
      <c r="AZ10" s="232"/>
      <c r="BA10" s="232"/>
      <c r="BB10" s="232"/>
      <c r="BC10" s="232"/>
      <c r="BD10" s="232"/>
      <c r="BE10" s="233"/>
      <c r="BF10" s="233"/>
      <c r="BG10" s="233"/>
      <c r="BH10" s="233"/>
      <c r="BI10" s="233"/>
      <c r="BJ10" s="233"/>
      <c r="BK10" s="233"/>
      <c r="BL10" s="233"/>
      <c r="BM10" s="233"/>
      <c r="BN10" s="233"/>
      <c r="BO10" s="233"/>
      <c r="BP10" s="233"/>
      <c r="BQ10" s="242">
        <v>4</v>
      </c>
      <c r="BR10" s="243"/>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4"/>
    </row>
    <row r="11" spans="1:131" s="235" customFormat="1" ht="26.25" customHeight="1">
      <c r="A11" s="241">
        <v>5</v>
      </c>
      <c r="B11" s="1063"/>
      <c r="C11" s="1064"/>
      <c r="D11" s="1064"/>
      <c r="E11" s="1064"/>
      <c r="F11" s="1064"/>
      <c r="G11" s="1064"/>
      <c r="H11" s="1064"/>
      <c r="I11" s="1064"/>
      <c r="J11" s="1064"/>
      <c r="K11" s="1064"/>
      <c r="L11" s="1064"/>
      <c r="M11" s="1064"/>
      <c r="N11" s="1064"/>
      <c r="O11" s="1064"/>
      <c r="P11" s="1065"/>
      <c r="Q11" s="1075"/>
      <c r="R11" s="1076"/>
      <c r="S11" s="1076"/>
      <c r="T11" s="1076"/>
      <c r="U11" s="1076"/>
      <c r="V11" s="1076"/>
      <c r="W11" s="1076"/>
      <c r="X11" s="1076"/>
      <c r="Y11" s="1076"/>
      <c r="Z11" s="1076"/>
      <c r="AA11" s="1076"/>
      <c r="AB11" s="1076"/>
      <c r="AC11" s="1076"/>
      <c r="AD11" s="1076"/>
      <c r="AE11" s="1077"/>
      <c r="AF11" s="1069"/>
      <c r="AG11" s="1070"/>
      <c r="AH11" s="1070"/>
      <c r="AI11" s="1070"/>
      <c r="AJ11" s="1071"/>
      <c r="AK11" s="1127"/>
      <c r="AL11" s="1128"/>
      <c r="AM11" s="1128"/>
      <c r="AN11" s="1128"/>
      <c r="AO11" s="1128"/>
      <c r="AP11" s="1128"/>
      <c r="AQ11" s="1128"/>
      <c r="AR11" s="1128"/>
      <c r="AS11" s="1128"/>
      <c r="AT11" s="1128"/>
      <c r="AU11" s="1125"/>
      <c r="AV11" s="1125"/>
      <c r="AW11" s="1125"/>
      <c r="AX11" s="1125"/>
      <c r="AY11" s="1126"/>
      <c r="AZ11" s="232"/>
      <c r="BA11" s="232"/>
      <c r="BB11" s="232"/>
      <c r="BC11" s="232"/>
      <c r="BD11" s="232"/>
      <c r="BE11" s="233"/>
      <c r="BF11" s="233"/>
      <c r="BG11" s="233"/>
      <c r="BH11" s="233"/>
      <c r="BI11" s="233"/>
      <c r="BJ11" s="233"/>
      <c r="BK11" s="233"/>
      <c r="BL11" s="233"/>
      <c r="BM11" s="233"/>
      <c r="BN11" s="233"/>
      <c r="BO11" s="233"/>
      <c r="BP11" s="233"/>
      <c r="BQ11" s="242">
        <v>5</v>
      </c>
      <c r="BR11" s="243"/>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c r="A12" s="241">
        <v>6</v>
      </c>
      <c r="B12" s="1063"/>
      <c r="C12" s="1064"/>
      <c r="D12" s="1064"/>
      <c r="E12" s="1064"/>
      <c r="F12" s="1064"/>
      <c r="G12" s="1064"/>
      <c r="H12" s="1064"/>
      <c r="I12" s="1064"/>
      <c r="J12" s="1064"/>
      <c r="K12" s="1064"/>
      <c r="L12" s="1064"/>
      <c r="M12" s="1064"/>
      <c r="N12" s="1064"/>
      <c r="O12" s="1064"/>
      <c r="P12" s="1065"/>
      <c r="Q12" s="1075"/>
      <c r="R12" s="1076"/>
      <c r="S12" s="1076"/>
      <c r="T12" s="1076"/>
      <c r="U12" s="1076"/>
      <c r="V12" s="1076"/>
      <c r="W12" s="1076"/>
      <c r="X12" s="1076"/>
      <c r="Y12" s="1076"/>
      <c r="Z12" s="1076"/>
      <c r="AA12" s="1076"/>
      <c r="AB12" s="1076"/>
      <c r="AC12" s="1076"/>
      <c r="AD12" s="1076"/>
      <c r="AE12" s="1077"/>
      <c r="AF12" s="1069"/>
      <c r="AG12" s="1070"/>
      <c r="AH12" s="1070"/>
      <c r="AI12" s="1070"/>
      <c r="AJ12" s="1071"/>
      <c r="AK12" s="1127"/>
      <c r="AL12" s="1128"/>
      <c r="AM12" s="1128"/>
      <c r="AN12" s="1128"/>
      <c r="AO12" s="1128"/>
      <c r="AP12" s="1128"/>
      <c r="AQ12" s="1128"/>
      <c r="AR12" s="1128"/>
      <c r="AS12" s="1128"/>
      <c r="AT12" s="1128"/>
      <c r="AU12" s="1125"/>
      <c r="AV12" s="1125"/>
      <c r="AW12" s="1125"/>
      <c r="AX12" s="1125"/>
      <c r="AY12" s="1126"/>
      <c r="AZ12" s="232"/>
      <c r="BA12" s="232"/>
      <c r="BB12" s="232"/>
      <c r="BC12" s="232"/>
      <c r="BD12" s="232"/>
      <c r="BE12" s="233"/>
      <c r="BF12" s="233"/>
      <c r="BG12" s="233"/>
      <c r="BH12" s="233"/>
      <c r="BI12" s="233"/>
      <c r="BJ12" s="233"/>
      <c r="BK12" s="233"/>
      <c r="BL12" s="233"/>
      <c r="BM12" s="233"/>
      <c r="BN12" s="233"/>
      <c r="BO12" s="233"/>
      <c r="BP12" s="233"/>
      <c r="BQ12" s="242">
        <v>6</v>
      </c>
      <c r="BR12" s="243"/>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c r="A13" s="241">
        <v>7</v>
      </c>
      <c r="B13" s="1063"/>
      <c r="C13" s="1064"/>
      <c r="D13" s="1064"/>
      <c r="E13" s="1064"/>
      <c r="F13" s="1064"/>
      <c r="G13" s="1064"/>
      <c r="H13" s="1064"/>
      <c r="I13" s="1064"/>
      <c r="J13" s="1064"/>
      <c r="K13" s="1064"/>
      <c r="L13" s="1064"/>
      <c r="M13" s="1064"/>
      <c r="N13" s="1064"/>
      <c r="O13" s="1064"/>
      <c r="P13" s="1065"/>
      <c r="Q13" s="1075"/>
      <c r="R13" s="1076"/>
      <c r="S13" s="1076"/>
      <c r="T13" s="1076"/>
      <c r="U13" s="1076"/>
      <c r="V13" s="1076"/>
      <c r="W13" s="1076"/>
      <c r="X13" s="1076"/>
      <c r="Y13" s="1076"/>
      <c r="Z13" s="1076"/>
      <c r="AA13" s="1076"/>
      <c r="AB13" s="1076"/>
      <c r="AC13" s="1076"/>
      <c r="AD13" s="1076"/>
      <c r="AE13" s="1077"/>
      <c r="AF13" s="1069"/>
      <c r="AG13" s="1070"/>
      <c r="AH13" s="1070"/>
      <c r="AI13" s="1070"/>
      <c r="AJ13" s="1071"/>
      <c r="AK13" s="1127"/>
      <c r="AL13" s="1128"/>
      <c r="AM13" s="1128"/>
      <c r="AN13" s="1128"/>
      <c r="AO13" s="1128"/>
      <c r="AP13" s="1128"/>
      <c r="AQ13" s="1128"/>
      <c r="AR13" s="1128"/>
      <c r="AS13" s="1128"/>
      <c r="AT13" s="1128"/>
      <c r="AU13" s="1125"/>
      <c r="AV13" s="1125"/>
      <c r="AW13" s="1125"/>
      <c r="AX13" s="1125"/>
      <c r="AY13" s="1126"/>
      <c r="AZ13" s="232"/>
      <c r="BA13" s="232"/>
      <c r="BB13" s="232"/>
      <c r="BC13" s="232"/>
      <c r="BD13" s="232"/>
      <c r="BE13" s="233"/>
      <c r="BF13" s="233"/>
      <c r="BG13" s="233"/>
      <c r="BH13" s="233"/>
      <c r="BI13" s="233"/>
      <c r="BJ13" s="233"/>
      <c r="BK13" s="233"/>
      <c r="BL13" s="233"/>
      <c r="BM13" s="233"/>
      <c r="BN13" s="233"/>
      <c r="BO13" s="233"/>
      <c r="BP13" s="233"/>
      <c r="BQ13" s="242">
        <v>7</v>
      </c>
      <c r="BR13" s="243"/>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c r="A14" s="241">
        <v>8</v>
      </c>
      <c r="B14" s="1063"/>
      <c r="C14" s="1064"/>
      <c r="D14" s="1064"/>
      <c r="E14" s="1064"/>
      <c r="F14" s="1064"/>
      <c r="G14" s="1064"/>
      <c r="H14" s="1064"/>
      <c r="I14" s="1064"/>
      <c r="J14" s="1064"/>
      <c r="K14" s="1064"/>
      <c r="L14" s="1064"/>
      <c r="M14" s="1064"/>
      <c r="N14" s="1064"/>
      <c r="O14" s="1064"/>
      <c r="P14" s="1065"/>
      <c r="Q14" s="1075"/>
      <c r="R14" s="1076"/>
      <c r="S14" s="1076"/>
      <c r="T14" s="1076"/>
      <c r="U14" s="1076"/>
      <c r="V14" s="1076"/>
      <c r="W14" s="1076"/>
      <c r="X14" s="1076"/>
      <c r="Y14" s="1076"/>
      <c r="Z14" s="1076"/>
      <c r="AA14" s="1076"/>
      <c r="AB14" s="1076"/>
      <c r="AC14" s="1076"/>
      <c r="AD14" s="1076"/>
      <c r="AE14" s="1077"/>
      <c r="AF14" s="1069"/>
      <c r="AG14" s="1070"/>
      <c r="AH14" s="1070"/>
      <c r="AI14" s="1070"/>
      <c r="AJ14" s="1071"/>
      <c r="AK14" s="1127"/>
      <c r="AL14" s="1128"/>
      <c r="AM14" s="1128"/>
      <c r="AN14" s="1128"/>
      <c r="AO14" s="1128"/>
      <c r="AP14" s="1128"/>
      <c r="AQ14" s="1128"/>
      <c r="AR14" s="1128"/>
      <c r="AS14" s="1128"/>
      <c r="AT14" s="1128"/>
      <c r="AU14" s="1125"/>
      <c r="AV14" s="1125"/>
      <c r="AW14" s="1125"/>
      <c r="AX14" s="1125"/>
      <c r="AY14" s="1126"/>
      <c r="AZ14" s="232"/>
      <c r="BA14" s="232"/>
      <c r="BB14" s="232"/>
      <c r="BC14" s="232"/>
      <c r="BD14" s="232"/>
      <c r="BE14" s="233"/>
      <c r="BF14" s="233"/>
      <c r="BG14" s="233"/>
      <c r="BH14" s="233"/>
      <c r="BI14" s="233"/>
      <c r="BJ14" s="233"/>
      <c r="BK14" s="233"/>
      <c r="BL14" s="233"/>
      <c r="BM14" s="233"/>
      <c r="BN14" s="233"/>
      <c r="BO14" s="233"/>
      <c r="BP14" s="233"/>
      <c r="BQ14" s="242">
        <v>8</v>
      </c>
      <c r="BR14" s="243"/>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c r="A15" s="241">
        <v>9</v>
      </c>
      <c r="B15" s="1063"/>
      <c r="C15" s="1064"/>
      <c r="D15" s="1064"/>
      <c r="E15" s="1064"/>
      <c r="F15" s="1064"/>
      <c r="G15" s="1064"/>
      <c r="H15" s="1064"/>
      <c r="I15" s="1064"/>
      <c r="J15" s="1064"/>
      <c r="K15" s="1064"/>
      <c r="L15" s="1064"/>
      <c r="M15" s="1064"/>
      <c r="N15" s="1064"/>
      <c r="O15" s="1064"/>
      <c r="P15" s="1065"/>
      <c r="Q15" s="1075"/>
      <c r="R15" s="1076"/>
      <c r="S15" s="1076"/>
      <c r="T15" s="1076"/>
      <c r="U15" s="1076"/>
      <c r="V15" s="1076"/>
      <c r="W15" s="1076"/>
      <c r="X15" s="1076"/>
      <c r="Y15" s="1076"/>
      <c r="Z15" s="1076"/>
      <c r="AA15" s="1076"/>
      <c r="AB15" s="1076"/>
      <c r="AC15" s="1076"/>
      <c r="AD15" s="1076"/>
      <c r="AE15" s="1077"/>
      <c r="AF15" s="1069"/>
      <c r="AG15" s="1070"/>
      <c r="AH15" s="1070"/>
      <c r="AI15" s="1070"/>
      <c r="AJ15" s="1071"/>
      <c r="AK15" s="1127"/>
      <c r="AL15" s="1128"/>
      <c r="AM15" s="1128"/>
      <c r="AN15" s="1128"/>
      <c r="AO15" s="1128"/>
      <c r="AP15" s="1128"/>
      <c r="AQ15" s="1128"/>
      <c r="AR15" s="1128"/>
      <c r="AS15" s="1128"/>
      <c r="AT15" s="1128"/>
      <c r="AU15" s="1125"/>
      <c r="AV15" s="1125"/>
      <c r="AW15" s="1125"/>
      <c r="AX15" s="1125"/>
      <c r="AY15" s="1126"/>
      <c r="AZ15" s="232"/>
      <c r="BA15" s="232"/>
      <c r="BB15" s="232"/>
      <c r="BC15" s="232"/>
      <c r="BD15" s="232"/>
      <c r="BE15" s="233"/>
      <c r="BF15" s="233"/>
      <c r="BG15" s="233"/>
      <c r="BH15" s="233"/>
      <c r="BI15" s="233"/>
      <c r="BJ15" s="233"/>
      <c r="BK15" s="233"/>
      <c r="BL15" s="233"/>
      <c r="BM15" s="233"/>
      <c r="BN15" s="233"/>
      <c r="BO15" s="233"/>
      <c r="BP15" s="233"/>
      <c r="BQ15" s="242">
        <v>9</v>
      </c>
      <c r="BR15" s="243"/>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c r="A16" s="241">
        <v>10</v>
      </c>
      <c r="B16" s="1063"/>
      <c r="C16" s="1064"/>
      <c r="D16" s="1064"/>
      <c r="E16" s="1064"/>
      <c r="F16" s="1064"/>
      <c r="G16" s="1064"/>
      <c r="H16" s="1064"/>
      <c r="I16" s="1064"/>
      <c r="J16" s="1064"/>
      <c r="K16" s="1064"/>
      <c r="L16" s="1064"/>
      <c r="M16" s="1064"/>
      <c r="N16" s="1064"/>
      <c r="O16" s="1064"/>
      <c r="P16" s="1065"/>
      <c r="Q16" s="1075"/>
      <c r="R16" s="1076"/>
      <c r="S16" s="1076"/>
      <c r="T16" s="1076"/>
      <c r="U16" s="1076"/>
      <c r="V16" s="1076"/>
      <c r="W16" s="1076"/>
      <c r="X16" s="1076"/>
      <c r="Y16" s="1076"/>
      <c r="Z16" s="1076"/>
      <c r="AA16" s="1076"/>
      <c r="AB16" s="1076"/>
      <c r="AC16" s="1076"/>
      <c r="AD16" s="1076"/>
      <c r="AE16" s="1077"/>
      <c r="AF16" s="1069"/>
      <c r="AG16" s="1070"/>
      <c r="AH16" s="1070"/>
      <c r="AI16" s="1070"/>
      <c r="AJ16" s="1071"/>
      <c r="AK16" s="1127"/>
      <c r="AL16" s="1128"/>
      <c r="AM16" s="1128"/>
      <c r="AN16" s="1128"/>
      <c r="AO16" s="1128"/>
      <c r="AP16" s="1128"/>
      <c r="AQ16" s="1128"/>
      <c r="AR16" s="1128"/>
      <c r="AS16" s="1128"/>
      <c r="AT16" s="1128"/>
      <c r="AU16" s="1125"/>
      <c r="AV16" s="1125"/>
      <c r="AW16" s="1125"/>
      <c r="AX16" s="1125"/>
      <c r="AY16" s="1126"/>
      <c r="AZ16" s="232"/>
      <c r="BA16" s="232"/>
      <c r="BB16" s="232"/>
      <c r="BC16" s="232"/>
      <c r="BD16" s="232"/>
      <c r="BE16" s="233"/>
      <c r="BF16" s="233"/>
      <c r="BG16" s="233"/>
      <c r="BH16" s="233"/>
      <c r="BI16" s="233"/>
      <c r="BJ16" s="233"/>
      <c r="BK16" s="233"/>
      <c r="BL16" s="233"/>
      <c r="BM16" s="233"/>
      <c r="BN16" s="233"/>
      <c r="BO16" s="233"/>
      <c r="BP16" s="233"/>
      <c r="BQ16" s="242">
        <v>10</v>
      </c>
      <c r="BR16" s="243"/>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c r="A17" s="241">
        <v>11</v>
      </c>
      <c r="B17" s="1063"/>
      <c r="C17" s="1064"/>
      <c r="D17" s="1064"/>
      <c r="E17" s="1064"/>
      <c r="F17" s="1064"/>
      <c r="G17" s="1064"/>
      <c r="H17" s="1064"/>
      <c r="I17" s="1064"/>
      <c r="J17" s="1064"/>
      <c r="K17" s="1064"/>
      <c r="L17" s="1064"/>
      <c r="M17" s="1064"/>
      <c r="N17" s="1064"/>
      <c r="O17" s="1064"/>
      <c r="P17" s="1065"/>
      <c r="Q17" s="1075"/>
      <c r="R17" s="1076"/>
      <c r="S17" s="1076"/>
      <c r="T17" s="1076"/>
      <c r="U17" s="1076"/>
      <c r="V17" s="1076"/>
      <c r="W17" s="1076"/>
      <c r="X17" s="1076"/>
      <c r="Y17" s="1076"/>
      <c r="Z17" s="1076"/>
      <c r="AA17" s="1076"/>
      <c r="AB17" s="1076"/>
      <c r="AC17" s="1076"/>
      <c r="AD17" s="1076"/>
      <c r="AE17" s="1077"/>
      <c r="AF17" s="1069"/>
      <c r="AG17" s="1070"/>
      <c r="AH17" s="1070"/>
      <c r="AI17" s="1070"/>
      <c r="AJ17" s="1071"/>
      <c r="AK17" s="1127"/>
      <c r="AL17" s="1128"/>
      <c r="AM17" s="1128"/>
      <c r="AN17" s="1128"/>
      <c r="AO17" s="1128"/>
      <c r="AP17" s="1128"/>
      <c r="AQ17" s="1128"/>
      <c r="AR17" s="1128"/>
      <c r="AS17" s="1128"/>
      <c r="AT17" s="1128"/>
      <c r="AU17" s="1125"/>
      <c r="AV17" s="1125"/>
      <c r="AW17" s="1125"/>
      <c r="AX17" s="1125"/>
      <c r="AY17" s="1126"/>
      <c r="AZ17" s="232"/>
      <c r="BA17" s="232"/>
      <c r="BB17" s="232"/>
      <c r="BC17" s="232"/>
      <c r="BD17" s="232"/>
      <c r="BE17" s="233"/>
      <c r="BF17" s="233"/>
      <c r="BG17" s="233"/>
      <c r="BH17" s="233"/>
      <c r="BI17" s="233"/>
      <c r="BJ17" s="233"/>
      <c r="BK17" s="233"/>
      <c r="BL17" s="233"/>
      <c r="BM17" s="233"/>
      <c r="BN17" s="233"/>
      <c r="BO17" s="233"/>
      <c r="BP17" s="233"/>
      <c r="BQ17" s="242">
        <v>11</v>
      </c>
      <c r="BR17" s="243"/>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c r="A18" s="241">
        <v>12</v>
      </c>
      <c r="B18" s="1063"/>
      <c r="C18" s="1064"/>
      <c r="D18" s="1064"/>
      <c r="E18" s="1064"/>
      <c r="F18" s="1064"/>
      <c r="G18" s="1064"/>
      <c r="H18" s="1064"/>
      <c r="I18" s="1064"/>
      <c r="J18" s="1064"/>
      <c r="K18" s="1064"/>
      <c r="L18" s="1064"/>
      <c r="M18" s="1064"/>
      <c r="N18" s="1064"/>
      <c r="O18" s="1064"/>
      <c r="P18" s="1065"/>
      <c r="Q18" s="1075"/>
      <c r="R18" s="1076"/>
      <c r="S18" s="1076"/>
      <c r="T18" s="1076"/>
      <c r="U18" s="1076"/>
      <c r="V18" s="1076"/>
      <c r="W18" s="1076"/>
      <c r="X18" s="1076"/>
      <c r="Y18" s="1076"/>
      <c r="Z18" s="1076"/>
      <c r="AA18" s="1076"/>
      <c r="AB18" s="1076"/>
      <c r="AC18" s="1076"/>
      <c r="AD18" s="1076"/>
      <c r="AE18" s="1077"/>
      <c r="AF18" s="1069"/>
      <c r="AG18" s="1070"/>
      <c r="AH18" s="1070"/>
      <c r="AI18" s="1070"/>
      <c r="AJ18" s="1071"/>
      <c r="AK18" s="1127"/>
      <c r="AL18" s="1128"/>
      <c r="AM18" s="1128"/>
      <c r="AN18" s="1128"/>
      <c r="AO18" s="1128"/>
      <c r="AP18" s="1128"/>
      <c r="AQ18" s="1128"/>
      <c r="AR18" s="1128"/>
      <c r="AS18" s="1128"/>
      <c r="AT18" s="1128"/>
      <c r="AU18" s="1125"/>
      <c r="AV18" s="1125"/>
      <c r="AW18" s="1125"/>
      <c r="AX18" s="1125"/>
      <c r="AY18" s="1126"/>
      <c r="AZ18" s="232"/>
      <c r="BA18" s="232"/>
      <c r="BB18" s="232"/>
      <c r="BC18" s="232"/>
      <c r="BD18" s="232"/>
      <c r="BE18" s="233"/>
      <c r="BF18" s="233"/>
      <c r="BG18" s="233"/>
      <c r="BH18" s="233"/>
      <c r="BI18" s="233"/>
      <c r="BJ18" s="233"/>
      <c r="BK18" s="233"/>
      <c r="BL18" s="233"/>
      <c r="BM18" s="233"/>
      <c r="BN18" s="233"/>
      <c r="BO18" s="233"/>
      <c r="BP18" s="233"/>
      <c r="BQ18" s="242">
        <v>12</v>
      </c>
      <c r="BR18" s="243"/>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c r="A19" s="241">
        <v>13</v>
      </c>
      <c r="B19" s="1063"/>
      <c r="C19" s="1064"/>
      <c r="D19" s="1064"/>
      <c r="E19" s="1064"/>
      <c r="F19" s="1064"/>
      <c r="G19" s="1064"/>
      <c r="H19" s="1064"/>
      <c r="I19" s="1064"/>
      <c r="J19" s="1064"/>
      <c r="K19" s="1064"/>
      <c r="L19" s="1064"/>
      <c r="M19" s="1064"/>
      <c r="N19" s="1064"/>
      <c r="O19" s="1064"/>
      <c r="P19" s="1065"/>
      <c r="Q19" s="1075"/>
      <c r="R19" s="1076"/>
      <c r="S19" s="1076"/>
      <c r="T19" s="1076"/>
      <c r="U19" s="1076"/>
      <c r="V19" s="1076"/>
      <c r="W19" s="1076"/>
      <c r="X19" s="1076"/>
      <c r="Y19" s="1076"/>
      <c r="Z19" s="1076"/>
      <c r="AA19" s="1076"/>
      <c r="AB19" s="1076"/>
      <c r="AC19" s="1076"/>
      <c r="AD19" s="1076"/>
      <c r="AE19" s="1077"/>
      <c r="AF19" s="1069"/>
      <c r="AG19" s="1070"/>
      <c r="AH19" s="1070"/>
      <c r="AI19" s="1070"/>
      <c r="AJ19" s="1071"/>
      <c r="AK19" s="1127"/>
      <c r="AL19" s="1128"/>
      <c r="AM19" s="1128"/>
      <c r="AN19" s="1128"/>
      <c r="AO19" s="1128"/>
      <c r="AP19" s="1128"/>
      <c r="AQ19" s="1128"/>
      <c r="AR19" s="1128"/>
      <c r="AS19" s="1128"/>
      <c r="AT19" s="1128"/>
      <c r="AU19" s="1125"/>
      <c r="AV19" s="1125"/>
      <c r="AW19" s="1125"/>
      <c r="AX19" s="1125"/>
      <c r="AY19" s="1126"/>
      <c r="AZ19" s="232"/>
      <c r="BA19" s="232"/>
      <c r="BB19" s="232"/>
      <c r="BC19" s="232"/>
      <c r="BD19" s="232"/>
      <c r="BE19" s="233"/>
      <c r="BF19" s="233"/>
      <c r="BG19" s="233"/>
      <c r="BH19" s="233"/>
      <c r="BI19" s="233"/>
      <c r="BJ19" s="233"/>
      <c r="BK19" s="233"/>
      <c r="BL19" s="233"/>
      <c r="BM19" s="233"/>
      <c r="BN19" s="233"/>
      <c r="BO19" s="233"/>
      <c r="BP19" s="233"/>
      <c r="BQ19" s="242">
        <v>13</v>
      </c>
      <c r="BR19" s="243"/>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c r="A20" s="241">
        <v>14</v>
      </c>
      <c r="B20" s="1063"/>
      <c r="C20" s="1064"/>
      <c r="D20" s="1064"/>
      <c r="E20" s="1064"/>
      <c r="F20" s="1064"/>
      <c r="G20" s="1064"/>
      <c r="H20" s="1064"/>
      <c r="I20" s="1064"/>
      <c r="J20" s="1064"/>
      <c r="K20" s="1064"/>
      <c r="L20" s="1064"/>
      <c r="M20" s="1064"/>
      <c r="N20" s="1064"/>
      <c r="O20" s="1064"/>
      <c r="P20" s="1065"/>
      <c r="Q20" s="1075"/>
      <c r="R20" s="1076"/>
      <c r="S20" s="1076"/>
      <c r="T20" s="1076"/>
      <c r="U20" s="1076"/>
      <c r="V20" s="1076"/>
      <c r="W20" s="1076"/>
      <c r="X20" s="1076"/>
      <c r="Y20" s="1076"/>
      <c r="Z20" s="1076"/>
      <c r="AA20" s="1076"/>
      <c r="AB20" s="1076"/>
      <c r="AC20" s="1076"/>
      <c r="AD20" s="1076"/>
      <c r="AE20" s="1077"/>
      <c r="AF20" s="1069"/>
      <c r="AG20" s="1070"/>
      <c r="AH20" s="1070"/>
      <c r="AI20" s="1070"/>
      <c r="AJ20" s="1071"/>
      <c r="AK20" s="1127"/>
      <c r="AL20" s="1128"/>
      <c r="AM20" s="1128"/>
      <c r="AN20" s="1128"/>
      <c r="AO20" s="1128"/>
      <c r="AP20" s="1128"/>
      <c r="AQ20" s="1128"/>
      <c r="AR20" s="1128"/>
      <c r="AS20" s="1128"/>
      <c r="AT20" s="1128"/>
      <c r="AU20" s="1125"/>
      <c r="AV20" s="1125"/>
      <c r="AW20" s="1125"/>
      <c r="AX20" s="1125"/>
      <c r="AY20" s="1126"/>
      <c r="AZ20" s="232"/>
      <c r="BA20" s="232"/>
      <c r="BB20" s="232"/>
      <c r="BC20" s="232"/>
      <c r="BD20" s="232"/>
      <c r="BE20" s="233"/>
      <c r="BF20" s="233"/>
      <c r="BG20" s="233"/>
      <c r="BH20" s="233"/>
      <c r="BI20" s="233"/>
      <c r="BJ20" s="233"/>
      <c r="BK20" s="233"/>
      <c r="BL20" s="233"/>
      <c r="BM20" s="233"/>
      <c r="BN20" s="233"/>
      <c r="BO20" s="233"/>
      <c r="BP20" s="233"/>
      <c r="BQ20" s="242">
        <v>14</v>
      </c>
      <c r="BR20" s="243"/>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c r="A21" s="241">
        <v>15</v>
      </c>
      <c r="B21" s="1063"/>
      <c r="C21" s="1064"/>
      <c r="D21" s="1064"/>
      <c r="E21" s="1064"/>
      <c r="F21" s="1064"/>
      <c r="G21" s="1064"/>
      <c r="H21" s="1064"/>
      <c r="I21" s="1064"/>
      <c r="J21" s="1064"/>
      <c r="K21" s="1064"/>
      <c r="L21" s="1064"/>
      <c r="M21" s="1064"/>
      <c r="N21" s="1064"/>
      <c r="O21" s="1064"/>
      <c r="P21" s="1065"/>
      <c r="Q21" s="1075"/>
      <c r="R21" s="1076"/>
      <c r="S21" s="1076"/>
      <c r="T21" s="1076"/>
      <c r="U21" s="1076"/>
      <c r="V21" s="1076"/>
      <c r="W21" s="1076"/>
      <c r="X21" s="1076"/>
      <c r="Y21" s="1076"/>
      <c r="Z21" s="1076"/>
      <c r="AA21" s="1076"/>
      <c r="AB21" s="1076"/>
      <c r="AC21" s="1076"/>
      <c r="AD21" s="1076"/>
      <c r="AE21" s="1077"/>
      <c r="AF21" s="1069"/>
      <c r="AG21" s="1070"/>
      <c r="AH21" s="1070"/>
      <c r="AI21" s="1070"/>
      <c r="AJ21" s="1071"/>
      <c r="AK21" s="1127"/>
      <c r="AL21" s="1128"/>
      <c r="AM21" s="1128"/>
      <c r="AN21" s="1128"/>
      <c r="AO21" s="1128"/>
      <c r="AP21" s="1128"/>
      <c r="AQ21" s="1128"/>
      <c r="AR21" s="1128"/>
      <c r="AS21" s="1128"/>
      <c r="AT21" s="1128"/>
      <c r="AU21" s="1125"/>
      <c r="AV21" s="1125"/>
      <c r="AW21" s="1125"/>
      <c r="AX21" s="1125"/>
      <c r="AY21" s="1126"/>
      <c r="AZ21" s="232"/>
      <c r="BA21" s="232"/>
      <c r="BB21" s="232"/>
      <c r="BC21" s="232"/>
      <c r="BD21" s="232"/>
      <c r="BE21" s="233"/>
      <c r="BF21" s="233"/>
      <c r="BG21" s="233"/>
      <c r="BH21" s="233"/>
      <c r="BI21" s="233"/>
      <c r="BJ21" s="233"/>
      <c r="BK21" s="233"/>
      <c r="BL21" s="233"/>
      <c r="BM21" s="233"/>
      <c r="BN21" s="233"/>
      <c r="BO21" s="233"/>
      <c r="BP21" s="233"/>
      <c r="BQ21" s="242">
        <v>15</v>
      </c>
      <c r="BR21" s="243"/>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c r="A22" s="241">
        <v>16</v>
      </c>
      <c r="B22" s="1063"/>
      <c r="C22" s="1064"/>
      <c r="D22" s="1064"/>
      <c r="E22" s="1064"/>
      <c r="F22" s="1064"/>
      <c r="G22" s="1064"/>
      <c r="H22" s="1064"/>
      <c r="I22" s="1064"/>
      <c r="J22" s="1064"/>
      <c r="K22" s="1064"/>
      <c r="L22" s="1064"/>
      <c r="M22" s="1064"/>
      <c r="N22" s="1064"/>
      <c r="O22" s="1064"/>
      <c r="P22" s="1065"/>
      <c r="Q22" s="1122"/>
      <c r="R22" s="1123"/>
      <c r="S22" s="1123"/>
      <c r="T22" s="1123"/>
      <c r="U22" s="1123"/>
      <c r="V22" s="1123"/>
      <c r="W22" s="1123"/>
      <c r="X22" s="1123"/>
      <c r="Y22" s="1123"/>
      <c r="Z22" s="1123"/>
      <c r="AA22" s="1123"/>
      <c r="AB22" s="1123"/>
      <c r="AC22" s="1123"/>
      <c r="AD22" s="1123"/>
      <c r="AE22" s="1124"/>
      <c r="AF22" s="1069"/>
      <c r="AG22" s="1070"/>
      <c r="AH22" s="1070"/>
      <c r="AI22" s="1070"/>
      <c r="AJ22" s="1071"/>
      <c r="AK22" s="1118"/>
      <c r="AL22" s="1119"/>
      <c r="AM22" s="1119"/>
      <c r="AN22" s="1119"/>
      <c r="AO22" s="1119"/>
      <c r="AP22" s="1119"/>
      <c r="AQ22" s="1119"/>
      <c r="AR22" s="1119"/>
      <c r="AS22" s="1119"/>
      <c r="AT22" s="1119"/>
      <c r="AU22" s="1120"/>
      <c r="AV22" s="1120"/>
      <c r="AW22" s="1120"/>
      <c r="AX22" s="1120"/>
      <c r="AY22" s="1121"/>
      <c r="AZ22" s="1061" t="s">
        <v>380</v>
      </c>
      <c r="BA22" s="1061"/>
      <c r="BB22" s="1061"/>
      <c r="BC22" s="1061"/>
      <c r="BD22" s="1062"/>
      <c r="BE22" s="233"/>
      <c r="BF22" s="233"/>
      <c r="BG22" s="233"/>
      <c r="BH22" s="233"/>
      <c r="BI22" s="233"/>
      <c r="BJ22" s="233"/>
      <c r="BK22" s="233"/>
      <c r="BL22" s="233"/>
      <c r="BM22" s="233"/>
      <c r="BN22" s="233"/>
      <c r="BO22" s="233"/>
      <c r="BP22" s="233"/>
      <c r="BQ22" s="242">
        <v>16</v>
      </c>
      <c r="BR22" s="243"/>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109">
        <v>17071</v>
      </c>
      <c r="R23" s="1110"/>
      <c r="S23" s="1110"/>
      <c r="T23" s="1110"/>
      <c r="U23" s="1110"/>
      <c r="V23" s="1110">
        <v>16807</v>
      </c>
      <c r="W23" s="1110"/>
      <c r="X23" s="1110"/>
      <c r="Y23" s="1110"/>
      <c r="Z23" s="1110"/>
      <c r="AA23" s="1110">
        <v>263</v>
      </c>
      <c r="AB23" s="1110"/>
      <c r="AC23" s="1110"/>
      <c r="AD23" s="1110"/>
      <c r="AE23" s="1111"/>
      <c r="AF23" s="1112">
        <v>246</v>
      </c>
      <c r="AG23" s="1110"/>
      <c r="AH23" s="1110"/>
      <c r="AI23" s="1110"/>
      <c r="AJ23" s="1113"/>
      <c r="AK23" s="1114"/>
      <c r="AL23" s="1115"/>
      <c r="AM23" s="1115"/>
      <c r="AN23" s="1115"/>
      <c r="AO23" s="1115"/>
      <c r="AP23" s="1110">
        <v>20297</v>
      </c>
      <c r="AQ23" s="1110"/>
      <c r="AR23" s="1110"/>
      <c r="AS23" s="1110"/>
      <c r="AT23" s="1110"/>
      <c r="AU23" s="1116"/>
      <c r="AV23" s="1116"/>
      <c r="AW23" s="1116"/>
      <c r="AX23" s="1116"/>
      <c r="AY23" s="1117"/>
      <c r="AZ23" s="1106" t="s">
        <v>383</v>
      </c>
      <c r="BA23" s="1107"/>
      <c r="BB23" s="1107"/>
      <c r="BC23" s="1107"/>
      <c r="BD23" s="1108"/>
      <c r="BE23" s="233"/>
      <c r="BF23" s="233"/>
      <c r="BG23" s="233"/>
      <c r="BH23" s="233"/>
      <c r="BI23" s="233"/>
      <c r="BJ23" s="233"/>
      <c r="BK23" s="233"/>
      <c r="BL23" s="233"/>
      <c r="BM23" s="233"/>
      <c r="BN23" s="233"/>
      <c r="BO23" s="233"/>
      <c r="BP23" s="233"/>
      <c r="BQ23" s="242">
        <v>17</v>
      </c>
      <c r="BR23" s="243"/>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c r="A24" s="1105" t="s">
        <v>384</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32"/>
      <c r="BA24" s="232"/>
      <c r="BB24" s="232"/>
      <c r="BC24" s="232"/>
      <c r="BD24" s="232"/>
      <c r="BE24" s="233"/>
      <c r="BF24" s="233"/>
      <c r="BG24" s="233"/>
      <c r="BH24" s="233"/>
      <c r="BI24" s="233"/>
      <c r="BJ24" s="233"/>
      <c r="BK24" s="233"/>
      <c r="BL24" s="233"/>
      <c r="BM24" s="233"/>
      <c r="BN24" s="233"/>
      <c r="BO24" s="233"/>
      <c r="BP24" s="233"/>
      <c r="BQ24" s="242">
        <v>18</v>
      </c>
      <c r="BR24" s="243"/>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s="227" customFormat="1" ht="26.25" customHeight="1" thickBot="1">
      <c r="A25" s="1104" t="s">
        <v>385</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32"/>
      <c r="BK25" s="232"/>
      <c r="BL25" s="232"/>
      <c r="BM25" s="232"/>
      <c r="BN25" s="232"/>
      <c r="BO25" s="245"/>
      <c r="BP25" s="245"/>
      <c r="BQ25" s="242">
        <v>19</v>
      </c>
      <c r="BR25" s="243"/>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s="227" customFormat="1" ht="26.25" customHeight="1">
      <c r="A26" s="1027" t="s">
        <v>363</v>
      </c>
      <c r="B26" s="1028"/>
      <c r="C26" s="1028"/>
      <c r="D26" s="1028"/>
      <c r="E26" s="1028"/>
      <c r="F26" s="1028"/>
      <c r="G26" s="1028"/>
      <c r="H26" s="1028"/>
      <c r="I26" s="1028"/>
      <c r="J26" s="1028"/>
      <c r="K26" s="1028"/>
      <c r="L26" s="1028"/>
      <c r="M26" s="1028"/>
      <c r="N26" s="1028"/>
      <c r="O26" s="1028"/>
      <c r="P26" s="1029"/>
      <c r="Q26" s="1033" t="s">
        <v>386</v>
      </c>
      <c r="R26" s="1034"/>
      <c r="S26" s="1034"/>
      <c r="T26" s="1034"/>
      <c r="U26" s="1035"/>
      <c r="V26" s="1033" t="s">
        <v>387</v>
      </c>
      <c r="W26" s="1034"/>
      <c r="X26" s="1034"/>
      <c r="Y26" s="1034"/>
      <c r="Z26" s="1035"/>
      <c r="AA26" s="1033" t="s">
        <v>388</v>
      </c>
      <c r="AB26" s="1034"/>
      <c r="AC26" s="1034"/>
      <c r="AD26" s="1034"/>
      <c r="AE26" s="1034"/>
      <c r="AF26" s="1100" t="s">
        <v>389</v>
      </c>
      <c r="AG26" s="1040"/>
      <c r="AH26" s="1040"/>
      <c r="AI26" s="1040"/>
      <c r="AJ26" s="1101"/>
      <c r="AK26" s="1034" t="s">
        <v>390</v>
      </c>
      <c r="AL26" s="1034"/>
      <c r="AM26" s="1034"/>
      <c r="AN26" s="1034"/>
      <c r="AO26" s="1035"/>
      <c r="AP26" s="1033" t="s">
        <v>391</v>
      </c>
      <c r="AQ26" s="1034"/>
      <c r="AR26" s="1034"/>
      <c r="AS26" s="1034"/>
      <c r="AT26" s="1035"/>
      <c r="AU26" s="1033" t="s">
        <v>392</v>
      </c>
      <c r="AV26" s="1034"/>
      <c r="AW26" s="1034"/>
      <c r="AX26" s="1034"/>
      <c r="AY26" s="1035"/>
      <c r="AZ26" s="1033" t="s">
        <v>393</v>
      </c>
      <c r="BA26" s="1034"/>
      <c r="BB26" s="1034"/>
      <c r="BC26" s="1034"/>
      <c r="BD26" s="1035"/>
      <c r="BE26" s="1033" t="s">
        <v>370</v>
      </c>
      <c r="BF26" s="1034"/>
      <c r="BG26" s="1034"/>
      <c r="BH26" s="1034"/>
      <c r="BI26" s="1049"/>
      <c r="BJ26" s="232"/>
      <c r="BK26" s="232"/>
      <c r="BL26" s="232"/>
      <c r="BM26" s="232"/>
      <c r="BN26" s="232"/>
      <c r="BO26" s="245"/>
      <c r="BP26" s="245"/>
      <c r="BQ26" s="242">
        <v>20</v>
      </c>
      <c r="BR26" s="243"/>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s="227"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102"/>
      <c r="AG27" s="1043"/>
      <c r="AH27" s="1043"/>
      <c r="AI27" s="1043"/>
      <c r="AJ27" s="1103"/>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2"/>
      <c r="BK27" s="232"/>
      <c r="BL27" s="232"/>
      <c r="BM27" s="232"/>
      <c r="BN27" s="232"/>
      <c r="BO27" s="245"/>
      <c r="BP27" s="245"/>
      <c r="BQ27" s="242">
        <v>21</v>
      </c>
      <c r="BR27" s="243"/>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s="227" customFormat="1" ht="26.25" customHeight="1" thickTop="1">
      <c r="A28" s="246">
        <v>1</v>
      </c>
      <c r="B28" s="1091" t="s">
        <v>394</v>
      </c>
      <c r="C28" s="1092"/>
      <c r="D28" s="1092"/>
      <c r="E28" s="1092"/>
      <c r="F28" s="1092"/>
      <c r="G28" s="1092"/>
      <c r="H28" s="1092"/>
      <c r="I28" s="1092"/>
      <c r="J28" s="1092"/>
      <c r="K28" s="1092"/>
      <c r="L28" s="1092"/>
      <c r="M28" s="1092"/>
      <c r="N28" s="1092"/>
      <c r="O28" s="1092"/>
      <c r="P28" s="1093"/>
      <c r="Q28" s="1094">
        <v>3524</v>
      </c>
      <c r="R28" s="1095"/>
      <c r="S28" s="1095"/>
      <c r="T28" s="1095"/>
      <c r="U28" s="1095"/>
      <c r="V28" s="1095">
        <v>3506</v>
      </c>
      <c r="W28" s="1095"/>
      <c r="X28" s="1095"/>
      <c r="Y28" s="1095"/>
      <c r="Z28" s="1095"/>
      <c r="AA28" s="1095">
        <v>18</v>
      </c>
      <c r="AB28" s="1095"/>
      <c r="AC28" s="1095"/>
      <c r="AD28" s="1095"/>
      <c r="AE28" s="1096"/>
      <c r="AF28" s="1097">
        <v>18</v>
      </c>
      <c r="AG28" s="1095"/>
      <c r="AH28" s="1095"/>
      <c r="AI28" s="1095"/>
      <c r="AJ28" s="1098"/>
      <c r="AK28" s="1099">
        <v>317</v>
      </c>
      <c r="AL28" s="1087"/>
      <c r="AM28" s="1087"/>
      <c r="AN28" s="1087"/>
      <c r="AO28" s="1087"/>
      <c r="AP28" s="1087" t="s">
        <v>571</v>
      </c>
      <c r="AQ28" s="1087"/>
      <c r="AR28" s="1087"/>
      <c r="AS28" s="1087"/>
      <c r="AT28" s="1087"/>
      <c r="AU28" s="1087" t="s">
        <v>571</v>
      </c>
      <c r="AV28" s="1087"/>
      <c r="AW28" s="1087"/>
      <c r="AX28" s="1087"/>
      <c r="AY28" s="1087"/>
      <c r="AZ28" s="1088" t="s">
        <v>571</v>
      </c>
      <c r="BA28" s="1088"/>
      <c r="BB28" s="1088"/>
      <c r="BC28" s="1088"/>
      <c r="BD28" s="1088"/>
      <c r="BE28" s="1089"/>
      <c r="BF28" s="1089"/>
      <c r="BG28" s="1089"/>
      <c r="BH28" s="1089"/>
      <c r="BI28" s="1090"/>
      <c r="BJ28" s="232"/>
      <c r="BK28" s="232"/>
      <c r="BL28" s="232"/>
      <c r="BM28" s="232"/>
      <c r="BN28" s="232"/>
      <c r="BO28" s="245"/>
      <c r="BP28" s="245"/>
      <c r="BQ28" s="242">
        <v>22</v>
      </c>
      <c r="BR28" s="243"/>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s="227" customFormat="1" ht="26.25" customHeight="1">
      <c r="A29" s="246">
        <v>2</v>
      </c>
      <c r="B29" s="1063" t="s">
        <v>395</v>
      </c>
      <c r="C29" s="1064"/>
      <c r="D29" s="1064"/>
      <c r="E29" s="1064"/>
      <c r="F29" s="1064"/>
      <c r="G29" s="1064"/>
      <c r="H29" s="1064"/>
      <c r="I29" s="1064"/>
      <c r="J29" s="1064"/>
      <c r="K29" s="1064"/>
      <c r="L29" s="1064"/>
      <c r="M29" s="1064"/>
      <c r="N29" s="1064"/>
      <c r="O29" s="1064"/>
      <c r="P29" s="1065"/>
      <c r="Q29" s="1075">
        <v>356</v>
      </c>
      <c r="R29" s="1076"/>
      <c r="S29" s="1076"/>
      <c r="T29" s="1076"/>
      <c r="U29" s="1076"/>
      <c r="V29" s="1076">
        <v>354</v>
      </c>
      <c r="W29" s="1076"/>
      <c r="X29" s="1076"/>
      <c r="Y29" s="1076"/>
      <c r="Z29" s="1076"/>
      <c r="AA29" s="1076">
        <v>3</v>
      </c>
      <c r="AB29" s="1076"/>
      <c r="AC29" s="1076"/>
      <c r="AD29" s="1076"/>
      <c r="AE29" s="1077"/>
      <c r="AF29" s="1069">
        <v>3</v>
      </c>
      <c r="AG29" s="1070"/>
      <c r="AH29" s="1070"/>
      <c r="AI29" s="1070"/>
      <c r="AJ29" s="1071"/>
      <c r="AK29" s="1011">
        <v>136</v>
      </c>
      <c r="AL29" s="1002"/>
      <c r="AM29" s="1002"/>
      <c r="AN29" s="1002"/>
      <c r="AO29" s="1002"/>
      <c r="AP29" s="1002">
        <v>176</v>
      </c>
      <c r="AQ29" s="1002"/>
      <c r="AR29" s="1002"/>
      <c r="AS29" s="1002"/>
      <c r="AT29" s="1002"/>
      <c r="AU29" s="1002">
        <v>56</v>
      </c>
      <c r="AV29" s="1002"/>
      <c r="AW29" s="1002"/>
      <c r="AX29" s="1002"/>
      <c r="AY29" s="1002"/>
      <c r="AZ29" s="1074" t="s">
        <v>571</v>
      </c>
      <c r="BA29" s="1074"/>
      <c r="BB29" s="1074"/>
      <c r="BC29" s="1074"/>
      <c r="BD29" s="1074"/>
      <c r="BE29" s="1058"/>
      <c r="BF29" s="1058"/>
      <c r="BG29" s="1058"/>
      <c r="BH29" s="1058"/>
      <c r="BI29" s="1059"/>
      <c r="BJ29" s="232"/>
      <c r="BK29" s="232"/>
      <c r="BL29" s="232"/>
      <c r="BM29" s="232"/>
      <c r="BN29" s="232"/>
      <c r="BO29" s="245"/>
      <c r="BP29" s="245"/>
      <c r="BQ29" s="242">
        <v>23</v>
      </c>
      <c r="BR29" s="243"/>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s="227" customFormat="1" ht="26.25" customHeight="1">
      <c r="A30" s="246">
        <v>3</v>
      </c>
      <c r="B30" s="1063" t="s">
        <v>396</v>
      </c>
      <c r="C30" s="1064"/>
      <c r="D30" s="1064"/>
      <c r="E30" s="1064"/>
      <c r="F30" s="1064"/>
      <c r="G30" s="1064"/>
      <c r="H30" s="1064"/>
      <c r="I30" s="1064"/>
      <c r="J30" s="1064"/>
      <c r="K30" s="1064"/>
      <c r="L30" s="1064"/>
      <c r="M30" s="1064"/>
      <c r="N30" s="1064"/>
      <c r="O30" s="1064"/>
      <c r="P30" s="1065"/>
      <c r="Q30" s="1081">
        <v>3010</v>
      </c>
      <c r="R30" s="1070"/>
      <c r="S30" s="1070"/>
      <c r="T30" s="1070"/>
      <c r="U30" s="1082"/>
      <c r="V30" s="1077">
        <v>2993</v>
      </c>
      <c r="W30" s="1070"/>
      <c r="X30" s="1070"/>
      <c r="Y30" s="1070"/>
      <c r="Z30" s="1082"/>
      <c r="AA30" s="1077">
        <v>17</v>
      </c>
      <c r="AB30" s="1070"/>
      <c r="AC30" s="1070"/>
      <c r="AD30" s="1070"/>
      <c r="AE30" s="1071"/>
      <c r="AF30" s="1069">
        <v>17</v>
      </c>
      <c r="AG30" s="1070"/>
      <c r="AH30" s="1070"/>
      <c r="AI30" s="1070"/>
      <c r="AJ30" s="1071"/>
      <c r="AK30" s="1083">
        <v>405</v>
      </c>
      <c r="AL30" s="1010"/>
      <c r="AM30" s="1010"/>
      <c r="AN30" s="1010"/>
      <c r="AO30" s="1011"/>
      <c r="AP30" s="1012" t="s">
        <v>571</v>
      </c>
      <c r="AQ30" s="1010"/>
      <c r="AR30" s="1010"/>
      <c r="AS30" s="1010"/>
      <c r="AT30" s="1011"/>
      <c r="AU30" s="1012" t="s">
        <v>571</v>
      </c>
      <c r="AV30" s="1010"/>
      <c r="AW30" s="1010"/>
      <c r="AX30" s="1010"/>
      <c r="AY30" s="1011"/>
      <c r="AZ30" s="1078" t="s">
        <v>571</v>
      </c>
      <c r="BA30" s="1079"/>
      <c r="BB30" s="1079"/>
      <c r="BC30" s="1079"/>
      <c r="BD30" s="1080"/>
      <c r="BE30" s="1058"/>
      <c r="BF30" s="1058"/>
      <c r="BG30" s="1058"/>
      <c r="BH30" s="1058"/>
      <c r="BI30" s="1059"/>
      <c r="BJ30" s="232"/>
      <c r="BK30" s="232"/>
      <c r="BL30" s="232"/>
      <c r="BM30" s="232"/>
      <c r="BN30" s="232"/>
      <c r="BO30" s="245"/>
      <c r="BP30" s="245"/>
      <c r="BQ30" s="242">
        <v>24</v>
      </c>
      <c r="BR30" s="243"/>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s="227" customFormat="1" ht="26.25" customHeight="1">
      <c r="A31" s="246">
        <v>4</v>
      </c>
      <c r="B31" s="1063" t="s">
        <v>397</v>
      </c>
      <c r="C31" s="1064"/>
      <c r="D31" s="1064"/>
      <c r="E31" s="1064"/>
      <c r="F31" s="1064"/>
      <c r="G31" s="1064"/>
      <c r="H31" s="1064"/>
      <c r="I31" s="1064"/>
      <c r="J31" s="1064"/>
      <c r="K31" s="1064"/>
      <c r="L31" s="1064"/>
      <c r="M31" s="1064"/>
      <c r="N31" s="1064"/>
      <c r="O31" s="1064"/>
      <c r="P31" s="1065"/>
      <c r="Q31" s="1081">
        <v>280</v>
      </c>
      <c r="R31" s="1070"/>
      <c r="S31" s="1070"/>
      <c r="T31" s="1070"/>
      <c r="U31" s="1082"/>
      <c r="V31" s="1077">
        <v>280</v>
      </c>
      <c r="W31" s="1070"/>
      <c r="X31" s="1070"/>
      <c r="Y31" s="1070"/>
      <c r="Z31" s="1082"/>
      <c r="AA31" s="1077">
        <v>1</v>
      </c>
      <c r="AB31" s="1070"/>
      <c r="AC31" s="1070"/>
      <c r="AD31" s="1070"/>
      <c r="AE31" s="1071"/>
      <c r="AF31" s="1069">
        <v>1</v>
      </c>
      <c r="AG31" s="1070"/>
      <c r="AH31" s="1070"/>
      <c r="AI31" s="1070"/>
      <c r="AJ31" s="1071"/>
      <c r="AK31" s="1083">
        <v>110</v>
      </c>
      <c r="AL31" s="1010"/>
      <c r="AM31" s="1010"/>
      <c r="AN31" s="1010"/>
      <c r="AO31" s="1011"/>
      <c r="AP31" s="1012" t="s">
        <v>571</v>
      </c>
      <c r="AQ31" s="1010"/>
      <c r="AR31" s="1010"/>
      <c r="AS31" s="1010"/>
      <c r="AT31" s="1011"/>
      <c r="AU31" s="1012" t="s">
        <v>571</v>
      </c>
      <c r="AV31" s="1010"/>
      <c r="AW31" s="1010"/>
      <c r="AX31" s="1010"/>
      <c r="AY31" s="1011"/>
      <c r="AZ31" s="1078" t="s">
        <v>571</v>
      </c>
      <c r="BA31" s="1079"/>
      <c r="BB31" s="1079"/>
      <c r="BC31" s="1079"/>
      <c r="BD31" s="1080"/>
      <c r="BE31" s="1058"/>
      <c r="BF31" s="1058"/>
      <c r="BG31" s="1058"/>
      <c r="BH31" s="1058"/>
      <c r="BI31" s="1059"/>
      <c r="BJ31" s="232"/>
      <c r="BK31" s="232"/>
      <c r="BL31" s="232"/>
      <c r="BM31" s="232"/>
      <c r="BN31" s="232"/>
      <c r="BO31" s="245"/>
      <c r="BP31" s="245"/>
      <c r="BQ31" s="242">
        <v>25</v>
      </c>
      <c r="BR31" s="243"/>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s="227" customFormat="1" ht="26.25" customHeight="1">
      <c r="A32" s="246">
        <v>5</v>
      </c>
      <c r="B32" s="1063" t="s">
        <v>398</v>
      </c>
      <c r="C32" s="1064"/>
      <c r="D32" s="1064"/>
      <c r="E32" s="1064"/>
      <c r="F32" s="1064"/>
      <c r="G32" s="1064"/>
      <c r="H32" s="1064"/>
      <c r="I32" s="1064"/>
      <c r="J32" s="1064"/>
      <c r="K32" s="1064"/>
      <c r="L32" s="1064"/>
      <c r="M32" s="1064"/>
      <c r="N32" s="1064"/>
      <c r="O32" s="1064"/>
      <c r="P32" s="1065"/>
      <c r="Q32" s="1081">
        <v>33</v>
      </c>
      <c r="R32" s="1070"/>
      <c r="S32" s="1070"/>
      <c r="T32" s="1070"/>
      <c r="U32" s="1082"/>
      <c r="V32" s="1077">
        <v>20</v>
      </c>
      <c r="W32" s="1070"/>
      <c r="X32" s="1070"/>
      <c r="Y32" s="1070"/>
      <c r="Z32" s="1082"/>
      <c r="AA32" s="1077">
        <v>13</v>
      </c>
      <c r="AB32" s="1070"/>
      <c r="AC32" s="1070"/>
      <c r="AD32" s="1070"/>
      <c r="AE32" s="1071"/>
      <c r="AF32" s="1069">
        <v>13</v>
      </c>
      <c r="AG32" s="1070"/>
      <c r="AH32" s="1070"/>
      <c r="AI32" s="1070"/>
      <c r="AJ32" s="1071"/>
      <c r="AK32" s="1083">
        <v>16</v>
      </c>
      <c r="AL32" s="1010"/>
      <c r="AM32" s="1010"/>
      <c r="AN32" s="1010"/>
      <c r="AO32" s="1011"/>
      <c r="AP32" s="1084" t="s">
        <v>571</v>
      </c>
      <c r="AQ32" s="1085"/>
      <c r="AR32" s="1085"/>
      <c r="AS32" s="1085"/>
      <c r="AT32" s="1086"/>
      <c r="AU32" s="1012" t="s">
        <v>571</v>
      </c>
      <c r="AV32" s="1010"/>
      <c r="AW32" s="1010"/>
      <c r="AX32" s="1010"/>
      <c r="AY32" s="1011"/>
      <c r="AZ32" s="1078" t="s">
        <v>571</v>
      </c>
      <c r="BA32" s="1079"/>
      <c r="BB32" s="1079"/>
      <c r="BC32" s="1079"/>
      <c r="BD32" s="1080"/>
      <c r="BE32" s="1058"/>
      <c r="BF32" s="1058"/>
      <c r="BG32" s="1058"/>
      <c r="BH32" s="1058"/>
      <c r="BI32" s="1059"/>
      <c r="BJ32" s="232"/>
      <c r="BK32" s="232"/>
      <c r="BL32" s="232"/>
      <c r="BM32" s="232"/>
      <c r="BN32" s="232"/>
      <c r="BO32" s="245"/>
      <c r="BP32" s="245"/>
      <c r="BQ32" s="242">
        <v>26</v>
      </c>
      <c r="BR32" s="243"/>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s="227" customFormat="1" ht="26.25" customHeight="1">
      <c r="A33" s="246">
        <v>6</v>
      </c>
      <c r="B33" s="1063" t="s">
        <v>399</v>
      </c>
      <c r="C33" s="1064"/>
      <c r="D33" s="1064"/>
      <c r="E33" s="1064"/>
      <c r="F33" s="1064"/>
      <c r="G33" s="1064"/>
      <c r="H33" s="1064"/>
      <c r="I33" s="1064"/>
      <c r="J33" s="1064"/>
      <c r="K33" s="1064"/>
      <c r="L33" s="1064"/>
      <c r="M33" s="1064"/>
      <c r="N33" s="1064"/>
      <c r="O33" s="1064"/>
      <c r="P33" s="1065"/>
      <c r="Q33" s="1081">
        <v>370</v>
      </c>
      <c r="R33" s="1070"/>
      <c r="S33" s="1070"/>
      <c r="T33" s="1070"/>
      <c r="U33" s="1082"/>
      <c r="V33" s="1077">
        <v>8</v>
      </c>
      <c r="W33" s="1070"/>
      <c r="X33" s="1070"/>
      <c r="Y33" s="1070"/>
      <c r="Z33" s="1082"/>
      <c r="AA33" s="1077">
        <v>361</v>
      </c>
      <c r="AB33" s="1070"/>
      <c r="AC33" s="1070"/>
      <c r="AD33" s="1070"/>
      <c r="AE33" s="1071"/>
      <c r="AF33" s="1069">
        <v>361</v>
      </c>
      <c r="AG33" s="1070"/>
      <c r="AH33" s="1070"/>
      <c r="AI33" s="1070"/>
      <c r="AJ33" s="1071"/>
      <c r="AK33" s="1083">
        <v>242</v>
      </c>
      <c r="AL33" s="1010"/>
      <c r="AM33" s="1010"/>
      <c r="AN33" s="1010"/>
      <c r="AO33" s="1011"/>
      <c r="AP33" s="1012">
        <v>3243</v>
      </c>
      <c r="AQ33" s="1010"/>
      <c r="AR33" s="1010"/>
      <c r="AS33" s="1010"/>
      <c r="AT33" s="1011"/>
      <c r="AU33" s="1012">
        <v>1612</v>
      </c>
      <c r="AV33" s="1010"/>
      <c r="AW33" s="1010"/>
      <c r="AX33" s="1010"/>
      <c r="AY33" s="1011"/>
      <c r="AZ33" s="1078" t="s">
        <v>571</v>
      </c>
      <c r="BA33" s="1079"/>
      <c r="BB33" s="1079"/>
      <c r="BC33" s="1079"/>
      <c r="BD33" s="1080"/>
      <c r="BE33" s="1058" t="s">
        <v>400</v>
      </c>
      <c r="BF33" s="1058"/>
      <c r="BG33" s="1058"/>
      <c r="BH33" s="1058"/>
      <c r="BI33" s="1059"/>
      <c r="BJ33" s="232"/>
      <c r="BK33" s="232"/>
      <c r="BL33" s="232"/>
      <c r="BM33" s="232"/>
      <c r="BN33" s="232"/>
      <c r="BO33" s="245"/>
      <c r="BP33" s="245"/>
      <c r="BQ33" s="242">
        <v>27</v>
      </c>
      <c r="BR33" s="243"/>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s="227" customFormat="1" ht="26.25" customHeight="1">
      <c r="A34" s="246">
        <v>7</v>
      </c>
      <c r="B34" s="1063" t="s">
        <v>401</v>
      </c>
      <c r="C34" s="1064"/>
      <c r="D34" s="1064"/>
      <c r="E34" s="1064"/>
      <c r="F34" s="1064"/>
      <c r="G34" s="1064"/>
      <c r="H34" s="1064"/>
      <c r="I34" s="1064"/>
      <c r="J34" s="1064"/>
      <c r="K34" s="1064"/>
      <c r="L34" s="1064"/>
      <c r="M34" s="1064"/>
      <c r="N34" s="1064"/>
      <c r="O34" s="1064"/>
      <c r="P34" s="1065"/>
      <c r="Q34" s="1081">
        <v>71</v>
      </c>
      <c r="R34" s="1070"/>
      <c r="S34" s="1070"/>
      <c r="T34" s="1070"/>
      <c r="U34" s="1082"/>
      <c r="V34" s="1077">
        <v>70</v>
      </c>
      <c r="W34" s="1070"/>
      <c r="X34" s="1070"/>
      <c r="Y34" s="1070"/>
      <c r="Z34" s="1082"/>
      <c r="AA34" s="1077">
        <v>1</v>
      </c>
      <c r="AB34" s="1070"/>
      <c r="AC34" s="1070"/>
      <c r="AD34" s="1070"/>
      <c r="AE34" s="1071"/>
      <c r="AF34" s="1069">
        <v>1</v>
      </c>
      <c r="AG34" s="1070"/>
      <c r="AH34" s="1070"/>
      <c r="AI34" s="1070"/>
      <c r="AJ34" s="1071"/>
      <c r="AK34" s="1083">
        <v>64</v>
      </c>
      <c r="AL34" s="1010"/>
      <c r="AM34" s="1010"/>
      <c r="AN34" s="1010"/>
      <c r="AO34" s="1011"/>
      <c r="AP34" s="1012">
        <v>284</v>
      </c>
      <c r="AQ34" s="1010"/>
      <c r="AR34" s="1010"/>
      <c r="AS34" s="1010"/>
      <c r="AT34" s="1011"/>
      <c r="AU34" s="1012">
        <v>263</v>
      </c>
      <c r="AV34" s="1010"/>
      <c r="AW34" s="1010"/>
      <c r="AX34" s="1010"/>
      <c r="AY34" s="1011"/>
      <c r="AZ34" s="1078" t="s">
        <v>571</v>
      </c>
      <c r="BA34" s="1079"/>
      <c r="BB34" s="1079"/>
      <c r="BC34" s="1079"/>
      <c r="BD34" s="1080"/>
      <c r="BE34" s="1058" t="s">
        <v>402</v>
      </c>
      <c r="BF34" s="1058"/>
      <c r="BG34" s="1058"/>
      <c r="BH34" s="1058"/>
      <c r="BI34" s="1059"/>
      <c r="BJ34" s="232"/>
      <c r="BK34" s="232"/>
      <c r="BL34" s="232"/>
      <c r="BM34" s="232"/>
      <c r="BN34" s="232"/>
      <c r="BO34" s="245"/>
      <c r="BP34" s="245"/>
      <c r="BQ34" s="242">
        <v>28</v>
      </c>
      <c r="BR34" s="243"/>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s="227" customFormat="1" ht="26.25" customHeight="1">
      <c r="A35" s="246">
        <v>8</v>
      </c>
      <c r="B35" s="1063"/>
      <c r="C35" s="1064"/>
      <c r="D35" s="1064"/>
      <c r="E35" s="1064"/>
      <c r="F35" s="1064"/>
      <c r="G35" s="1064"/>
      <c r="H35" s="1064"/>
      <c r="I35" s="1064"/>
      <c r="J35" s="1064"/>
      <c r="K35" s="1064"/>
      <c r="L35" s="1064"/>
      <c r="M35" s="1064"/>
      <c r="N35" s="1064"/>
      <c r="O35" s="1064"/>
      <c r="P35" s="1065"/>
      <c r="Q35" s="1075"/>
      <c r="R35" s="1076"/>
      <c r="S35" s="1076"/>
      <c r="T35" s="1076"/>
      <c r="U35" s="1076"/>
      <c r="V35" s="1076"/>
      <c r="W35" s="1076"/>
      <c r="X35" s="1076"/>
      <c r="Y35" s="1076"/>
      <c r="Z35" s="1076"/>
      <c r="AA35" s="1076"/>
      <c r="AB35" s="1076"/>
      <c r="AC35" s="1076"/>
      <c r="AD35" s="1076"/>
      <c r="AE35" s="1077"/>
      <c r="AF35" s="1069"/>
      <c r="AG35" s="1070"/>
      <c r="AH35" s="1070"/>
      <c r="AI35" s="1070"/>
      <c r="AJ35" s="1071"/>
      <c r="AK35" s="1011"/>
      <c r="AL35" s="1002"/>
      <c r="AM35" s="1002"/>
      <c r="AN35" s="1002"/>
      <c r="AO35" s="1002"/>
      <c r="AP35" s="1002"/>
      <c r="AQ35" s="1002"/>
      <c r="AR35" s="1002"/>
      <c r="AS35" s="1002"/>
      <c r="AT35" s="1002"/>
      <c r="AU35" s="1002"/>
      <c r="AV35" s="1002"/>
      <c r="AW35" s="1002"/>
      <c r="AX35" s="1002"/>
      <c r="AY35" s="1002"/>
      <c r="AZ35" s="1074"/>
      <c r="BA35" s="1074"/>
      <c r="BB35" s="1074"/>
      <c r="BC35" s="1074"/>
      <c r="BD35" s="1074"/>
      <c r="BE35" s="1058"/>
      <c r="BF35" s="1058"/>
      <c r="BG35" s="1058"/>
      <c r="BH35" s="1058"/>
      <c r="BI35" s="1059"/>
      <c r="BJ35" s="232"/>
      <c r="BK35" s="232"/>
      <c r="BL35" s="232"/>
      <c r="BM35" s="232"/>
      <c r="BN35" s="232"/>
      <c r="BO35" s="245"/>
      <c r="BP35" s="245"/>
      <c r="BQ35" s="242">
        <v>29</v>
      </c>
      <c r="BR35" s="243"/>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s="227" customFormat="1" ht="26.25" customHeight="1">
      <c r="A36" s="246">
        <v>9</v>
      </c>
      <c r="B36" s="1063"/>
      <c r="C36" s="1064"/>
      <c r="D36" s="1064"/>
      <c r="E36" s="1064"/>
      <c r="F36" s="1064"/>
      <c r="G36" s="1064"/>
      <c r="H36" s="1064"/>
      <c r="I36" s="1064"/>
      <c r="J36" s="1064"/>
      <c r="K36" s="1064"/>
      <c r="L36" s="1064"/>
      <c r="M36" s="1064"/>
      <c r="N36" s="1064"/>
      <c r="O36" s="1064"/>
      <c r="P36" s="1065"/>
      <c r="Q36" s="1075"/>
      <c r="R36" s="1076"/>
      <c r="S36" s="1076"/>
      <c r="T36" s="1076"/>
      <c r="U36" s="1076"/>
      <c r="V36" s="1076"/>
      <c r="W36" s="1076"/>
      <c r="X36" s="1076"/>
      <c r="Y36" s="1076"/>
      <c r="Z36" s="1076"/>
      <c r="AA36" s="1076"/>
      <c r="AB36" s="1076"/>
      <c r="AC36" s="1076"/>
      <c r="AD36" s="1076"/>
      <c r="AE36" s="1077"/>
      <c r="AF36" s="1069"/>
      <c r="AG36" s="1070"/>
      <c r="AH36" s="1070"/>
      <c r="AI36" s="1070"/>
      <c r="AJ36" s="1071"/>
      <c r="AK36" s="1011"/>
      <c r="AL36" s="1002"/>
      <c r="AM36" s="1002"/>
      <c r="AN36" s="1002"/>
      <c r="AO36" s="1002"/>
      <c r="AP36" s="1002"/>
      <c r="AQ36" s="1002"/>
      <c r="AR36" s="1002"/>
      <c r="AS36" s="1002"/>
      <c r="AT36" s="1002"/>
      <c r="AU36" s="1002"/>
      <c r="AV36" s="1002"/>
      <c r="AW36" s="1002"/>
      <c r="AX36" s="1002"/>
      <c r="AY36" s="1002"/>
      <c r="AZ36" s="1074"/>
      <c r="BA36" s="1074"/>
      <c r="BB36" s="1074"/>
      <c r="BC36" s="1074"/>
      <c r="BD36" s="1074"/>
      <c r="BE36" s="1058"/>
      <c r="BF36" s="1058"/>
      <c r="BG36" s="1058"/>
      <c r="BH36" s="1058"/>
      <c r="BI36" s="1059"/>
      <c r="BJ36" s="232"/>
      <c r="BK36" s="232"/>
      <c r="BL36" s="232"/>
      <c r="BM36" s="232"/>
      <c r="BN36" s="232"/>
      <c r="BO36" s="245"/>
      <c r="BP36" s="245"/>
      <c r="BQ36" s="242">
        <v>30</v>
      </c>
      <c r="BR36" s="243"/>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s="227" customFormat="1" ht="26.25" customHeight="1">
      <c r="A37" s="246">
        <v>10</v>
      </c>
      <c r="B37" s="1063"/>
      <c r="C37" s="1064"/>
      <c r="D37" s="1064"/>
      <c r="E37" s="1064"/>
      <c r="F37" s="1064"/>
      <c r="G37" s="1064"/>
      <c r="H37" s="1064"/>
      <c r="I37" s="1064"/>
      <c r="J37" s="1064"/>
      <c r="K37" s="1064"/>
      <c r="L37" s="1064"/>
      <c r="M37" s="1064"/>
      <c r="N37" s="1064"/>
      <c r="O37" s="1064"/>
      <c r="P37" s="1065"/>
      <c r="Q37" s="1075"/>
      <c r="R37" s="1076"/>
      <c r="S37" s="1076"/>
      <c r="T37" s="1076"/>
      <c r="U37" s="1076"/>
      <c r="V37" s="1076"/>
      <c r="W37" s="1076"/>
      <c r="X37" s="1076"/>
      <c r="Y37" s="1076"/>
      <c r="Z37" s="1076"/>
      <c r="AA37" s="1076"/>
      <c r="AB37" s="1076"/>
      <c r="AC37" s="1076"/>
      <c r="AD37" s="1076"/>
      <c r="AE37" s="1077"/>
      <c r="AF37" s="1069"/>
      <c r="AG37" s="1070"/>
      <c r="AH37" s="1070"/>
      <c r="AI37" s="1070"/>
      <c r="AJ37" s="1071"/>
      <c r="AK37" s="1011"/>
      <c r="AL37" s="1002"/>
      <c r="AM37" s="1002"/>
      <c r="AN37" s="1002"/>
      <c r="AO37" s="1002"/>
      <c r="AP37" s="1002"/>
      <c r="AQ37" s="1002"/>
      <c r="AR37" s="1002"/>
      <c r="AS37" s="1002"/>
      <c r="AT37" s="1002"/>
      <c r="AU37" s="1002"/>
      <c r="AV37" s="1002"/>
      <c r="AW37" s="1002"/>
      <c r="AX37" s="1002"/>
      <c r="AY37" s="1002"/>
      <c r="AZ37" s="1074"/>
      <c r="BA37" s="1074"/>
      <c r="BB37" s="1074"/>
      <c r="BC37" s="1074"/>
      <c r="BD37" s="1074"/>
      <c r="BE37" s="1058"/>
      <c r="BF37" s="1058"/>
      <c r="BG37" s="1058"/>
      <c r="BH37" s="1058"/>
      <c r="BI37" s="1059"/>
      <c r="BJ37" s="232"/>
      <c r="BK37" s="232"/>
      <c r="BL37" s="232"/>
      <c r="BM37" s="232"/>
      <c r="BN37" s="232"/>
      <c r="BO37" s="245"/>
      <c r="BP37" s="245"/>
      <c r="BQ37" s="242">
        <v>31</v>
      </c>
      <c r="BR37" s="243"/>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s="227" customFormat="1" ht="26.25" customHeight="1">
      <c r="A38" s="246">
        <v>11</v>
      </c>
      <c r="B38" s="1063"/>
      <c r="C38" s="1064"/>
      <c r="D38" s="1064"/>
      <c r="E38" s="1064"/>
      <c r="F38" s="1064"/>
      <c r="G38" s="1064"/>
      <c r="H38" s="1064"/>
      <c r="I38" s="1064"/>
      <c r="J38" s="1064"/>
      <c r="K38" s="1064"/>
      <c r="L38" s="1064"/>
      <c r="M38" s="1064"/>
      <c r="N38" s="1064"/>
      <c r="O38" s="1064"/>
      <c r="P38" s="1065"/>
      <c r="Q38" s="1075"/>
      <c r="R38" s="1076"/>
      <c r="S38" s="1076"/>
      <c r="T38" s="1076"/>
      <c r="U38" s="1076"/>
      <c r="V38" s="1076"/>
      <c r="W38" s="1076"/>
      <c r="X38" s="1076"/>
      <c r="Y38" s="1076"/>
      <c r="Z38" s="1076"/>
      <c r="AA38" s="1076"/>
      <c r="AB38" s="1076"/>
      <c r="AC38" s="1076"/>
      <c r="AD38" s="1076"/>
      <c r="AE38" s="1077"/>
      <c r="AF38" s="1069"/>
      <c r="AG38" s="1070"/>
      <c r="AH38" s="1070"/>
      <c r="AI38" s="1070"/>
      <c r="AJ38" s="1071"/>
      <c r="AK38" s="1011"/>
      <c r="AL38" s="1002"/>
      <c r="AM38" s="1002"/>
      <c r="AN38" s="1002"/>
      <c r="AO38" s="1002"/>
      <c r="AP38" s="1002"/>
      <c r="AQ38" s="1002"/>
      <c r="AR38" s="1002"/>
      <c r="AS38" s="1002"/>
      <c r="AT38" s="1002"/>
      <c r="AU38" s="1002"/>
      <c r="AV38" s="1002"/>
      <c r="AW38" s="1002"/>
      <c r="AX38" s="1002"/>
      <c r="AY38" s="1002"/>
      <c r="AZ38" s="1074"/>
      <c r="BA38" s="1074"/>
      <c r="BB38" s="1074"/>
      <c r="BC38" s="1074"/>
      <c r="BD38" s="1074"/>
      <c r="BE38" s="1058"/>
      <c r="BF38" s="1058"/>
      <c r="BG38" s="1058"/>
      <c r="BH38" s="1058"/>
      <c r="BI38" s="1059"/>
      <c r="BJ38" s="232"/>
      <c r="BK38" s="232"/>
      <c r="BL38" s="232"/>
      <c r="BM38" s="232"/>
      <c r="BN38" s="232"/>
      <c r="BO38" s="245"/>
      <c r="BP38" s="245"/>
      <c r="BQ38" s="242">
        <v>32</v>
      </c>
      <c r="BR38" s="243"/>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s="227" customFormat="1" ht="26.25" customHeight="1">
      <c r="A39" s="246">
        <v>12</v>
      </c>
      <c r="B39" s="1063"/>
      <c r="C39" s="1064"/>
      <c r="D39" s="1064"/>
      <c r="E39" s="1064"/>
      <c r="F39" s="1064"/>
      <c r="G39" s="1064"/>
      <c r="H39" s="1064"/>
      <c r="I39" s="1064"/>
      <c r="J39" s="1064"/>
      <c r="K39" s="1064"/>
      <c r="L39" s="1064"/>
      <c r="M39" s="1064"/>
      <c r="N39" s="1064"/>
      <c r="O39" s="1064"/>
      <c r="P39" s="1065"/>
      <c r="Q39" s="1075"/>
      <c r="R39" s="1076"/>
      <c r="S39" s="1076"/>
      <c r="T39" s="1076"/>
      <c r="U39" s="1076"/>
      <c r="V39" s="1076"/>
      <c r="W39" s="1076"/>
      <c r="X39" s="1076"/>
      <c r="Y39" s="1076"/>
      <c r="Z39" s="1076"/>
      <c r="AA39" s="1076"/>
      <c r="AB39" s="1076"/>
      <c r="AC39" s="1076"/>
      <c r="AD39" s="1076"/>
      <c r="AE39" s="1077"/>
      <c r="AF39" s="1069"/>
      <c r="AG39" s="1070"/>
      <c r="AH39" s="1070"/>
      <c r="AI39" s="1070"/>
      <c r="AJ39" s="1071"/>
      <c r="AK39" s="1011"/>
      <c r="AL39" s="1002"/>
      <c r="AM39" s="1002"/>
      <c r="AN39" s="1002"/>
      <c r="AO39" s="1002"/>
      <c r="AP39" s="1002"/>
      <c r="AQ39" s="1002"/>
      <c r="AR39" s="1002"/>
      <c r="AS39" s="1002"/>
      <c r="AT39" s="1002"/>
      <c r="AU39" s="1002"/>
      <c r="AV39" s="1002"/>
      <c r="AW39" s="1002"/>
      <c r="AX39" s="1002"/>
      <c r="AY39" s="1002"/>
      <c r="AZ39" s="1074"/>
      <c r="BA39" s="1074"/>
      <c r="BB39" s="1074"/>
      <c r="BC39" s="1074"/>
      <c r="BD39" s="1074"/>
      <c r="BE39" s="1058"/>
      <c r="BF39" s="1058"/>
      <c r="BG39" s="1058"/>
      <c r="BH39" s="1058"/>
      <c r="BI39" s="1059"/>
      <c r="BJ39" s="232"/>
      <c r="BK39" s="232"/>
      <c r="BL39" s="232"/>
      <c r="BM39" s="232"/>
      <c r="BN39" s="232"/>
      <c r="BO39" s="245"/>
      <c r="BP39" s="245"/>
      <c r="BQ39" s="242">
        <v>33</v>
      </c>
      <c r="BR39" s="243"/>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s="227" customFormat="1" ht="26.25" customHeight="1">
      <c r="A40" s="241">
        <v>13</v>
      </c>
      <c r="B40" s="1063"/>
      <c r="C40" s="1064"/>
      <c r="D40" s="1064"/>
      <c r="E40" s="1064"/>
      <c r="F40" s="1064"/>
      <c r="G40" s="1064"/>
      <c r="H40" s="1064"/>
      <c r="I40" s="1064"/>
      <c r="J40" s="1064"/>
      <c r="K40" s="1064"/>
      <c r="L40" s="1064"/>
      <c r="M40" s="1064"/>
      <c r="N40" s="1064"/>
      <c r="O40" s="1064"/>
      <c r="P40" s="1065"/>
      <c r="Q40" s="1075"/>
      <c r="R40" s="1076"/>
      <c r="S40" s="1076"/>
      <c r="T40" s="1076"/>
      <c r="U40" s="1076"/>
      <c r="V40" s="1076"/>
      <c r="W40" s="1076"/>
      <c r="X40" s="1076"/>
      <c r="Y40" s="1076"/>
      <c r="Z40" s="1076"/>
      <c r="AA40" s="1076"/>
      <c r="AB40" s="1076"/>
      <c r="AC40" s="1076"/>
      <c r="AD40" s="1076"/>
      <c r="AE40" s="1077"/>
      <c r="AF40" s="1069"/>
      <c r="AG40" s="1070"/>
      <c r="AH40" s="1070"/>
      <c r="AI40" s="1070"/>
      <c r="AJ40" s="1071"/>
      <c r="AK40" s="1011"/>
      <c r="AL40" s="1002"/>
      <c r="AM40" s="1002"/>
      <c r="AN40" s="1002"/>
      <c r="AO40" s="1002"/>
      <c r="AP40" s="1002"/>
      <c r="AQ40" s="1002"/>
      <c r="AR40" s="1002"/>
      <c r="AS40" s="1002"/>
      <c r="AT40" s="1002"/>
      <c r="AU40" s="1002"/>
      <c r="AV40" s="1002"/>
      <c r="AW40" s="1002"/>
      <c r="AX40" s="1002"/>
      <c r="AY40" s="1002"/>
      <c r="AZ40" s="1074"/>
      <c r="BA40" s="1074"/>
      <c r="BB40" s="1074"/>
      <c r="BC40" s="1074"/>
      <c r="BD40" s="1074"/>
      <c r="BE40" s="1058"/>
      <c r="BF40" s="1058"/>
      <c r="BG40" s="1058"/>
      <c r="BH40" s="1058"/>
      <c r="BI40" s="1059"/>
      <c r="BJ40" s="232"/>
      <c r="BK40" s="232"/>
      <c r="BL40" s="232"/>
      <c r="BM40" s="232"/>
      <c r="BN40" s="232"/>
      <c r="BO40" s="245"/>
      <c r="BP40" s="245"/>
      <c r="BQ40" s="242">
        <v>34</v>
      </c>
      <c r="BR40" s="243"/>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s="227" customFormat="1" ht="26.25" customHeight="1">
      <c r="A41" s="241">
        <v>14</v>
      </c>
      <c r="B41" s="1063"/>
      <c r="C41" s="1064"/>
      <c r="D41" s="1064"/>
      <c r="E41" s="1064"/>
      <c r="F41" s="1064"/>
      <c r="G41" s="1064"/>
      <c r="H41" s="1064"/>
      <c r="I41" s="1064"/>
      <c r="J41" s="1064"/>
      <c r="K41" s="1064"/>
      <c r="L41" s="1064"/>
      <c r="M41" s="1064"/>
      <c r="N41" s="1064"/>
      <c r="O41" s="1064"/>
      <c r="P41" s="1065"/>
      <c r="Q41" s="1075"/>
      <c r="R41" s="1076"/>
      <c r="S41" s="1076"/>
      <c r="T41" s="1076"/>
      <c r="U41" s="1076"/>
      <c r="V41" s="1076"/>
      <c r="W41" s="1076"/>
      <c r="X41" s="1076"/>
      <c r="Y41" s="1076"/>
      <c r="Z41" s="1076"/>
      <c r="AA41" s="1076"/>
      <c r="AB41" s="1076"/>
      <c r="AC41" s="1076"/>
      <c r="AD41" s="1076"/>
      <c r="AE41" s="1077"/>
      <c r="AF41" s="1069"/>
      <c r="AG41" s="1070"/>
      <c r="AH41" s="1070"/>
      <c r="AI41" s="1070"/>
      <c r="AJ41" s="1071"/>
      <c r="AK41" s="1011"/>
      <c r="AL41" s="1002"/>
      <c r="AM41" s="1002"/>
      <c r="AN41" s="1002"/>
      <c r="AO41" s="1002"/>
      <c r="AP41" s="1002"/>
      <c r="AQ41" s="1002"/>
      <c r="AR41" s="1002"/>
      <c r="AS41" s="1002"/>
      <c r="AT41" s="1002"/>
      <c r="AU41" s="1002"/>
      <c r="AV41" s="1002"/>
      <c r="AW41" s="1002"/>
      <c r="AX41" s="1002"/>
      <c r="AY41" s="1002"/>
      <c r="AZ41" s="1074"/>
      <c r="BA41" s="1074"/>
      <c r="BB41" s="1074"/>
      <c r="BC41" s="1074"/>
      <c r="BD41" s="1074"/>
      <c r="BE41" s="1058"/>
      <c r="BF41" s="1058"/>
      <c r="BG41" s="1058"/>
      <c r="BH41" s="1058"/>
      <c r="BI41" s="1059"/>
      <c r="BJ41" s="232"/>
      <c r="BK41" s="232"/>
      <c r="BL41" s="232"/>
      <c r="BM41" s="232"/>
      <c r="BN41" s="232"/>
      <c r="BO41" s="245"/>
      <c r="BP41" s="245"/>
      <c r="BQ41" s="242">
        <v>35</v>
      </c>
      <c r="BR41" s="243"/>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s="227" customFormat="1" ht="26.25" customHeight="1">
      <c r="A42" s="241">
        <v>15</v>
      </c>
      <c r="B42" s="1063"/>
      <c r="C42" s="1064"/>
      <c r="D42" s="1064"/>
      <c r="E42" s="1064"/>
      <c r="F42" s="1064"/>
      <c r="G42" s="1064"/>
      <c r="H42" s="1064"/>
      <c r="I42" s="1064"/>
      <c r="J42" s="1064"/>
      <c r="K42" s="1064"/>
      <c r="L42" s="1064"/>
      <c r="M42" s="1064"/>
      <c r="N42" s="1064"/>
      <c r="O42" s="1064"/>
      <c r="P42" s="1065"/>
      <c r="Q42" s="1075"/>
      <c r="R42" s="1076"/>
      <c r="S42" s="1076"/>
      <c r="T42" s="1076"/>
      <c r="U42" s="1076"/>
      <c r="V42" s="1076"/>
      <c r="W42" s="1076"/>
      <c r="X42" s="1076"/>
      <c r="Y42" s="1076"/>
      <c r="Z42" s="1076"/>
      <c r="AA42" s="1076"/>
      <c r="AB42" s="1076"/>
      <c r="AC42" s="1076"/>
      <c r="AD42" s="1076"/>
      <c r="AE42" s="1077"/>
      <c r="AF42" s="1069"/>
      <c r="AG42" s="1070"/>
      <c r="AH42" s="1070"/>
      <c r="AI42" s="1070"/>
      <c r="AJ42" s="1071"/>
      <c r="AK42" s="1011"/>
      <c r="AL42" s="1002"/>
      <c r="AM42" s="1002"/>
      <c r="AN42" s="1002"/>
      <c r="AO42" s="1002"/>
      <c r="AP42" s="1002"/>
      <c r="AQ42" s="1002"/>
      <c r="AR42" s="1002"/>
      <c r="AS42" s="1002"/>
      <c r="AT42" s="1002"/>
      <c r="AU42" s="1002"/>
      <c r="AV42" s="1002"/>
      <c r="AW42" s="1002"/>
      <c r="AX42" s="1002"/>
      <c r="AY42" s="1002"/>
      <c r="AZ42" s="1074"/>
      <c r="BA42" s="1074"/>
      <c r="BB42" s="1074"/>
      <c r="BC42" s="1074"/>
      <c r="BD42" s="1074"/>
      <c r="BE42" s="1058"/>
      <c r="BF42" s="1058"/>
      <c r="BG42" s="1058"/>
      <c r="BH42" s="1058"/>
      <c r="BI42" s="1059"/>
      <c r="BJ42" s="232"/>
      <c r="BK42" s="232"/>
      <c r="BL42" s="232"/>
      <c r="BM42" s="232"/>
      <c r="BN42" s="232"/>
      <c r="BO42" s="245"/>
      <c r="BP42" s="245"/>
      <c r="BQ42" s="242">
        <v>36</v>
      </c>
      <c r="BR42" s="243"/>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s="227" customFormat="1" ht="26.25" customHeight="1">
      <c r="A43" s="241">
        <v>16</v>
      </c>
      <c r="B43" s="1063"/>
      <c r="C43" s="1064"/>
      <c r="D43" s="1064"/>
      <c r="E43" s="1064"/>
      <c r="F43" s="1064"/>
      <c r="G43" s="1064"/>
      <c r="H43" s="1064"/>
      <c r="I43" s="1064"/>
      <c r="J43" s="1064"/>
      <c r="K43" s="1064"/>
      <c r="L43" s="1064"/>
      <c r="M43" s="1064"/>
      <c r="N43" s="1064"/>
      <c r="O43" s="1064"/>
      <c r="P43" s="1065"/>
      <c r="Q43" s="1075"/>
      <c r="R43" s="1076"/>
      <c r="S43" s="1076"/>
      <c r="T43" s="1076"/>
      <c r="U43" s="1076"/>
      <c r="V43" s="1076"/>
      <c r="W43" s="1076"/>
      <c r="X43" s="1076"/>
      <c r="Y43" s="1076"/>
      <c r="Z43" s="1076"/>
      <c r="AA43" s="1076"/>
      <c r="AB43" s="1076"/>
      <c r="AC43" s="1076"/>
      <c r="AD43" s="1076"/>
      <c r="AE43" s="1077"/>
      <c r="AF43" s="1069"/>
      <c r="AG43" s="1070"/>
      <c r="AH43" s="1070"/>
      <c r="AI43" s="1070"/>
      <c r="AJ43" s="1071"/>
      <c r="AK43" s="1011"/>
      <c r="AL43" s="1002"/>
      <c r="AM43" s="1002"/>
      <c r="AN43" s="1002"/>
      <c r="AO43" s="1002"/>
      <c r="AP43" s="1002"/>
      <c r="AQ43" s="1002"/>
      <c r="AR43" s="1002"/>
      <c r="AS43" s="1002"/>
      <c r="AT43" s="1002"/>
      <c r="AU43" s="1002"/>
      <c r="AV43" s="1002"/>
      <c r="AW43" s="1002"/>
      <c r="AX43" s="1002"/>
      <c r="AY43" s="1002"/>
      <c r="AZ43" s="1074"/>
      <c r="BA43" s="1074"/>
      <c r="BB43" s="1074"/>
      <c r="BC43" s="1074"/>
      <c r="BD43" s="1074"/>
      <c r="BE43" s="1058"/>
      <c r="BF43" s="1058"/>
      <c r="BG43" s="1058"/>
      <c r="BH43" s="1058"/>
      <c r="BI43" s="1059"/>
      <c r="BJ43" s="232"/>
      <c r="BK43" s="232"/>
      <c r="BL43" s="232"/>
      <c r="BM43" s="232"/>
      <c r="BN43" s="232"/>
      <c r="BO43" s="245"/>
      <c r="BP43" s="245"/>
      <c r="BQ43" s="242">
        <v>37</v>
      </c>
      <c r="BR43" s="243"/>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s="227" customFormat="1" ht="26.25" customHeight="1">
      <c r="A44" s="241">
        <v>17</v>
      </c>
      <c r="B44" s="1063"/>
      <c r="C44" s="1064"/>
      <c r="D44" s="1064"/>
      <c r="E44" s="1064"/>
      <c r="F44" s="1064"/>
      <c r="G44" s="1064"/>
      <c r="H44" s="1064"/>
      <c r="I44" s="1064"/>
      <c r="J44" s="1064"/>
      <c r="K44" s="1064"/>
      <c r="L44" s="1064"/>
      <c r="M44" s="1064"/>
      <c r="N44" s="1064"/>
      <c r="O44" s="1064"/>
      <c r="P44" s="1065"/>
      <c r="Q44" s="1075"/>
      <c r="R44" s="1076"/>
      <c r="S44" s="1076"/>
      <c r="T44" s="1076"/>
      <c r="U44" s="1076"/>
      <c r="V44" s="1076"/>
      <c r="W44" s="1076"/>
      <c r="X44" s="1076"/>
      <c r="Y44" s="1076"/>
      <c r="Z44" s="1076"/>
      <c r="AA44" s="1076"/>
      <c r="AB44" s="1076"/>
      <c r="AC44" s="1076"/>
      <c r="AD44" s="1076"/>
      <c r="AE44" s="1077"/>
      <c r="AF44" s="1069"/>
      <c r="AG44" s="1070"/>
      <c r="AH44" s="1070"/>
      <c r="AI44" s="1070"/>
      <c r="AJ44" s="1071"/>
      <c r="AK44" s="1011"/>
      <c r="AL44" s="1002"/>
      <c r="AM44" s="1002"/>
      <c r="AN44" s="1002"/>
      <c r="AO44" s="1002"/>
      <c r="AP44" s="1002"/>
      <c r="AQ44" s="1002"/>
      <c r="AR44" s="1002"/>
      <c r="AS44" s="1002"/>
      <c r="AT44" s="1002"/>
      <c r="AU44" s="1002"/>
      <c r="AV44" s="1002"/>
      <c r="AW44" s="1002"/>
      <c r="AX44" s="1002"/>
      <c r="AY44" s="1002"/>
      <c r="AZ44" s="1074"/>
      <c r="BA44" s="1074"/>
      <c r="BB44" s="1074"/>
      <c r="BC44" s="1074"/>
      <c r="BD44" s="1074"/>
      <c r="BE44" s="1058"/>
      <c r="BF44" s="1058"/>
      <c r="BG44" s="1058"/>
      <c r="BH44" s="1058"/>
      <c r="BI44" s="1059"/>
      <c r="BJ44" s="232"/>
      <c r="BK44" s="232"/>
      <c r="BL44" s="232"/>
      <c r="BM44" s="232"/>
      <c r="BN44" s="232"/>
      <c r="BO44" s="245"/>
      <c r="BP44" s="245"/>
      <c r="BQ44" s="242">
        <v>38</v>
      </c>
      <c r="BR44" s="243"/>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s="227" customFormat="1" ht="26.25" customHeight="1">
      <c r="A45" s="241">
        <v>18</v>
      </c>
      <c r="B45" s="1063"/>
      <c r="C45" s="1064"/>
      <c r="D45" s="1064"/>
      <c r="E45" s="1064"/>
      <c r="F45" s="1064"/>
      <c r="G45" s="1064"/>
      <c r="H45" s="1064"/>
      <c r="I45" s="1064"/>
      <c r="J45" s="1064"/>
      <c r="K45" s="1064"/>
      <c r="L45" s="1064"/>
      <c r="M45" s="1064"/>
      <c r="N45" s="1064"/>
      <c r="O45" s="1064"/>
      <c r="P45" s="1065"/>
      <c r="Q45" s="1075"/>
      <c r="R45" s="1076"/>
      <c r="S45" s="1076"/>
      <c r="T45" s="1076"/>
      <c r="U45" s="1076"/>
      <c r="V45" s="1076"/>
      <c r="W45" s="1076"/>
      <c r="X45" s="1076"/>
      <c r="Y45" s="1076"/>
      <c r="Z45" s="1076"/>
      <c r="AA45" s="1076"/>
      <c r="AB45" s="1076"/>
      <c r="AC45" s="1076"/>
      <c r="AD45" s="1076"/>
      <c r="AE45" s="1077"/>
      <c r="AF45" s="1069"/>
      <c r="AG45" s="1070"/>
      <c r="AH45" s="1070"/>
      <c r="AI45" s="1070"/>
      <c r="AJ45" s="1071"/>
      <c r="AK45" s="1011"/>
      <c r="AL45" s="1002"/>
      <c r="AM45" s="1002"/>
      <c r="AN45" s="1002"/>
      <c r="AO45" s="1002"/>
      <c r="AP45" s="1002"/>
      <c r="AQ45" s="1002"/>
      <c r="AR45" s="1002"/>
      <c r="AS45" s="1002"/>
      <c r="AT45" s="1002"/>
      <c r="AU45" s="1002"/>
      <c r="AV45" s="1002"/>
      <c r="AW45" s="1002"/>
      <c r="AX45" s="1002"/>
      <c r="AY45" s="1002"/>
      <c r="AZ45" s="1074"/>
      <c r="BA45" s="1074"/>
      <c r="BB45" s="1074"/>
      <c r="BC45" s="1074"/>
      <c r="BD45" s="1074"/>
      <c r="BE45" s="1058"/>
      <c r="BF45" s="1058"/>
      <c r="BG45" s="1058"/>
      <c r="BH45" s="1058"/>
      <c r="BI45" s="1059"/>
      <c r="BJ45" s="232"/>
      <c r="BK45" s="232"/>
      <c r="BL45" s="232"/>
      <c r="BM45" s="232"/>
      <c r="BN45" s="232"/>
      <c r="BO45" s="245"/>
      <c r="BP45" s="245"/>
      <c r="BQ45" s="242">
        <v>39</v>
      </c>
      <c r="BR45" s="243"/>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s="227" customFormat="1" ht="26.25" customHeight="1">
      <c r="A46" s="241">
        <v>19</v>
      </c>
      <c r="B46" s="1063"/>
      <c r="C46" s="1064"/>
      <c r="D46" s="1064"/>
      <c r="E46" s="1064"/>
      <c r="F46" s="1064"/>
      <c r="G46" s="1064"/>
      <c r="H46" s="1064"/>
      <c r="I46" s="1064"/>
      <c r="J46" s="1064"/>
      <c r="K46" s="1064"/>
      <c r="L46" s="1064"/>
      <c r="M46" s="1064"/>
      <c r="N46" s="1064"/>
      <c r="O46" s="1064"/>
      <c r="P46" s="1065"/>
      <c r="Q46" s="1075"/>
      <c r="R46" s="1076"/>
      <c r="S46" s="1076"/>
      <c r="T46" s="1076"/>
      <c r="U46" s="1076"/>
      <c r="V46" s="1076"/>
      <c r="W46" s="1076"/>
      <c r="X46" s="1076"/>
      <c r="Y46" s="1076"/>
      <c r="Z46" s="1076"/>
      <c r="AA46" s="1076"/>
      <c r="AB46" s="1076"/>
      <c r="AC46" s="1076"/>
      <c r="AD46" s="1076"/>
      <c r="AE46" s="1077"/>
      <c r="AF46" s="1069"/>
      <c r="AG46" s="1070"/>
      <c r="AH46" s="1070"/>
      <c r="AI46" s="1070"/>
      <c r="AJ46" s="1071"/>
      <c r="AK46" s="1011"/>
      <c r="AL46" s="1002"/>
      <c r="AM46" s="1002"/>
      <c r="AN46" s="1002"/>
      <c r="AO46" s="1002"/>
      <c r="AP46" s="1002"/>
      <c r="AQ46" s="1002"/>
      <c r="AR46" s="1002"/>
      <c r="AS46" s="1002"/>
      <c r="AT46" s="1002"/>
      <c r="AU46" s="1002"/>
      <c r="AV46" s="1002"/>
      <c r="AW46" s="1002"/>
      <c r="AX46" s="1002"/>
      <c r="AY46" s="1002"/>
      <c r="AZ46" s="1074"/>
      <c r="BA46" s="1074"/>
      <c r="BB46" s="1074"/>
      <c r="BC46" s="1074"/>
      <c r="BD46" s="1074"/>
      <c r="BE46" s="1058"/>
      <c r="BF46" s="1058"/>
      <c r="BG46" s="1058"/>
      <c r="BH46" s="1058"/>
      <c r="BI46" s="1059"/>
      <c r="BJ46" s="232"/>
      <c r="BK46" s="232"/>
      <c r="BL46" s="232"/>
      <c r="BM46" s="232"/>
      <c r="BN46" s="232"/>
      <c r="BO46" s="245"/>
      <c r="BP46" s="245"/>
      <c r="BQ46" s="242">
        <v>40</v>
      </c>
      <c r="BR46" s="243"/>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s="227" customFormat="1" ht="26.25" customHeight="1">
      <c r="A47" s="241">
        <v>20</v>
      </c>
      <c r="B47" s="1063"/>
      <c r="C47" s="1064"/>
      <c r="D47" s="1064"/>
      <c r="E47" s="1064"/>
      <c r="F47" s="1064"/>
      <c r="G47" s="1064"/>
      <c r="H47" s="1064"/>
      <c r="I47" s="1064"/>
      <c r="J47" s="1064"/>
      <c r="K47" s="1064"/>
      <c r="L47" s="1064"/>
      <c r="M47" s="1064"/>
      <c r="N47" s="1064"/>
      <c r="O47" s="1064"/>
      <c r="P47" s="1065"/>
      <c r="Q47" s="1075"/>
      <c r="R47" s="1076"/>
      <c r="S47" s="1076"/>
      <c r="T47" s="1076"/>
      <c r="U47" s="1076"/>
      <c r="V47" s="1076"/>
      <c r="W47" s="1076"/>
      <c r="X47" s="1076"/>
      <c r="Y47" s="1076"/>
      <c r="Z47" s="1076"/>
      <c r="AA47" s="1076"/>
      <c r="AB47" s="1076"/>
      <c r="AC47" s="1076"/>
      <c r="AD47" s="1076"/>
      <c r="AE47" s="1077"/>
      <c r="AF47" s="1069"/>
      <c r="AG47" s="1070"/>
      <c r="AH47" s="1070"/>
      <c r="AI47" s="1070"/>
      <c r="AJ47" s="1071"/>
      <c r="AK47" s="1011"/>
      <c r="AL47" s="1002"/>
      <c r="AM47" s="1002"/>
      <c r="AN47" s="1002"/>
      <c r="AO47" s="1002"/>
      <c r="AP47" s="1002"/>
      <c r="AQ47" s="1002"/>
      <c r="AR47" s="1002"/>
      <c r="AS47" s="1002"/>
      <c r="AT47" s="1002"/>
      <c r="AU47" s="1002"/>
      <c r="AV47" s="1002"/>
      <c r="AW47" s="1002"/>
      <c r="AX47" s="1002"/>
      <c r="AY47" s="1002"/>
      <c r="AZ47" s="1074"/>
      <c r="BA47" s="1074"/>
      <c r="BB47" s="1074"/>
      <c r="BC47" s="1074"/>
      <c r="BD47" s="1074"/>
      <c r="BE47" s="1058"/>
      <c r="BF47" s="1058"/>
      <c r="BG47" s="1058"/>
      <c r="BH47" s="1058"/>
      <c r="BI47" s="1059"/>
      <c r="BJ47" s="232"/>
      <c r="BK47" s="232"/>
      <c r="BL47" s="232"/>
      <c r="BM47" s="232"/>
      <c r="BN47" s="232"/>
      <c r="BO47" s="245"/>
      <c r="BP47" s="245"/>
      <c r="BQ47" s="242">
        <v>41</v>
      </c>
      <c r="BR47" s="243"/>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s="227" customFormat="1" ht="26.25" customHeight="1">
      <c r="A48" s="241">
        <v>21</v>
      </c>
      <c r="B48" s="1063"/>
      <c r="C48" s="1064"/>
      <c r="D48" s="1064"/>
      <c r="E48" s="1064"/>
      <c r="F48" s="1064"/>
      <c r="G48" s="1064"/>
      <c r="H48" s="1064"/>
      <c r="I48" s="1064"/>
      <c r="J48" s="1064"/>
      <c r="K48" s="1064"/>
      <c r="L48" s="1064"/>
      <c r="M48" s="1064"/>
      <c r="N48" s="1064"/>
      <c r="O48" s="1064"/>
      <c r="P48" s="1065"/>
      <c r="Q48" s="1075"/>
      <c r="R48" s="1076"/>
      <c r="S48" s="1076"/>
      <c r="T48" s="1076"/>
      <c r="U48" s="1076"/>
      <c r="V48" s="1076"/>
      <c r="W48" s="1076"/>
      <c r="X48" s="1076"/>
      <c r="Y48" s="1076"/>
      <c r="Z48" s="1076"/>
      <c r="AA48" s="1076"/>
      <c r="AB48" s="1076"/>
      <c r="AC48" s="1076"/>
      <c r="AD48" s="1076"/>
      <c r="AE48" s="1077"/>
      <c r="AF48" s="1069"/>
      <c r="AG48" s="1070"/>
      <c r="AH48" s="1070"/>
      <c r="AI48" s="1070"/>
      <c r="AJ48" s="1071"/>
      <c r="AK48" s="1011"/>
      <c r="AL48" s="1002"/>
      <c r="AM48" s="1002"/>
      <c r="AN48" s="1002"/>
      <c r="AO48" s="1002"/>
      <c r="AP48" s="1002"/>
      <c r="AQ48" s="1002"/>
      <c r="AR48" s="1002"/>
      <c r="AS48" s="1002"/>
      <c r="AT48" s="1002"/>
      <c r="AU48" s="1002"/>
      <c r="AV48" s="1002"/>
      <c r="AW48" s="1002"/>
      <c r="AX48" s="1002"/>
      <c r="AY48" s="1002"/>
      <c r="AZ48" s="1074"/>
      <c r="BA48" s="1074"/>
      <c r="BB48" s="1074"/>
      <c r="BC48" s="1074"/>
      <c r="BD48" s="1074"/>
      <c r="BE48" s="1058"/>
      <c r="BF48" s="1058"/>
      <c r="BG48" s="1058"/>
      <c r="BH48" s="1058"/>
      <c r="BI48" s="1059"/>
      <c r="BJ48" s="232"/>
      <c r="BK48" s="232"/>
      <c r="BL48" s="232"/>
      <c r="BM48" s="232"/>
      <c r="BN48" s="232"/>
      <c r="BO48" s="245"/>
      <c r="BP48" s="245"/>
      <c r="BQ48" s="242">
        <v>42</v>
      </c>
      <c r="BR48" s="243"/>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s="227" customFormat="1" ht="26.25" customHeight="1">
      <c r="A49" s="241">
        <v>22</v>
      </c>
      <c r="B49" s="1063"/>
      <c r="C49" s="1064"/>
      <c r="D49" s="1064"/>
      <c r="E49" s="1064"/>
      <c r="F49" s="1064"/>
      <c r="G49" s="1064"/>
      <c r="H49" s="1064"/>
      <c r="I49" s="1064"/>
      <c r="J49" s="1064"/>
      <c r="K49" s="1064"/>
      <c r="L49" s="1064"/>
      <c r="M49" s="1064"/>
      <c r="N49" s="1064"/>
      <c r="O49" s="1064"/>
      <c r="P49" s="1065"/>
      <c r="Q49" s="1075"/>
      <c r="R49" s="1076"/>
      <c r="S49" s="1076"/>
      <c r="T49" s="1076"/>
      <c r="U49" s="1076"/>
      <c r="V49" s="1076"/>
      <c r="W49" s="1076"/>
      <c r="X49" s="1076"/>
      <c r="Y49" s="1076"/>
      <c r="Z49" s="1076"/>
      <c r="AA49" s="1076"/>
      <c r="AB49" s="1076"/>
      <c r="AC49" s="1076"/>
      <c r="AD49" s="1076"/>
      <c r="AE49" s="1077"/>
      <c r="AF49" s="1069"/>
      <c r="AG49" s="1070"/>
      <c r="AH49" s="1070"/>
      <c r="AI49" s="1070"/>
      <c r="AJ49" s="1071"/>
      <c r="AK49" s="1011"/>
      <c r="AL49" s="1002"/>
      <c r="AM49" s="1002"/>
      <c r="AN49" s="1002"/>
      <c r="AO49" s="1002"/>
      <c r="AP49" s="1002"/>
      <c r="AQ49" s="1002"/>
      <c r="AR49" s="1002"/>
      <c r="AS49" s="1002"/>
      <c r="AT49" s="1002"/>
      <c r="AU49" s="1002"/>
      <c r="AV49" s="1002"/>
      <c r="AW49" s="1002"/>
      <c r="AX49" s="1002"/>
      <c r="AY49" s="1002"/>
      <c r="AZ49" s="1074"/>
      <c r="BA49" s="1074"/>
      <c r="BB49" s="1074"/>
      <c r="BC49" s="1074"/>
      <c r="BD49" s="1074"/>
      <c r="BE49" s="1058"/>
      <c r="BF49" s="1058"/>
      <c r="BG49" s="1058"/>
      <c r="BH49" s="1058"/>
      <c r="BI49" s="1059"/>
      <c r="BJ49" s="232"/>
      <c r="BK49" s="232"/>
      <c r="BL49" s="232"/>
      <c r="BM49" s="232"/>
      <c r="BN49" s="232"/>
      <c r="BO49" s="245"/>
      <c r="BP49" s="245"/>
      <c r="BQ49" s="242">
        <v>43</v>
      </c>
      <c r="BR49" s="243"/>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s="227" customFormat="1" ht="26.25" customHeight="1">
      <c r="A50" s="241">
        <v>23</v>
      </c>
      <c r="B50" s="1063"/>
      <c r="C50" s="1064"/>
      <c r="D50" s="1064"/>
      <c r="E50" s="1064"/>
      <c r="F50" s="1064"/>
      <c r="G50" s="1064"/>
      <c r="H50" s="1064"/>
      <c r="I50" s="1064"/>
      <c r="J50" s="1064"/>
      <c r="K50" s="1064"/>
      <c r="L50" s="1064"/>
      <c r="M50" s="1064"/>
      <c r="N50" s="1064"/>
      <c r="O50" s="1064"/>
      <c r="P50" s="1065"/>
      <c r="Q50" s="1066"/>
      <c r="R50" s="1067"/>
      <c r="S50" s="1067"/>
      <c r="T50" s="1067"/>
      <c r="U50" s="1067"/>
      <c r="V50" s="1067"/>
      <c r="W50" s="1067"/>
      <c r="X50" s="1067"/>
      <c r="Y50" s="1067"/>
      <c r="Z50" s="1067"/>
      <c r="AA50" s="1067"/>
      <c r="AB50" s="1067"/>
      <c r="AC50" s="1067"/>
      <c r="AD50" s="1067"/>
      <c r="AE50" s="1068"/>
      <c r="AF50" s="1069"/>
      <c r="AG50" s="1070"/>
      <c r="AH50" s="1070"/>
      <c r="AI50" s="1070"/>
      <c r="AJ50" s="1071"/>
      <c r="AK50" s="1072"/>
      <c r="AL50" s="1067"/>
      <c r="AM50" s="1067"/>
      <c r="AN50" s="1067"/>
      <c r="AO50" s="1067"/>
      <c r="AP50" s="1067"/>
      <c r="AQ50" s="1067"/>
      <c r="AR50" s="1067"/>
      <c r="AS50" s="1067"/>
      <c r="AT50" s="1067"/>
      <c r="AU50" s="1067"/>
      <c r="AV50" s="1067"/>
      <c r="AW50" s="1067"/>
      <c r="AX50" s="1067"/>
      <c r="AY50" s="1067"/>
      <c r="AZ50" s="1073"/>
      <c r="BA50" s="1073"/>
      <c r="BB50" s="1073"/>
      <c r="BC50" s="1073"/>
      <c r="BD50" s="1073"/>
      <c r="BE50" s="1058"/>
      <c r="BF50" s="1058"/>
      <c r="BG50" s="1058"/>
      <c r="BH50" s="1058"/>
      <c r="BI50" s="1059"/>
      <c r="BJ50" s="232"/>
      <c r="BK50" s="232"/>
      <c r="BL50" s="232"/>
      <c r="BM50" s="232"/>
      <c r="BN50" s="232"/>
      <c r="BO50" s="245"/>
      <c r="BP50" s="245"/>
      <c r="BQ50" s="242">
        <v>44</v>
      </c>
      <c r="BR50" s="243"/>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s="227" customFormat="1" ht="26.25" customHeight="1">
      <c r="A51" s="241">
        <v>24</v>
      </c>
      <c r="B51" s="1063"/>
      <c r="C51" s="1064"/>
      <c r="D51" s="1064"/>
      <c r="E51" s="1064"/>
      <c r="F51" s="1064"/>
      <c r="G51" s="1064"/>
      <c r="H51" s="1064"/>
      <c r="I51" s="1064"/>
      <c r="J51" s="1064"/>
      <c r="K51" s="1064"/>
      <c r="L51" s="1064"/>
      <c r="M51" s="1064"/>
      <c r="N51" s="1064"/>
      <c r="O51" s="1064"/>
      <c r="P51" s="1065"/>
      <c r="Q51" s="1066"/>
      <c r="R51" s="1067"/>
      <c r="S51" s="1067"/>
      <c r="T51" s="1067"/>
      <c r="U51" s="1067"/>
      <c r="V51" s="1067"/>
      <c r="W51" s="1067"/>
      <c r="X51" s="1067"/>
      <c r="Y51" s="1067"/>
      <c r="Z51" s="1067"/>
      <c r="AA51" s="1067"/>
      <c r="AB51" s="1067"/>
      <c r="AC51" s="1067"/>
      <c r="AD51" s="1067"/>
      <c r="AE51" s="1068"/>
      <c r="AF51" s="1069"/>
      <c r="AG51" s="1070"/>
      <c r="AH51" s="1070"/>
      <c r="AI51" s="1070"/>
      <c r="AJ51" s="1071"/>
      <c r="AK51" s="1072"/>
      <c r="AL51" s="1067"/>
      <c r="AM51" s="1067"/>
      <c r="AN51" s="1067"/>
      <c r="AO51" s="1067"/>
      <c r="AP51" s="1067"/>
      <c r="AQ51" s="1067"/>
      <c r="AR51" s="1067"/>
      <c r="AS51" s="1067"/>
      <c r="AT51" s="1067"/>
      <c r="AU51" s="1067"/>
      <c r="AV51" s="1067"/>
      <c r="AW51" s="1067"/>
      <c r="AX51" s="1067"/>
      <c r="AY51" s="1067"/>
      <c r="AZ51" s="1073"/>
      <c r="BA51" s="1073"/>
      <c r="BB51" s="1073"/>
      <c r="BC51" s="1073"/>
      <c r="BD51" s="1073"/>
      <c r="BE51" s="1058"/>
      <c r="BF51" s="1058"/>
      <c r="BG51" s="1058"/>
      <c r="BH51" s="1058"/>
      <c r="BI51" s="1059"/>
      <c r="BJ51" s="232"/>
      <c r="BK51" s="232"/>
      <c r="BL51" s="232"/>
      <c r="BM51" s="232"/>
      <c r="BN51" s="232"/>
      <c r="BO51" s="245"/>
      <c r="BP51" s="245"/>
      <c r="BQ51" s="242">
        <v>45</v>
      </c>
      <c r="BR51" s="243"/>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s="227" customFormat="1" ht="26.25" customHeight="1">
      <c r="A52" s="241">
        <v>25</v>
      </c>
      <c r="B52" s="1063"/>
      <c r="C52" s="1064"/>
      <c r="D52" s="1064"/>
      <c r="E52" s="1064"/>
      <c r="F52" s="1064"/>
      <c r="G52" s="1064"/>
      <c r="H52" s="1064"/>
      <c r="I52" s="1064"/>
      <c r="J52" s="1064"/>
      <c r="K52" s="1064"/>
      <c r="L52" s="1064"/>
      <c r="M52" s="1064"/>
      <c r="N52" s="1064"/>
      <c r="O52" s="1064"/>
      <c r="P52" s="1065"/>
      <c r="Q52" s="1066"/>
      <c r="R52" s="1067"/>
      <c r="S52" s="1067"/>
      <c r="T52" s="1067"/>
      <c r="U52" s="1067"/>
      <c r="V52" s="1067"/>
      <c r="W52" s="1067"/>
      <c r="X52" s="1067"/>
      <c r="Y52" s="1067"/>
      <c r="Z52" s="1067"/>
      <c r="AA52" s="1067"/>
      <c r="AB52" s="1067"/>
      <c r="AC52" s="1067"/>
      <c r="AD52" s="1067"/>
      <c r="AE52" s="1068"/>
      <c r="AF52" s="1069"/>
      <c r="AG52" s="1070"/>
      <c r="AH52" s="1070"/>
      <c r="AI52" s="1070"/>
      <c r="AJ52" s="1071"/>
      <c r="AK52" s="1072"/>
      <c r="AL52" s="1067"/>
      <c r="AM52" s="1067"/>
      <c r="AN52" s="1067"/>
      <c r="AO52" s="1067"/>
      <c r="AP52" s="1067"/>
      <c r="AQ52" s="1067"/>
      <c r="AR52" s="1067"/>
      <c r="AS52" s="1067"/>
      <c r="AT52" s="1067"/>
      <c r="AU52" s="1067"/>
      <c r="AV52" s="1067"/>
      <c r="AW52" s="1067"/>
      <c r="AX52" s="1067"/>
      <c r="AY52" s="1067"/>
      <c r="AZ52" s="1073"/>
      <c r="BA52" s="1073"/>
      <c r="BB52" s="1073"/>
      <c r="BC52" s="1073"/>
      <c r="BD52" s="1073"/>
      <c r="BE52" s="1058"/>
      <c r="BF52" s="1058"/>
      <c r="BG52" s="1058"/>
      <c r="BH52" s="1058"/>
      <c r="BI52" s="1059"/>
      <c r="BJ52" s="232"/>
      <c r="BK52" s="232"/>
      <c r="BL52" s="232"/>
      <c r="BM52" s="232"/>
      <c r="BN52" s="232"/>
      <c r="BO52" s="245"/>
      <c r="BP52" s="245"/>
      <c r="BQ52" s="242">
        <v>46</v>
      </c>
      <c r="BR52" s="243"/>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s="227" customFormat="1" ht="26.25" customHeight="1">
      <c r="A53" s="241">
        <v>26</v>
      </c>
      <c r="B53" s="1063"/>
      <c r="C53" s="1064"/>
      <c r="D53" s="1064"/>
      <c r="E53" s="1064"/>
      <c r="F53" s="1064"/>
      <c r="G53" s="1064"/>
      <c r="H53" s="1064"/>
      <c r="I53" s="1064"/>
      <c r="J53" s="1064"/>
      <c r="K53" s="1064"/>
      <c r="L53" s="1064"/>
      <c r="M53" s="1064"/>
      <c r="N53" s="1064"/>
      <c r="O53" s="1064"/>
      <c r="P53" s="1065"/>
      <c r="Q53" s="1066"/>
      <c r="R53" s="1067"/>
      <c r="S53" s="1067"/>
      <c r="T53" s="1067"/>
      <c r="U53" s="1067"/>
      <c r="V53" s="1067"/>
      <c r="W53" s="1067"/>
      <c r="X53" s="1067"/>
      <c r="Y53" s="1067"/>
      <c r="Z53" s="1067"/>
      <c r="AA53" s="1067"/>
      <c r="AB53" s="1067"/>
      <c r="AC53" s="1067"/>
      <c r="AD53" s="1067"/>
      <c r="AE53" s="1068"/>
      <c r="AF53" s="1069"/>
      <c r="AG53" s="1070"/>
      <c r="AH53" s="1070"/>
      <c r="AI53" s="1070"/>
      <c r="AJ53" s="1071"/>
      <c r="AK53" s="1072"/>
      <c r="AL53" s="1067"/>
      <c r="AM53" s="1067"/>
      <c r="AN53" s="1067"/>
      <c r="AO53" s="1067"/>
      <c r="AP53" s="1067"/>
      <c r="AQ53" s="1067"/>
      <c r="AR53" s="1067"/>
      <c r="AS53" s="1067"/>
      <c r="AT53" s="1067"/>
      <c r="AU53" s="1067"/>
      <c r="AV53" s="1067"/>
      <c r="AW53" s="1067"/>
      <c r="AX53" s="1067"/>
      <c r="AY53" s="1067"/>
      <c r="AZ53" s="1073"/>
      <c r="BA53" s="1073"/>
      <c r="BB53" s="1073"/>
      <c r="BC53" s="1073"/>
      <c r="BD53" s="1073"/>
      <c r="BE53" s="1058"/>
      <c r="BF53" s="1058"/>
      <c r="BG53" s="1058"/>
      <c r="BH53" s="1058"/>
      <c r="BI53" s="1059"/>
      <c r="BJ53" s="232"/>
      <c r="BK53" s="232"/>
      <c r="BL53" s="232"/>
      <c r="BM53" s="232"/>
      <c r="BN53" s="232"/>
      <c r="BO53" s="245"/>
      <c r="BP53" s="245"/>
      <c r="BQ53" s="242">
        <v>47</v>
      </c>
      <c r="BR53" s="243"/>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s="227" customFormat="1" ht="26.25" customHeight="1">
      <c r="A54" s="241">
        <v>27</v>
      </c>
      <c r="B54" s="1063"/>
      <c r="C54" s="1064"/>
      <c r="D54" s="1064"/>
      <c r="E54" s="1064"/>
      <c r="F54" s="1064"/>
      <c r="G54" s="1064"/>
      <c r="H54" s="1064"/>
      <c r="I54" s="1064"/>
      <c r="J54" s="1064"/>
      <c r="K54" s="1064"/>
      <c r="L54" s="1064"/>
      <c r="M54" s="1064"/>
      <c r="N54" s="1064"/>
      <c r="O54" s="1064"/>
      <c r="P54" s="1065"/>
      <c r="Q54" s="1066"/>
      <c r="R54" s="1067"/>
      <c r="S54" s="1067"/>
      <c r="T54" s="1067"/>
      <c r="U54" s="1067"/>
      <c r="V54" s="1067"/>
      <c r="W54" s="1067"/>
      <c r="X54" s="1067"/>
      <c r="Y54" s="1067"/>
      <c r="Z54" s="1067"/>
      <c r="AA54" s="1067"/>
      <c r="AB54" s="1067"/>
      <c r="AC54" s="1067"/>
      <c r="AD54" s="1067"/>
      <c r="AE54" s="1068"/>
      <c r="AF54" s="1069"/>
      <c r="AG54" s="1070"/>
      <c r="AH54" s="1070"/>
      <c r="AI54" s="1070"/>
      <c r="AJ54" s="1071"/>
      <c r="AK54" s="1072"/>
      <c r="AL54" s="1067"/>
      <c r="AM54" s="1067"/>
      <c r="AN54" s="1067"/>
      <c r="AO54" s="1067"/>
      <c r="AP54" s="1067"/>
      <c r="AQ54" s="1067"/>
      <c r="AR54" s="1067"/>
      <c r="AS54" s="1067"/>
      <c r="AT54" s="1067"/>
      <c r="AU54" s="1067"/>
      <c r="AV54" s="1067"/>
      <c r="AW54" s="1067"/>
      <c r="AX54" s="1067"/>
      <c r="AY54" s="1067"/>
      <c r="AZ54" s="1073"/>
      <c r="BA54" s="1073"/>
      <c r="BB54" s="1073"/>
      <c r="BC54" s="1073"/>
      <c r="BD54" s="1073"/>
      <c r="BE54" s="1058"/>
      <c r="BF54" s="1058"/>
      <c r="BG54" s="1058"/>
      <c r="BH54" s="1058"/>
      <c r="BI54" s="1059"/>
      <c r="BJ54" s="232"/>
      <c r="BK54" s="232"/>
      <c r="BL54" s="232"/>
      <c r="BM54" s="232"/>
      <c r="BN54" s="232"/>
      <c r="BO54" s="245"/>
      <c r="BP54" s="245"/>
      <c r="BQ54" s="242">
        <v>48</v>
      </c>
      <c r="BR54" s="243"/>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s="227" customFormat="1" ht="26.25" customHeight="1">
      <c r="A55" s="241">
        <v>28</v>
      </c>
      <c r="B55" s="1063"/>
      <c r="C55" s="1064"/>
      <c r="D55" s="1064"/>
      <c r="E55" s="1064"/>
      <c r="F55" s="1064"/>
      <c r="G55" s="1064"/>
      <c r="H55" s="1064"/>
      <c r="I55" s="1064"/>
      <c r="J55" s="1064"/>
      <c r="K55" s="1064"/>
      <c r="L55" s="1064"/>
      <c r="M55" s="1064"/>
      <c r="N55" s="1064"/>
      <c r="O55" s="1064"/>
      <c r="P55" s="1065"/>
      <c r="Q55" s="1066"/>
      <c r="R55" s="1067"/>
      <c r="S55" s="1067"/>
      <c r="T55" s="1067"/>
      <c r="U55" s="1067"/>
      <c r="V55" s="1067"/>
      <c r="W55" s="1067"/>
      <c r="X55" s="1067"/>
      <c r="Y55" s="1067"/>
      <c r="Z55" s="1067"/>
      <c r="AA55" s="1067"/>
      <c r="AB55" s="1067"/>
      <c r="AC55" s="1067"/>
      <c r="AD55" s="1067"/>
      <c r="AE55" s="1068"/>
      <c r="AF55" s="1069"/>
      <c r="AG55" s="1070"/>
      <c r="AH55" s="1070"/>
      <c r="AI55" s="1070"/>
      <c r="AJ55" s="1071"/>
      <c r="AK55" s="1072"/>
      <c r="AL55" s="1067"/>
      <c r="AM55" s="1067"/>
      <c r="AN55" s="1067"/>
      <c r="AO55" s="1067"/>
      <c r="AP55" s="1067"/>
      <c r="AQ55" s="1067"/>
      <c r="AR55" s="1067"/>
      <c r="AS55" s="1067"/>
      <c r="AT55" s="1067"/>
      <c r="AU55" s="1067"/>
      <c r="AV55" s="1067"/>
      <c r="AW55" s="1067"/>
      <c r="AX55" s="1067"/>
      <c r="AY55" s="1067"/>
      <c r="AZ55" s="1073"/>
      <c r="BA55" s="1073"/>
      <c r="BB55" s="1073"/>
      <c r="BC55" s="1073"/>
      <c r="BD55" s="1073"/>
      <c r="BE55" s="1058"/>
      <c r="BF55" s="1058"/>
      <c r="BG55" s="1058"/>
      <c r="BH55" s="1058"/>
      <c r="BI55" s="1059"/>
      <c r="BJ55" s="232"/>
      <c r="BK55" s="232"/>
      <c r="BL55" s="232"/>
      <c r="BM55" s="232"/>
      <c r="BN55" s="232"/>
      <c r="BO55" s="245"/>
      <c r="BP55" s="245"/>
      <c r="BQ55" s="242">
        <v>49</v>
      </c>
      <c r="BR55" s="243"/>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s="227" customFormat="1" ht="26.25" customHeight="1">
      <c r="A56" s="241">
        <v>29</v>
      </c>
      <c r="B56" s="1063"/>
      <c r="C56" s="1064"/>
      <c r="D56" s="1064"/>
      <c r="E56" s="1064"/>
      <c r="F56" s="1064"/>
      <c r="G56" s="1064"/>
      <c r="H56" s="1064"/>
      <c r="I56" s="1064"/>
      <c r="J56" s="1064"/>
      <c r="K56" s="1064"/>
      <c r="L56" s="1064"/>
      <c r="M56" s="1064"/>
      <c r="N56" s="1064"/>
      <c r="O56" s="1064"/>
      <c r="P56" s="1065"/>
      <c r="Q56" s="1066"/>
      <c r="R56" s="1067"/>
      <c r="S56" s="1067"/>
      <c r="T56" s="1067"/>
      <c r="U56" s="1067"/>
      <c r="V56" s="1067"/>
      <c r="W56" s="1067"/>
      <c r="X56" s="1067"/>
      <c r="Y56" s="1067"/>
      <c r="Z56" s="1067"/>
      <c r="AA56" s="1067"/>
      <c r="AB56" s="1067"/>
      <c r="AC56" s="1067"/>
      <c r="AD56" s="1067"/>
      <c r="AE56" s="1068"/>
      <c r="AF56" s="1069"/>
      <c r="AG56" s="1070"/>
      <c r="AH56" s="1070"/>
      <c r="AI56" s="1070"/>
      <c r="AJ56" s="1071"/>
      <c r="AK56" s="1072"/>
      <c r="AL56" s="1067"/>
      <c r="AM56" s="1067"/>
      <c r="AN56" s="1067"/>
      <c r="AO56" s="1067"/>
      <c r="AP56" s="1067"/>
      <c r="AQ56" s="1067"/>
      <c r="AR56" s="1067"/>
      <c r="AS56" s="1067"/>
      <c r="AT56" s="1067"/>
      <c r="AU56" s="1067"/>
      <c r="AV56" s="1067"/>
      <c r="AW56" s="1067"/>
      <c r="AX56" s="1067"/>
      <c r="AY56" s="1067"/>
      <c r="AZ56" s="1073"/>
      <c r="BA56" s="1073"/>
      <c r="BB56" s="1073"/>
      <c r="BC56" s="1073"/>
      <c r="BD56" s="1073"/>
      <c r="BE56" s="1058"/>
      <c r="BF56" s="1058"/>
      <c r="BG56" s="1058"/>
      <c r="BH56" s="1058"/>
      <c r="BI56" s="1059"/>
      <c r="BJ56" s="232"/>
      <c r="BK56" s="232"/>
      <c r="BL56" s="232"/>
      <c r="BM56" s="232"/>
      <c r="BN56" s="232"/>
      <c r="BO56" s="245"/>
      <c r="BP56" s="245"/>
      <c r="BQ56" s="242">
        <v>50</v>
      </c>
      <c r="BR56" s="243"/>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s="227" customFormat="1" ht="26.25" customHeight="1">
      <c r="A57" s="241">
        <v>30</v>
      </c>
      <c r="B57" s="1063"/>
      <c r="C57" s="1064"/>
      <c r="D57" s="1064"/>
      <c r="E57" s="1064"/>
      <c r="F57" s="1064"/>
      <c r="G57" s="1064"/>
      <c r="H57" s="1064"/>
      <c r="I57" s="1064"/>
      <c r="J57" s="1064"/>
      <c r="K57" s="1064"/>
      <c r="L57" s="1064"/>
      <c r="M57" s="1064"/>
      <c r="N57" s="1064"/>
      <c r="O57" s="1064"/>
      <c r="P57" s="1065"/>
      <c r="Q57" s="1066"/>
      <c r="R57" s="1067"/>
      <c r="S57" s="1067"/>
      <c r="T57" s="1067"/>
      <c r="U57" s="1067"/>
      <c r="V57" s="1067"/>
      <c r="W57" s="1067"/>
      <c r="X57" s="1067"/>
      <c r="Y57" s="1067"/>
      <c r="Z57" s="1067"/>
      <c r="AA57" s="1067"/>
      <c r="AB57" s="1067"/>
      <c r="AC57" s="1067"/>
      <c r="AD57" s="1067"/>
      <c r="AE57" s="1068"/>
      <c r="AF57" s="1069"/>
      <c r="AG57" s="1070"/>
      <c r="AH57" s="1070"/>
      <c r="AI57" s="1070"/>
      <c r="AJ57" s="1071"/>
      <c r="AK57" s="1072"/>
      <c r="AL57" s="1067"/>
      <c r="AM57" s="1067"/>
      <c r="AN57" s="1067"/>
      <c r="AO57" s="1067"/>
      <c r="AP57" s="1067"/>
      <c r="AQ57" s="1067"/>
      <c r="AR57" s="1067"/>
      <c r="AS57" s="1067"/>
      <c r="AT57" s="1067"/>
      <c r="AU57" s="1067"/>
      <c r="AV57" s="1067"/>
      <c r="AW57" s="1067"/>
      <c r="AX57" s="1067"/>
      <c r="AY57" s="1067"/>
      <c r="AZ57" s="1073"/>
      <c r="BA57" s="1073"/>
      <c r="BB57" s="1073"/>
      <c r="BC57" s="1073"/>
      <c r="BD57" s="1073"/>
      <c r="BE57" s="1058"/>
      <c r="BF57" s="1058"/>
      <c r="BG57" s="1058"/>
      <c r="BH57" s="1058"/>
      <c r="BI57" s="1059"/>
      <c r="BJ57" s="232"/>
      <c r="BK57" s="232"/>
      <c r="BL57" s="232"/>
      <c r="BM57" s="232"/>
      <c r="BN57" s="232"/>
      <c r="BO57" s="245"/>
      <c r="BP57" s="245"/>
      <c r="BQ57" s="242">
        <v>51</v>
      </c>
      <c r="BR57" s="243"/>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s="227" customFormat="1" ht="26.25" customHeight="1">
      <c r="A58" s="241">
        <v>31</v>
      </c>
      <c r="B58" s="1063"/>
      <c r="C58" s="1064"/>
      <c r="D58" s="1064"/>
      <c r="E58" s="1064"/>
      <c r="F58" s="1064"/>
      <c r="G58" s="1064"/>
      <c r="H58" s="1064"/>
      <c r="I58" s="1064"/>
      <c r="J58" s="1064"/>
      <c r="K58" s="1064"/>
      <c r="L58" s="1064"/>
      <c r="M58" s="1064"/>
      <c r="N58" s="1064"/>
      <c r="O58" s="1064"/>
      <c r="P58" s="1065"/>
      <c r="Q58" s="1066"/>
      <c r="R58" s="1067"/>
      <c r="S58" s="1067"/>
      <c r="T58" s="1067"/>
      <c r="U58" s="1067"/>
      <c r="V58" s="1067"/>
      <c r="W58" s="1067"/>
      <c r="X58" s="1067"/>
      <c r="Y58" s="1067"/>
      <c r="Z58" s="1067"/>
      <c r="AA58" s="1067"/>
      <c r="AB58" s="1067"/>
      <c r="AC58" s="1067"/>
      <c r="AD58" s="1067"/>
      <c r="AE58" s="1068"/>
      <c r="AF58" s="1069"/>
      <c r="AG58" s="1070"/>
      <c r="AH58" s="1070"/>
      <c r="AI58" s="1070"/>
      <c r="AJ58" s="1071"/>
      <c r="AK58" s="1072"/>
      <c r="AL58" s="1067"/>
      <c r="AM58" s="1067"/>
      <c r="AN58" s="1067"/>
      <c r="AO58" s="1067"/>
      <c r="AP58" s="1067"/>
      <c r="AQ58" s="1067"/>
      <c r="AR58" s="1067"/>
      <c r="AS58" s="1067"/>
      <c r="AT58" s="1067"/>
      <c r="AU58" s="1067"/>
      <c r="AV58" s="1067"/>
      <c r="AW58" s="1067"/>
      <c r="AX58" s="1067"/>
      <c r="AY58" s="1067"/>
      <c r="AZ58" s="1073"/>
      <c r="BA58" s="1073"/>
      <c r="BB58" s="1073"/>
      <c r="BC58" s="1073"/>
      <c r="BD58" s="1073"/>
      <c r="BE58" s="1058"/>
      <c r="BF58" s="1058"/>
      <c r="BG58" s="1058"/>
      <c r="BH58" s="1058"/>
      <c r="BI58" s="1059"/>
      <c r="BJ58" s="232"/>
      <c r="BK58" s="232"/>
      <c r="BL58" s="232"/>
      <c r="BM58" s="232"/>
      <c r="BN58" s="232"/>
      <c r="BO58" s="245"/>
      <c r="BP58" s="245"/>
      <c r="BQ58" s="242">
        <v>52</v>
      </c>
      <c r="BR58" s="243"/>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s="227" customFormat="1" ht="26.25" customHeight="1">
      <c r="A59" s="241">
        <v>32</v>
      </c>
      <c r="B59" s="1063"/>
      <c r="C59" s="1064"/>
      <c r="D59" s="1064"/>
      <c r="E59" s="1064"/>
      <c r="F59" s="1064"/>
      <c r="G59" s="1064"/>
      <c r="H59" s="1064"/>
      <c r="I59" s="1064"/>
      <c r="J59" s="1064"/>
      <c r="K59" s="1064"/>
      <c r="L59" s="1064"/>
      <c r="M59" s="1064"/>
      <c r="N59" s="1064"/>
      <c r="O59" s="1064"/>
      <c r="P59" s="1065"/>
      <c r="Q59" s="1066"/>
      <c r="R59" s="1067"/>
      <c r="S59" s="1067"/>
      <c r="T59" s="1067"/>
      <c r="U59" s="1067"/>
      <c r="V59" s="1067"/>
      <c r="W59" s="1067"/>
      <c r="X59" s="1067"/>
      <c r="Y59" s="1067"/>
      <c r="Z59" s="1067"/>
      <c r="AA59" s="1067"/>
      <c r="AB59" s="1067"/>
      <c r="AC59" s="1067"/>
      <c r="AD59" s="1067"/>
      <c r="AE59" s="1068"/>
      <c r="AF59" s="1069"/>
      <c r="AG59" s="1070"/>
      <c r="AH59" s="1070"/>
      <c r="AI59" s="1070"/>
      <c r="AJ59" s="1071"/>
      <c r="AK59" s="1072"/>
      <c r="AL59" s="1067"/>
      <c r="AM59" s="1067"/>
      <c r="AN59" s="1067"/>
      <c r="AO59" s="1067"/>
      <c r="AP59" s="1067"/>
      <c r="AQ59" s="1067"/>
      <c r="AR59" s="1067"/>
      <c r="AS59" s="1067"/>
      <c r="AT59" s="1067"/>
      <c r="AU59" s="1067"/>
      <c r="AV59" s="1067"/>
      <c r="AW59" s="1067"/>
      <c r="AX59" s="1067"/>
      <c r="AY59" s="1067"/>
      <c r="AZ59" s="1073"/>
      <c r="BA59" s="1073"/>
      <c r="BB59" s="1073"/>
      <c r="BC59" s="1073"/>
      <c r="BD59" s="1073"/>
      <c r="BE59" s="1058"/>
      <c r="BF59" s="1058"/>
      <c r="BG59" s="1058"/>
      <c r="BH59" s="1058"/>
      <c r="BI59" s="1059"/>
      <c r="BJ59" s="232"/>
      <c r="BK59" s="232"/>
      <c r="BL59" s="232"/>
      <c r="BM59" s="232"/>
      <c r="BN59" s="232"/>
      <c r="BO59" s="245"/>
      <c r="BP59" s="245"/>
      <c r="BQ59" s="242">
        <v>53</v>
      </c>
      <c r="BR59" s="243"/>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s="227" customFormat="1" ht="26.25" customHeight="1">
      <c r="A60" s="241">
        <v>33</v>
      </c>
      <c r="B60" s="1063"/>
      <c r="C60" s="1064"/>
      <c r="D60" s="1064"/>
      <c r="E60" s="1064"/>
      <c r="F60" s="1064"/>
      <c r="G60" s="1064"/>
      <c r="H60" s="1064"/>
      <c r="I60" s="1064"/>
      <c r="J60" s="1064"/>
      <c r="K60" s="1064"/>
      <c r="L60" s="1064"/>
      <c r="M60" s="1064"/>
      <c r="N60" s="1064"/>
      <c r="O60" s="1064"/>
      <c r="P60" s="1065"/>
      <c r="Q60" s="1066"/>
      <c r="R60" s="1067"/>
      <c r="S60" s="1067"/>
      <c r="T60" s="1067"/>
      <c r="U60" s="1067"/>
      <c r="V60" s="1067"/>
      <c r="W60" s="1067"/>
      <c r="X60" s="1067"/>
      <c r="Y60" s="1067"/>
      <c r="Z60" s="1067"/>
      <c r="AA60" s="1067"/>
      <c r="AB60" s="1067"/>
      <c r="AC60" s="1067"/>
      <c r="AD60" s="1067"/>
      <c r="AE60" s="1068"/>
      <c r="AF60" s="1069"/>
      <c r="AG60" s="1070"/>
      <c r="AH60" s="1070"/>
      <c r="AI60" s="1070"/>
      <c r="AJ60" s="1071"/>
      <c r="AK60" s="1072"/>
      <c r="AL60" s="1067"/>
      <c r="AM60" s="1067"/>
      <c r="AN60" s="1067"/>
      <c r="AO60" s="1067"/>
      <c r="AP60" s="1067"/>
      <c r="AQ60" s="1067"/>
      <c r="AR60" s="1067"/>
      <c r="AS60" s="1067"/>
      <c r="AT60" s="1067"/>
      <c r="AU60" s="1067"/>
      <c r="AV60" s="1067"/>
      <c r="AW60" s="1067"/>
      <c r="AX60" s="1067"/>
      <c r="AY60" s="1067"/>
      <c r="AZ60" s="1073"/>
      <c r="BA60" s="1073"/>
      <c r="BB60" s="1073"/>
      <c r="BC60" s="1073"/>
      <c r="BD60" s="1073"/>
      <c r="BE60" s="1058"/>
      <c r="BF60" s="1058"/>
      <c r="BG60" s="1058"/>
      <c r="BH60" s="1058"/>
      <c r="BI60" s="1059"/>
      <c r="BJ60" s="232"/>
      <c r="BK60" s="232"/>
      <c r="BL60" s="232"/>
      <c r="BM60" s="232"/>
      <c r="BN60" s="232"/>
      <c r="BO60" s="245"/>
      <c r="BP60" s="245"/>
      <c r="BQ60" s="242">
        <v>54</v>
      </c>
      <c r="BR60" s="243"/>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s="227" customFormat="1" ht="26.25" customHeight="1" thickBot="1">
      <c r="A61" s="241">
        <v>34</v>
      </c>
      <c r="B61" s="1063"/>
      <c r="C61" s="1064"/>
      <c r="D61" s="1064"/>
      <c r="E61" s="1064"/>
      <c r="F61" s="1064"/>
      <c r="G61" s="1064"/>
      <c r="H61" s="1064"/>
      <c r="I61" s="1064"/>
      <c r="J61" s="1064"/>
      <c r="K61" s="1064"/>
      <c r="L61" s="1064"/>
      <c r="M61" s="1064"/>
      <c r="N61" s="1064"/>
      <c r="O61" s="1064"/>
      <c r="P61" s="1065"/>
      <c r="Q61" s="1066"/>
      <c r="R61" s="1067"/>
      <c r="S61" s="1067"/>
      <c r="T61" s="1067"/>
      <c r="U61" s="1067"/>
      <c r="V61" s="1067"/>
      <c r="W61" s="1067"/>
      <c r="X61" s="1067"/>
      <c r="Y61" s="1067"/>
      <c r="Z61" s="1067"/>
      <c r="AA61" s="1067"/>
      <c r="AB61" s="1067"/>
      <c r="AC61" s="1067"/>
      <c r="AD61" s="1067"/>
      <c r="AE61" s="1068"/>
      <c r="AF61" s="1069"/>
      <c r="AG61" s="1070"/>
      <c r="AH61" s="1070"/>
      <c r="AI61" s="1070"/>
      <c r="AJ61" s="1071"/>
      <c r="AK61" s="1072"/>
      <c r="AL61" s="1067"/>
      <c r="AM61" s="1067"/>
      <c r="AN61" s="1067"/>
      <c r="AO61" s="1067"/>
      <c r="AP61" s="1067"/>
      <c r="AQ61" s="1067"/>
      <c r="AR61" s="1067"/>
      <c r="AS61" s="1067"/>
      <c r="AT61" s="1067"/>
      <c r="AU61" s="1067"/>
      <c r="AV61" s="1067"/>
      <c r="AW61" s="1067"/>
      <c r="AX61" s="1067"/>
      <c r="AY61" s="1067"/>
      <c r="AZ61" s="1073"/>
      <c r="BA61" s="1073"/>
      <c r="BB61" s="1073"/>
      <c r="BC61" s="1073"/>
      <c r="BD61" s="1073"/>
      <c r="BE61" s="1058"/>
      <c r="BF61" s="1058"/>
      <c r="BG61" s="1058"/>
      <c r="BH61" s="1058"/>
      <c r="BI61" s="1059"/>
      <c r="BJ61" s="232"/>
      <c r="BK61" s="232"/>
      <c r="BL61" s="232"/>
      <c r="BM61" s="232"/>
      <c r="BN61" s="232"/>
      <c r="BO61" s="245"/>
      <c r="BP61" s="245"/>
      <c r="BQ61" s="242">
        <v>55</v>
      </c>
      <c r="BR61" s="243"/>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s="227" customFormat="1" ht="26.25" customHeight="1">
      <c r="A62" s="241">
        <v>35</v>
      </c>
      <c r="B62" s="1063"/>
      <c r="C62" s="1064"/>
      <c r="D62" s="1064"/>
      <c r="E62" s="1064"/>
      <c r="F62" s="1064"/>
      <c r="G62" s="1064"/>
      <c r="H62" s="1064"/>
      <c r="I62" s="1064"/>
      <c r="J62" s="1064"/>
      <c r="K62" s="1064"/>
      <c r="L62" s="1064"/>
      <c r="M62" s="1064"/>
      <c r="N62" s="1064"/>
      <c r="O62" s="1064"/>
      <c r="P62" s="1065"/>
      <c r="Q62" s="1066"/>
      <c r="R62" s="1067"/>
      <c r="S62" s="1067"/>
      <c r="T62" s="1067"/>
      <c r="U62" s="1067"/>
      <c r="V62" s="1067"/>
      <c r="W62" s="1067"/>
      <c r="X62" s="1067"/>
      <c r="Y62" s="1067"/>
      <c r="Z62" s="1067"/>
      <c r="AA62" s="1067"/>
      <c r="AB62" s="1067"/>
      <c r="AC62" s="1067"/>
      <c r="AD62" s="1067"/>
      <c r="AE62" s="1068"/>
      <c r="AF62" s="1069"/>
      <c r="AG62" s="1070"/>
      <c r="AH62" s="1070"/>
      <c r="AI62" s="1070"/>
      <c r="AJ62" s="1071"/>
      <c r="AK62" s="1072"/>
      <c r="AL62" s="1067"/>
      <c r="AM62" s="1067"/>
      <c r="AN62" s="1067"/>
      <c r="AO62" s="1067"/>
      <c r="AP62" s="1067"/>
      <c r="AQ62" s="1067"/>
      <c r="AR62" s="1067"/>
      <c r="AS62" s="1067"/>
      <c r="AT62" s="1067"/>
      <c r="AU62" s="1067"/>
      <c r="AV62" s="1067"/>
      <c r="AW62" s="1067"/>
      <c r="AX62" s="1067"/>
      <c r="AY62" s="1067"/>
      <c r="AZ62" s="1073"/>
      <c r="BA62" s="1073"/>
      <c r="BB62" s="1073"/>
      <c r="BC62" s="1073"/>
      <c r="BD62" s="1073"/>
      <c r="BE62" s="1058"/>
      <c r="BF62" s="1058"/>
      <c r="BG62" s="1058"/>
      <c r="BH62" s="1058"/>
      <c r="BI62" s="1059"/>
      <c r="BJ62" s="1060" t="s">
        <v>403</v>
      </c>
      <c r="BK62" s="1061"/>
      <c r="BL62" s="1061"/>
      <c r="BM62" s="1061"/>
      <c r="BN62" s="1062"/>
      <c r="BO62" s="245"/>
      <c r="BP62" s="245"/>
      <c r="BQ62" s="242">
        <v>56</v>
      </c>
      <c r="BR62" s="243"/>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s="227" customFormat="1" ht="26.25" customHeight="1" thickBot="1">
      <c r="A63" s="244" t="s">
        <v>381</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4"/>
      <c r="AF63" s="1055">
        <v>413</v>
      </c>
      <c r="AG63" s="990"/>
      <c r="AH63" s="990"/>
      <c r="AI63" s="990"/>
      <c r="AJ63" s="1056"/>
      <c r="AK63" s="1057"/>
      <c r="AL63" s="994"/>
      <c r="AM63" s="994"/>
      <c r="AN63" s="994"/>
      <c r="AO63" s="994"/>
      <c r="AP63" s="990">
        <v>3703</v>
      </c>
      <c r="AQ63" s="990"/>
      <c r="AR63" s="990"/>
      <c r="AS63" s="990"/>
      <c r="AT63" s="990"/>
      <c r="AU63" s="990">
        <v>1931</v>
      </c>
      <c r="AV63" s="990"/>
      <c r="AW63" s="990"/>
      <c r="AX63" s="990"/>
      <c r="AY63" s="990"/>
      <c r="AZ63" s="1051"/>
      <c r="BA63" s="1051"/>
      <c r="BB63" s="1051"/>
      <c r="BC63" s="1051"/>
      <c r="BD63" s="1051"/>
      <c r="BE63" s="991"/>
      <c r="BF63" s="991"/>
      <c r="BG63" s="991"/>
      <c r="BH63" s="991"/>
      <c r="BI63" s="992"/>
      <c r="BJ63" s="1052" t="s">
        <v>405</v>
      </c>
      <c r="BK63" s="982"/>
      <c r="BL63" s="982"/>
      <c r="BM63" s="982"/>
      <c r="BN63" s="1053"/>
      <c r="BO63" s="245"/>
      <c r="BP63" s="245"/>
      <c r="BQ63" s="242">
        <v>57</v>
      </c>
      <c r="BR63" s="243"/>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s="227" customFormat="1" ht="26.25" customHeight="1">
      <c r="A66" s="1027" t="s">
        <v>407</v>
      </c>
      <c r="B66" s="1028"/>
      <c r="C66" s="1028"/>
      <c r="D66" s="1028"/>
      <c r="E66" s="1028"/>
      <c r="F66" s="1028"/>
      <c r="G66" s="1028"/>
      <c r="H66" s="1028"/>
      <c r="I66" s="1028"/>
      <c r="J66" s="1028"/>
      <c r="K66" s="1028"/>
      <c r="L66" s="1028"/>
      <c r="M66" s="1028"/>
      <c r="N66" s="1028"/>
      <c r="O66" s="1028"/>
      <c r="P66" s="1029"/>
      <c r="Q66" s="1033" t="s">
        <v>408</v>
      </c>
      <c r="R66" s="1034"/>
      <c r="S66" s="1034"/>
      <c r="T66" s="1034"/>
      <c r="U66" s="1035"/>
      <c r="V66" s="1033" t="s">
        <v>387</v>
      </c>
      <c r="W66" s="1034"/>
      <c r="X66" s="1034"/>
      <c r="Y66" s="1034"/>
      <c r="Z66" s="1035"/>
      <c r="AA66" s="1033" t="s">
        <v>409</v>
      </c>
      <c r="AB66" s="1034"/>
      <c r="AC66" s="1034"/>
      <c r="AD66" s="1034"/>
      <c r="AE66" s="1035"/>
      <c r="AF66" s="1039" t="s">
        <v>389</v>
      </c>
      <c r="AG66" s="1040"/>
      <c r="AH66" s="1040"/>
      <c r="AI66" s="1040"/>
      <c r="AJ66" s="1041"/>
      <c r="AK66" s="1033" t="s">
        <v>410</v>
      </c>
      <c r="AL66" s="1028"/>
      <c r="AM66" s="1028"/>
      <c r="AN66" s="1028"/>
      <c r="AO66" s="1029"/>
      <c r="AP66" s="1033" t="s">
        <v>391</v>
      </c>
      <c r="AQ66" s="1034"/>
      <c r="AR66" s="1034"/>
      <c r="AS66" s="1034"/>
      <c r="AT66" s="1035"/>
      <c r="AU66" s="1033" t="s">
        <v>411</v>
      </c>
      <c r="AV66" s="1034"/>
      <c r="AW66" s="1034"/>
      <c r="AX66" s="1034"/>
      <c r="AY66" s="1035"/>
      <c r="AZ66" s="1033" t="s">
        <v>370</v>
      </c>
      <c r="BA66" s="1034"/>
      <c r="BB66" s="1034"/>
      <c r="BC66" s="1034"/>
      <c r="BD66" s="1049"/>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7" t="s">
        <v>574</v>
      </c>
      <c r="C68" s="1018"/>
      <c r="D68" s="1018"/>
      <c r="E68" s="1018"/>
      <c r="F68" s="1018"/>
      <c r="G68" s="1018"/>
      <c r="H68" s="1018"/>
      <c r="I68" s="1018"/>
      <c r="J68" s="1018"/>
      <c r="K68" s="1018"/>
      <c r="L68" s="1018"/>
      <c r="M68" s="1018"/>
      <c r="N68" s="1018"/>
      <c r="O68" s="1018"/>
      <c r="P68" s="1019"/>
      <c r="Q68" s="1020">
        <v>27697</v>
      </c>
      <c r="R68" s="1014"/>
      <c r="S68" s="1014"/>
      <c r="T68" s="1014"/>
      <c r="U68" s="1014"/>
      <c r="V68" s="1014">
        <v>29131</v>
      </c>
      <c r="W68" s="1014"/>
      <c r="X68" s="1014"/>
      <c r="Y68" s="1014"/>
      <c r="Z68" s="1014"/>
      <c r="AA68" s="1014">
        <v>-1434</v>
      </c>
      <c r="AB68" s="1014"/>
      <c r="AC68" s="1014"/>
      <c r="AD68" s="1014"/>
      <c r="AE68" s="1014"/>
      <c r="AF68" s="1014">
        <v>10493</v>
      </c>
      <c r="AG68" s="1014"/>
      <c r="AH68" s="1014"/>
      <c r="AI68" s="1014"/>
      <c r="AJ68" s="1014"/>
      <c r="AK68" s="1014" t="s">
        <v>571</v>
      </c>
      <c r="AL68" s="1014"/>
      <c r="AM68" s="1014"/>
      <c r="AN68" s="1014"/>
      <c r="AO68" s="1014"/>
      <c r="AP68" s="1014">
        <v>20626</v>
      </c>
      <c r="AQ68" s="1014"/>
      <c r="AR68" s="1014"/>
      <c r="AS68" s="1014"/>
      <c r="AT68" s="1014"/>
      <c r="AU68" s="1014">
        <v>4941</v>
      </c>
      <c r="AV68" s="1014"/>
      <c r="AW68" s="1014"/>
      <c r="AX68" s="1014"/>
      <c r="AY68" s="1014"/>
      <c r="AZ68" s="1015"/>
      <c r="BA68" s="1015"/>
      <c r="BB68" s="1015"/>
      <c r="BC68" s="1015"/>
      <c r="BD68" s="1016"/>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575</v>
      </c>
      <c r="C69" s="1006"/>
      <c r="D69" s="1006"/>
      <c r="E69" s="1006"/>
      <c r="F69" s="1006"/>
      <c r="G69" s="1006"/>
      <c r="H69" s="1006"/>
      <c r="I69" s="1006"/>
      <c r="J69" s="1006"/>
      <c r="K69" s="1006"/>
      <c r="L69" s="1006"/>
      <c r="M69" s="1006"/>
      <c r="N69" s="1006"/>
      <c r="O69" s="1006"/>
      <c r="P69" s="1007"/>
      <c r="Q69" s="1008">
        <v>12693</v>
      </c>
      <c r="R69" s="1002"/>
      <c r="S69" s="1002"/>
      <c r="T69" s="1002"/>
      <c r="U69" s="1002"/>
      <c r="V69" s="1002">
        <v>10247</v>
      </c>
      <c r="W69" s="1002"/>
      <c r="X69" s="1002"/>
      <c r="Y69" s="1002"/>
      <c r="Z69" s="1002"/>
      <c r="AA69" s="1002">
        <v>2447</v>
      </c>
      <c r="AB69" s="1002"/>
      <c r="AC69" s="1002"/>
      <c r="AD69" s="1002"/>
      <c r="AE69" s="1002"/>
      <c r="AF69" s="1002">
        <v>2447</v>
      </c>
      <c r="AG69" s="1002"/>
      <c r="AH69" s="1002"/>
      <c r="AI69" s="1002"/>
      <c r="AJ69" s="1002"/>
      <c r="AK69" s="1002">
        <v>657</v>
      </c>
      <c r="AL69" s="1002"/>
      <c r="AM69" s="1002"/>
      <c r="AN69" s="1002"/>
      <c r="AO69" s="1002"/>
      <c r="AP69" s="1002" t="s">
        <v>571</v>
      </c>
      <c r="AQ69" s="1002"/>
      <c r="AR69" s="1002"/>
      <c r="AS69" s="1002"/>
      <c r="AT69" s="1002"/>
      <c r="AU69" s="1002" t="s">
        <v>571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46</v>
      </c>
      <c r="R70" s="1002"/>
      <c r="S70" s="1002"/>
      <c r="T70" s="1002"/>
      <c r="U70" s="1002"/>
      <c r="V70" s="1002">
        <v>37</v>
      </c>
      <c r="W70" s="1002"/>
      <c r="X70" s="1002"/>
      <c r="Y70" s="1002"/>
      <c r="Z70" s="1002"/>
      <c r="AA70" s="1002">
        <v>9</v>
      </c>
      <c r="AB70" s="1002"/>
      <c r="AC70" s="1002"/>
      <c r="AD70" s="1002"/>
      <c r="AE70" s="1002"/>
      <c r="AF70" s="1002">
        <v>9</v>
      </c>
      <c r="AG70" s="1002"/>
      <c r="AH70" s="1002"/>
      <c r="AI70" s="1002"/>
      <c r="AJ70" s="1002"/>
      <c r="AK70" s="1002" t="s">
        <v>571</v>
      </c>
      <c r="AL70" s="1002"/>
      <c r="AM70" s="1002"/>
      <c r="AN70" s="1002"/>
      <c r="AO70" s="1002"/>
      <c r="AP70" s="1002" t="s">
        <v>571</v>
      </c>
      <c r="AQ70" s="1002"/>
      <c r="AR70" s="1002"/>
      <c r="AS70" s="1002"/>
      <c r="AT70" s="1002"/>
      <c r="AU70" s="1002" t="s">
        <v>571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21</v>
      </c>
      <c r="R71" s="1002"/>
      <c r="S71" s="1002"/>
      <c r="T71" s="1002"/>
      <c r="U71" s="1002"/>
      <c r="V71" s="1002">
        <v>12</v>
      </c>
      <c r="W71" s="1002"/>
      <c r="X71" s="1002"/>
      <c r="Y71" s="1002"/>
      <c r="Z71" s="1002"/>
      <c r="AA71" s="1002">
        <v>9</v>
      </c>
      <c r="AB71" s="1002"/>
      <c r="AC71" s="1002"/>
      <c r="AD71" s="1002"/>
      <c r="AE71" s="1002"/>
      <c r="AF71" s="1002">
        <v>9</v>
      </c>
      <c r="AG71" s="1002"/>
      <c r="AH71" s="1002"/>
      <c r="AI71" s="1002"/>
      <c r="AJ71" s="1002"/>
      <c r="AK71" s="1002" t="s">
        <v>571</v>
      </c>
      <c r="AL71" s="1002"/>
      <c r="AM71" s="1002"/>
      <c r="AN71" s="1002"/>
      <c r="AO71" s="1002"/>
      <c r="AP71" s="1002" t="s">
        <v>571</v>
      </c>
      <c r="AQ71" s="1002"/>
      <c r="AR71" s="1002"/>
      <c r="AS71" s="1002"/>
      <c r="AT71" s="1002"/>
      <c r="AU71" s="1002" t="s">
        <v>571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578</v>
      </c>
      <c r="C72" s="1006"/>
      <c r="D72" s="1006"/>
      <c r="E72" s="1006"/>
      <c r="F72" s="1006"/>
      <c r="G72" s="1006"/>
      <c r="H72" s="1006"/>
      <c r="I72" s="1006"/>
      <c r="J72" s="1006"/>
      <c r="K72" s="1006"/>
      <c r="L72" s="1006"/>
      <c r="M72" s="1006"/>
      <c r="N72" s="1006"/>
      <c r="O72" s="1006"/>
      <c r="P72" s="1007"/>
      <c r="Q72" s="1008">
        <v>2</v>
      </c>
      <c r="R72" s="1002"/>
      <c r="S72" s="1002"/>
      <c r="T72" s="1002"/>
      <c r="U72" s="1002"/>
      <c r="V72" s="1002">
        <v>1</v>
      </c>
      <c r="W72" s="1002"/>
      <c r="X72" s="1002"/>
      <c r="Y72" s="1002"/>
      <c r="Z72" s="1002"/>
      <c r="AA72" s="1002">
        <v>1</v>
      </c>
      <c r="AB72" s="1002"/>
      <c r="AC72" s="1002"/>
      <c r="AD72" s="1002"/>
      <c r="AE72" s="1002"/>
      <c r="AF72" s="1002">
        <v>1</v>
      </c>
      <c r="AG72" s="1002"/>
      <c r="AH72" s="1002"/>
      <c r="AI72" s="1002"/>
      <c r="AJ72" s="1002"/>
      <c r="AK72" s="1002" t="s">
        <v>571</v>
      </c>
      <c r="AL72" s="1002"/>
      <c r="AM72" s="1002"/>
      <c r="AN72" s="1002"/>
      <c r="AO72" s="1002"/>
      <c r="AP72" s="1002" t="s">
        <v>571</v>
      </c>
      <c r="AQ72" s="1002"/>
      <c r="AR72" s="1002"/>
      <c r="AS72" s="1002"/>
      <c r="AT72" s="1002"/>
      <c r="AU72" s="1013" t="s">
        <v>571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579</v>
      </c>
      <c r="C73" s="1006"/>
      <c r="D73" s="1006"/>
      <c r="E73" s="1006"/>
      <c r="F73" s="1006"/>
      <c r="G73" s="1006"/>
      <c r="H73" s="1006"/>
      <c r="I73" s="1006"/>
      <c r="J73" s="1006"/>
      <c r="K73" s="1006"/>
      <c r="L73" s="1006"/>
      <c r="M73" s="1006"/>
      <c r="N73" s="1006"/>
      <c r="O73" s="1006"/>
      <c r="P73" s="1007"/>
      <c r="Q73" s="1008">
        <v>4</v>
      </c>
      <c r="R73" s="1002"/>
      <c r="S73" s="1002"/>
      <c r="T73" s="1002"/>
      <c r="U73" s="1002"/>
      <c r="V73" s="1002">
        <v>3</v>
      </c>
      <c r="W73" s="1002"/>
      <c r="X73" s="1002"/>
      <c r="Y73" s="1002"/>
      <c r="Z73" s="1002"/>
      <c r="AA73" s="1002">
        <v>1</v>
      </c>
      <c r="AB73" s="1002"/>
      <c r="AC73" s="1002"/>
      <c r="AD73" s="1002"/>
      <c r="AE73" s="1002"/>
      <c r="AF73" s="1002">
        <v>1</v>
      </c>
      <c r="AG73" s="1002"/>
      <c r="AH73" s="1002"/>
      <c r="AI73" s="1002"/>
      <c r="AJ73" s="1002"/>
      <c r="AK73" s="1002" t="s">
        <v>571</v>
      </c>
      <c r="AL73" s="1002"/>
      <c r="AM73" s="1002"/>
      <c r="AN73" s="1002"/>
      <c r="AO73" s="1002"/>
      <c r="AP73" s="1002" t="s">
        <v>571</v>
      </c>
      <c r="AQ73" s="1002"/>
      <c r="AR73" s="1002"/>
      <c r="AS73" s="1002"/>
      <c r="AT73" s="1002"/>
      <c r="AU73" s="1002" t="s">
        <v>571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580</v>
      </c>
      <c r="C74" s="1006"/>
      <c r="D74" s="1006"/>
      <c r="E74" s="1006"/>
      <c r="F74" s="1006"/>
      <c r="G74" s="1006"/>
      <c r="H74" s="1006"/>
      <c r="I74" s="1006"/>
      <c r="J74" s="1006"/>
      <c r="K74" s="1006"/>
      <c r="L74" s="1006"/>
      <c r="M74" s="1006"/>
      <c r="N74" s="1006"/>
      <c r="O74" s="1006"/>
      <c r="P74" s="1007"/>
      <c r="Q74" s="1008">
        <v>46</v>
      </c>
      <c r="R74" s="1002"/>
      <c r="S74" s="1002"/>
      <c r="T74" s="1002"/>
      <c r="U74" s="1002"/>
      <c r="V74" s="1002">
        <v>45</v>
      </c>
      <c r="W74" s="1002"/>
      <c r="X74" s="1002"/>
      <c r="Y74" s="1002"/>
      <c r="Z74" s="1002"/>
      <c r="AA74" s="1002">
        <v>1</v>
      </c>
      <c r="AB74" s="1002"/>
      <c r="AC74" s="1002"/>
      <c r="AD74" s="1002"/>
      <c r="AE74" s="1002"/>
      <c r="AF74" s="1002">
        <v>1</v>
      </c>
      <c r="AG74" s="1002"/>
      <c r="AH74" s="1002"/>
      <c r="AI74" s="1002"/>
      <c r="AJ74" s="1002"/>
      <c r="AK74" s="1002">
        <v>9</v>
      </c>
      <c r="AL74" s="1002"/>
      <c r="AM74" s="1002"/>
      <c r="AN74" s="1002"/>
      <c r="AO74" s="1002"/>
      <c r="AP74" s="1002" t="s">
        <v>571</v>
      </c>
      <c r="AQ74" s="1002"/>
      <c r="AR74" s="1002"/>
      <c r="AS74" s="1002"/>
      <c r="AT74" s="1002"/>
      <c r="AU74" s="1002" t="s">
        <v>571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581</v>
      </c>
      <c r="C75" s="1006"/>
      <c r="D75" s="1006"/>
      <c r="E75" s="1006"/>
      <c r="F75" s="1006"/>
      <c r="G75" s="1006"/>
      <c r="H75" s="1006"/>
      <c r="I75" s="1006"/>
      <c r="J75" s="1006"/>
      <c r="K75" s="1006"/>
      <c r="L75" s="1006"/>
      <c r="M75" s="1006"/>
      <c r="N75" s="1006"/>
      <c r="O75" s="1006"/>
      <c r="P75" s="1007"/>
      <c r="Q75" s="1009">
        <v>250</v>
      </c>
      <c r="R75" s="1010"/>
      <c r="S75" s="1010"/>
      <c r="T75" s="1010"/>
      <c r="U75" s="1011"/>
      <c r="V75" s="1012">
        <v>239</v>
      </c>
      <c r="W75" s="1010"/>
      <c r="X75" s="1010"/>
      <c r="Y75" s="1010"/>
      <c r="Z75" s="1011"/>
      <c r="AA75" s="1012">
        <v>11</v>
      </c>
      <c r="AB75" s="1010"/>
      <c r="AC75" s="1010"/>
      <c r="AD75" s="1010"/>
      <c r="AE75" s="1011"/>
      <c r="AF75" s="1012">
        <v>11</v>
      </c>
      <c r="AG75" s="1010"/>
      <c r="AH75" s="1010"/>
      <c r="AI75" s="1010"/>
      <c r="AJ75" s="1011"/>
      <c r="AK75" s="1012">
        <v>112</v>
      </c>
      <c r="AL75" s="1010"/>
      <c r="AM75" s="1010"/>
      <c r="AN75" s="1010"/>
      <c r="AO75" s="1011"/>
      <c r="AP75" s="1012" t="s">
        <v>571</v>
      </c>
      <c r="AQ75" s="1010"/>
      <c r="AR75" s="1010"/>
      <c r="AS75" s="1010"/>
      <c r="AT75" s="1011"/>
      <c r="AU75" s="1012" t="s">
        <v>571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582</v>
      </c>
      <c r="C76" s="1006"/>
      <c r="D76" s="1006"/>
      <c r="E76" s="1006"/>
      <c r="F76" s="1006"/>
      <c r="G76" s="1006"/>
      <c r="H76" s="1006"/>
      <c r="I76" s="1006"/>
      <c r="J76" s="1006"/>
      <c r="K76" s="1006"/>
      <c r="L76" s="1006"/>
      <c r="M76" s="1006"/>
      <c r="N76" s="1006"/>
      <c r="O76" s="1006"/>
      <c r="P76" s="1007"/>
      <c r="Q76" s="1009">
        <v>236843</v>
      </c>
      <c r="R76" s="1010"/>
      <c r="S76" s="1010"/>
      <c r="T76" s="1010"/>
      <c r="U76" s="1011"/>
      <c r="V76" s="1012">
        <v>224060</v>
      </c>
      <c r="W76" s="1010"/>
      <c r="X76" s="1010"/>
      <c r="Y76" s="1010"/>
      <c r="Z76" s="1011"/>
      <c r="AA76" s="1012">
        <v>12783</v>
      </c>
      <c r="AB76" s="1010"/>
      <c r="AC76" s="1010"/>
      <c r="AD76" s="1010"/>
      <c r="AE76" s="1011"/>
      <c r="AF76" s="1012">
        <v>12783</v>
      </c>
      <c r="AG76" s="1010"/>
      <c r="AH76" s="1010"/>
      <c r="AI76" s="1010"/>
      <c r="AJ76" s="1011"/>
      <c r="AK76" s="1012">
        <v>2247</v>
      </c>
      <c r="AL76" s="1010"/>
      <c r="AM76" s="1010"/>
      <c r="AN76" s="1010"/>
      <c r="AO76" s="1011"/>
      <c r="AP76" s="1012" t="s">
        <v>571</v>
      </c>
      <c r="AQ76" s="1010"/>
      <c r="AR76" s="1010"/>
      <c r="AS76" s="1010"/>
      <c r="AT76" s="1011"/>
      <c r="AU76" s="1012" t="s">
        <v>571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25755</v>
      </c>
      <c r="AG88" s="990"/>
      <c r="AH88" s="990"/>
      <c r="AI88" s="990"/>
      <c r="AJ88" s="990"/>
      <c r="AK88" s="994"/>
      <c r="AL88" s="994"/>
      <c r="AM88" s="994"/>
      <c r="AN88" s="994"/>
      <c r="AO88" s="994"/>
      <c r="AP88" s="990">
        <v>20626</v>
      </c>
      <c r="AQ88" s="990"/>
      <c r="AR88" s="990"/>
      <c r="AS88" s="990"/>
      <c r="AT88" s="990"/>
      <c r="AU88" s="990">
        <v>4941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v>146</v>
      </c>
      <c r="DC102" s="982"/>
      <c r="DD102" s="982"/>
      <c r="DE102" s="982"/>
      <c r="DF102" s="983"/>
      <c r="DG102" s="981"/>
      <c r="DH102" s="982"/>
      <c r="DI102" s="982"/>
      <c r="DJ102" s="982"/>
      <c r="DK102" s="983"/>
      <c r="DL102" s="981">
        <v>111</v>
      </c>
      <c r="DM102" s="982"/>
      <c r="DN102" s="982"/>
      <c r="DO102" s="982"/>
      <c r="DP102" s="983"/>
      <c r="DQ102" s="981">
        <v>233</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301</v>
      </c>
      <c r="AG109" s="925"/>
      <c r="AH109" s="925"/>
      <c r="AI109" s="925"/>
      <c r="AJ109" s="926"/>
      <c r="AK109" s="927" t="s">
        <v>300</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301</v>
      </c>
      <c r="BW109" s="925"/>
      <c r="BX109" s="925"/>
      <c r="BY109" s="925"/>
      <c r="BZ109" s="926"/>
      <c r="CA109" s="927" t="s">
        <v>300</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301</v>
      </c>
      <c r="DM109" s="925"/>
      <c r="DN109" s="925"/>
      <c r="DO109" s="925"/>
      <c r="DP109" s="926"/>
      <c r="DQ109" s="927" t="s">
        <v>300</v>
      </c>
      <c r="DR109" s="925"/>
      <c r="DS109" s="925"/>
      <c r="DT109" s="925"/>
      <c r="DU109" s="926"/>
      <c r="DV109" s="927" t="s">
        <v>422</v>
      </c>
      <c r="DW109" s="925"/>
      <c r="DX109" s="925"/>
      <c r="DY109" s="925"/>
      <c r="DZ109" s="956"/>
    </row>
    <row r="110" spans="1:131" s="226" customFormat="1" ht="26.25" customHeight="1">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2746117</v>
      </c>
      <c r="AB110" s="918"/>
      <c r="AC110" s="918"/>
      <c r="AD110" s="918"/>
      <c r="AE110" s="919"/>
      <c r="AF110" s="920">
        <v>2447788</v>
      </c>
      <c r="AG110" s="918"/>
      <c r="AH110" s="918"/>
      <c r="AI110" s="918"/>
      <c r="AJ110" s="919"/>
      <c r="AK110" s="920">
        <v>2064822</v>
      </c>
      <c r="AL110" s="918"/>
      <c r="AM110" s="918"/>
      <c r="AN110" s="918"/>
      <c r="AO110" s="919"/>
      <c r="AP110" s="921">
        <v>24.6</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23215407</v>
      </c>
      <c r="BR110" s="865"/>
      <c r="BS110" s="865"/>
      <c r="BT110" s="865"/>
      <c r="BU110" s="865"/>
      <c r="BV110" s="865">
        <v>21578483</v>
      </c>
      <c r="BW110" s="865"/>
      <c r="BX110" s="865"/>
      <c r="BY110" s="865"/>
      <c r="BZ110" s="865"/>
      <c r="CA110" s="865">
        <v>20297233</v>
      </c>
      <c r="CB110" s="865"/>
      <c r="CC110" s="865"/>
      <c r="CD110" s="865"/>
      <c r="CE110" s="865"/>
      <c r="CF110" s="889">
        <v>242.1</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123</v>
      </c>
      <c r="DM110" s="865"/>
      <c r="DN110" s="865"/>
      <c r="DO110" s="865"/>
      <c r="DP110" s="865"/>
      <c r="DQ110" s="865" t="s">
        <v>123</v>
      </c>
      <c r="DR110" s="865"/>
      <c r="DS110" s="865"/>
      <c r="DT110" s="865"/>
      <c r="DU110" s="865"/>
      <c r="DV110" s="866" t="s">
        <v>123</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405</v>
      </c>
      <c r="AB111" s="946"/>
      <c r="AC111" s="946"/>
      <c r="AD111" s="946"/>
      <c r="AE111" s="947"/>
      <c r="AF111" s="948" t="s">
        <v>405</v>
      </c>
      <c r="AG111" s="946"/>
      <c r="AH111" s="946"/>
      <c r="AI111" s="946"/>
      <c r="AJ111" s="947"/>
      <c r="AK111" s="948" t="s">
        <v>123</v>
      </c>
      <c r="AL111" s="946"/>
      <c r="AM111" s="946"/>
      <c r="AN111" s="946"/>
      <c r="AO111" s="947"/>
      <c r="AP111" s="949" t="s">
        <v>405</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437500</v>
      </c>
      <c r="BR111" s="837"/>
      <c r="BS111" s="837"/>
      <c r="BT111" s="837"/>
      <c r="BU111" s="837"/>
      <c r="BV111" s="837">
        <v>437500</v>
      </c>
      <c r="BW111" s="837"/>
      <c r="BX111" s="837"/>
      <c r="BY111" s="837"/>
      <c r="BZ111" s="837"/>
      <c r="CA111" s="837">
        <v>399000</v>
      </c>
      <c r="CB111" s="837"/>
      <c r="CC111" s="837"/>
      <c r="CD111" s="837"/>
      <c r="CE111" s="837"/>
      <c r="CF111" s="898">
        <v>4.8</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123</v>
      </c>
      <c r="DR111" s="837"/>
      <c r="DS111" s="837"/>
      <c r="DT111" s="837"/>
      <c r="DU111" s="837"/>
      <c r="DV111" s="814" t="s">
        <v>431</v>
      </c>
      <c r="DW111" s="814"/>
      <c r="DX111" s="814"/>
      <c r="DY111" s="814"/>
      <c r="DZ111" s="815"/>
    </row>
    <row r="112" spans="1:131" s="226" customFormat="1" ht="26.25" customHeight="1">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123</v>
      </c>
      <c r="AB112" s="800"/>
      <c r="AC112" s="800"/>
      <c r="AD112" s="800"/>
      <c r="AE112" s="801"/>
      <c r="AF112" s="802" t="s">
        <v>123</v>
      </c>
      <c r="AG112" s="800"/>
      <c r="AH112" s="800"/>
      <c r="AI112" s="800"/>
      <c r="AJ112" s="801"/>
      <c r="AK112" s="802" t="s">
        <v>123</v>
      </c>
      <c r="AL112" s="800"/>
      <c r="AM112" s="800"/>
      <c r="AN112" s="800"/>
      <c r="AO112" s="801"/>
      <c r="AP112" s="847" t="s">
        <v>431</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1880692</v>
      </c>
      <c r="BR112" s="837"/>
      <c r="BS112" s="837"/>
      <c r="BT112" s="837"/>
      <c r="BU112" s="837"/>
      <c r="BV112" s="837">
        <v>1793802</v>
      </c>
      <c r="BW112" s="837"/>
      <c r="BX112" s="837"/>
      <c r="BY112" s="837"/>
      <c r="BZ112" s="837"/>
      <c r="CA112" s="837">
        <v>1930759</v>
      </c>
      <c r="CB112" s="837"/>
      <c r="CC112" s="837"/>
      <c r="CD112" s="837"/>
      <c r="CE112" s="837"/>
      <c r="CF112" s="898">
        <v>23</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123</v>
      </c>
      <c r="DR112" s="837"/>
      <c r="DS112" s="837"/>
      <c r="DT112" s="837"/>
      <c r="DU112" s="837"/>
      <c r="DV112" s="814" t="s">
        <v>431</v>
      </c>
      <c r="DW112" s="814"/>
      <c r="DX112" s="814"/>
      <c r="DY112" s="814"/>
      <c r="DZ112" s="815"/>
    </row>
    <row r="113" spans="1:130" s="226" customFormat="1" ht="26.25" customHeight="1">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191636</v>
      </c>
      <c r="AB113" s="946"/>
      <c r="AC113" s="946"/>
      <c r="AD113" s="946"/>
      <c r="AE113" s="947"/>
      <c r="AF113" s="948">
        <v>184830</v>
      </c>
      <c r="AG113" s="946"/>
      <c r="AH113" s="946"/>
      <c r="AI113" s="946"/>
      <c r="AJ113" s="947"/>
      <c r="AK113" s="948">
        <v>248855</v>
      </c>
      <c r="AL113" s="946"/>
      <c r="AM113" s="946"/>
      <c r="AN113" s="946"/>
      <c r="AO113" s="947"/>
      <c r="AP113" s="949">
        <v>3</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186826</v>
      </c>
      <c r="BR113" s="837"/>
      <c r="BS113" s="837"/>
      <c r="BT113" s="837"/>
      <c r="BU113" s="837"/>
      <c r="BV113" s="837">
        <v>207188</v>
      </c>
      <c r="BW113" s="837"/>
      <c r="BX113" s="837"/>
      <c r="BY113" s="837"/>
      <c r="BZ113" s="837"/>
      <c r="CA113" s="837">
        <v>180305</v>
      </c>
      <c r="CB113" s="837"/>
      <c r="CC113" s="837"/>
      <c r="CD113" s="837"/>
      <c r="CE113" s="837"/>
      <c r="CF113" s="898">
        <v>2.2000000000000002</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431</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53394</v>
      </c>
      <c r="AB114" s="800"/>
      <c r="AC114" s="800"/>
      <c r="AD114" s="800"/>
      <c r="AE114" s="801"/>
      <c r="AF114" s="802">
        <v>54618</v>
      </c>
      <c r="AG114" s="800"/>
      <c r="AH114" s="800"/>
      <c r="AI114" s="800"/>
      <c r="AJ114" s="801"/>
      <c r="AK114" s="802">
        <v>53752</v>
      </c>
      <c r="AL114" s="800"/>
      <c r="AM114" s="800"/>
      <c r="AN114" s="800"/>
      <c r="AO114" s="801"/>
      <c r="AP114" s="847">
        <v>0.6</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1171032</v>
      </c>
      <c r="BR114" s="837"/>
      <c r="BS114" s="837"/>
      <c r="BT114" s="837"/>
      <c r="BU114" s="837"/>
      <c r="BV114" s="837">
        <v>1516916</v>
      </c>
      <c r="BW114" s="837"/>
      <c r="BX114" s="837"/>
      <c r="BY114" s="837"/>
      <c r="BZ114" s="837"/>
      <c r="CA114" s="837">
        <v>1514167</v>
      </c>
      <c r="CB114" s="837"/>
      <c r="CC114" s="837"/>
      <c r="CD114" s="837"/>
      <c r="CE114" s="837"/>
      <c r="CF114" s="898">
        <v>18.100000000000001</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431</v>
      </c>
      <c r="DH114" s="800"/>
      <c r="DI114" s="800"/>
      <c r="DJ114" s="800"/>
      <c r="DK114" s="801"/>
      <c r="DL114" s="802" t="s">
        <v>123</v>
      </c>
      <c r="DM114" s="800"/>
      <c r="DN114" s="800"/>
      <c r="DO114" s="800"/>
      <c r="DP114" s="801"/>
      <c r="DQ114" s="802" t="s">
        <v>431</v>
      </c>
      <c r="DR114" s="800"/>
      <c r="DS114" s="800"/>
      <c r="DT114" s="800"/>
      <c r="DU114" s="801"/>
      <c r="DV114" s="847" t="s">
        <v>123</v>
      </c>
      <c r="DW114" s="848"/>
      <c r="DX114" s="848"/>
      <c r="DY114" s="848"/>
      <c r="DZ114" s="849"/>
    </row>
    <row r="115" spans="1:130" s="226" customFormat="1" ht="26.25" customHeight="1">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3656</v>
      </c>
      <c r="AB115" s="946"/>
      <c r="AC115" s="946"/>
      <c r="AD115" s="946"/>
      <c r="AE115" s="947"/>
      <c r="AF115" s="948">
        <v>3102</v>
      </c>
      <c r="AG115" s="946"/>
      <c r="AH115" s="946"/>
      <c r="AI115" s="946"/>
      <c r="AJ115" s="947"/>
      <c r="AK115" s="948">
        <v>2538</v>
      </c>
      <c r="AL115" s="946"/>
      <c r="AM115" s="946"/>
      <c r="AN115" s="946"/>
      <c r="AO115" s="947"/>
      <c r="AP115" s="949">
        <v>0</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v>200335</v>
      </c>
      <c r="BR115" s="837"/>
      <c r="BS115" s="837"/>
      <c r="BT115" s="837"/>
      <c r="BU115" s="837"/>
      <c r="BV115" s="837">
        <v>207967</v>
      </c>
      <c r="BW115" s="837"/>
      <c r="BX115" s="837"/>
      <c r="BY115" s="837"/>
      <c r="BZ115" s="837"/>
      <c r="CA115" s="837">
        <v>234126</v>
      </c>
      <c r="CB115" s="837"/>
      <c r="CC115" s="837"/>
      <c r="CD115" s="837"/>
      <c r="CE115" s="837"/>
      <c r="CF115" s="898">
        <v>2.8</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123</v>
      </c>
      <c r="DM115" s="800"/>
      <c r="DN115" s="800"/>
      <c r="DO115" s="800"/>
      <c r="DP115" s="801"/>
      <c r="DQ115" s="802" t="s">
        <v>123</v>
      </c>
      <c r="DR115" s="800"/>
      <c r="DS115" s="800"/>
      <c r="DT115" s="800"/>
      <c r="DU115" s="801"/>
      <c r="DV115" s="847" t="s">
        <v>123</v>
      </c>
      <c r="DW115" s="848"/>
      <c r="DX115" s="848"/>
      <c r="DY115" s="848"/>
      <c r="DZ115" s="849"/>
    </row>
    <row r="116" spans="1:130" s="226" customFormat="1" ht="26.25" customHeight="1">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123</v>
      </c>
      <c r="AG116" s="800"/>
      <c r="AH116" s="800"/>
      <c r="AI116" s="800"/>
      <c r="AJ116" s="801"/>
      <c r="AK116" s="802" t="s">
        <v>123</v>
      </c>
      <c r="AL116" s="800"/>
      <c r="AM116" s="800"/>
      <c r="AN116" s="800"/>
      <c r="AO116" s="801"/>
      <c r="AP116" s="847" t="s">
        <v>123</v>
      </c>
      <c r="AQ116" s="848"/>
      <c r="AR116" s="848"/>
      <c r="AS116" s="848"/>
      <c r="AT116" s="849"/>
      <c r="AU116" s="959"/>
      <c r="AV116" s="960"/>
      <c r="AW116" s="960"/>
      <c r="AX116" s="960"/>
      <c r="AY116" s="960"/>
      <c r="AZ116" s="886" t="s">
        <v>446</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405</v>
      </c>
      <c r="CG116" s="899"/>
      <c r="CH116" s="899"/>
      <c r="CI116" s="899"/>
      <c r="CJ116" s="899"/>
      <c r="CK116" s="954"/>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405</v>
      </c>
      <c r="DH116" s="800"/>
      <c r="DI116" s="800"/>
      <c r="DJ116" s="800"/>
      <c r="DK116" s="801"/>
      <c r="DL116" s="802" t="s">
        <v>123</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448</v>
      </c>
      <c r="Z117" s="926"/>
      <c r="AA117" s="931">
        <v>2994803</v>
      </c>
      <c r="AB117" s="932"/>
      <c r="AC117" s="932"/>
      <c r="AD117" s="932"/>
      <c r="AE117" s="933"/>
      <c r="AF117" s="934">
        <v>2690338</v>
      </c>
      <c r="AG117" s="932"/>
      <c r="AH117" s="932"/>
      <c r="AI117" s="932"/>
      <c r="AJ117" s="933"/>
      <c r="AK117" s="934">
        <v>2369967</v>
      </c>
      <c r="AL117" s="932"/>
      <c r="AM117" s="932"/>
      <c r="AN117" s="932"/>
      <c r="AO117" s="933"/>
      <c r="AP117" s="935"/>
      <c r="AQ117" s="936"/>
      <c r="AR117" s="936"/>
      <c r="AS117" s="936"/>
      <c r="AT117" s="937"/>
      <c r="AU117" s="959"/>
      <c r="AV117" s="960"/>
      <c r="AW117" s="960"/>
      <c r="AX117" s="960"/>
      <c r="AY117" s="960"/>
      <c r="AZ117" s="886" t="s">
        <v>449</v>
      </c>
      <c r="BA117" s="887"/>
      <c r="BB117" s="887"/>
      <c r="BC117" s="887"/>
      <c r="BD117" s="887"/>
      <c r="BE117" s="887"/>
      <c r="BF117" s="887"/>
      <c r="BG117" s="887"/>
      <c r="BH117" s="887"/>
      <c r="BI117" s="887"/>
      <c r="BJ117" s="887"/>
      <c r="BK117" s="887"/>
      <c r="BL117" s="887"/>
      <c r="BM117" s="887"/>
      <c r="BN117" s="887"/>
      <c r="BO117" s="887"/>
      <c r="BP117" s="888"/>
      <c r="BQ117" s="836" t="s">
        <v>450</v>
      </c>
      <c r="BR117" s="837"/>
      <c r="BS117" s="837"/>
      <c r="BT117" s="837"/>
      <c r="BU117" s="837"/>
      <c r="BV117" s="837" t="s">
        <v>451</v>
      </c>
      <c r="BW117" s="837"/>
      <c r="BX117" s="837"/>
      <c r="BY117" s="837"/>
      <c r="BZ117" s="837"/>
      <c r="CA117" s="837" t="s">
        <v>451</v>
      </c>
      <c r="CB117" s="837"/>
      <c r="CC117" s="837"/>
      <c r="CD117" s="837"/>
      <c r="CE117" s="837"/>
      <c r="CF117" s="898" t="s">
        <v>451</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v>437500</v>
      </c>
      <c r="DH117" s="800"/>
      <c r="DI117" s="800"/>
      <c r="DJ117" s="800"/>
      <c r="DK117" s="801"/>
      <c r="DL117" s="802">
        <v>437500</v>
      </c>
      <c r="DM117" s="800"/>
      <c r="DN117" s="800"/>
      <c r="DO117" s="800"/>
      <c r="DP117" s="801"/>
      <c r="DQ117" s="802">
        <v>399000</v>
      </c>
      <c r="DR117" s="800"/>
      <c r="DS117" s="800"/>
      <c r="DT117" s="800"/>
      <c r="DU117" s="801"/>
      <c r="DV117" s="847">
        <v>4.8</v>
      </c>
      <c r="DW117" s="848"/>
      <c r="DX117" s="848"/>
      <c r="DY117" s="848"/>
      <c r="DZ117" s="849"/>
    </row>
    <row r="118" spans="1:130" s="226" customFormat="1" ht="26.25" customHeight="1">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301</v>
      </c>
      <c r="AG118" s="925"/>
      <c r="AH118" s="925"/>
      <c r="AI118" s="925"/>
      <c r="AJ118" s="926"/>
      <c r="AK118" s="927" t="s">
        <v>300</v>
      </c>
      <c r="AL118" s="925"/>
      <c r="AM118" s="925"/>
      <c r="AN118" s="925"/>
      <c r="AO118" s="926"/>
      <c r="AP118" s="928" t="s">
        <v>422</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450</v>
      </c>
      <c r="BR118" s="868"/>
      <c r="BS118" s="868"/>
      <c r="BT118" s="868"/>
      <c r="BU118" s="868"/>
      <c r="BV118" s="868" t="s">
        <v>450</v>
      </c>
      <c r="BW118" s="868"/>
      <c r="BX118" s="868"/>
      <c r="BY118" s="868"/>
      <c r="BZ118" s="868"/>
      <c r="CA118" s="868" t="s">
        <v>454</v>
      </c>
      <c r="CB118" s="868"/>
      <c r="CC118" s="868"/>
      <c r="CD118" s="868"/>
      <c r="CE118" s="868"/>
      <c r="CF118" s="898" t="s">
        <v>123</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456</v>
      </c>
      <c r="DH118" s="800"/>
      <c r="DI118" s="800"/>
      <c r="DJ118" s="800"/>
      <c r="DK118" s="801"/>
      <c r="DL118" s="802" t="s">
        <v>123</v>
      </c>
      <c r="DM118" s="800"/>
      <c r="DN118" s="800"/>
      <c r="DO118" s="800"/>
      <c r="DP118" s="801"/>
      <c r="DQ118" s="802" t="s">
        <v>457</v>
      </c>
      <c r="DR118" s="800"/>
      <c r="DS118" s="800"/>
      <c r="DT118" s="800"/>
      <c r="DU118" s="801"/>
      <c r="DV118" s="847" t="s">
        <v>457</v>
      </c>
      <c r="DW118" s="848"/>
      <c r="DX118" s="848"/>
      <c r="DY118" s="848"/>
      <c r="DZ118" s="849"/>
    </row>
    <row r="119" spans="1:130" s="226" customFormat="1" ht="26.25" customHeight="1">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456</v>
      </c>
      <c r="AB119" s="918"/>
      <c r="AC119" s="918"/>
      <c r="AD119" s="918"/>
      <c r="AE119" s="919"/>
      <c r="AF119" s="920" t="s">
        <v>458</v>
      </c>
      <c r="AG119" s="918"/>
      <c r="AH119" s="918"/>
      <c r="AI119" s="918"/>
      <c r="AJ119" s="919"/>
      <c r="AK119" s="920" t="s">
        <v>454</v>
      </c>
      <c r="AL119" s="918"/>
      <c r="AM119" s="918"/>
      <c r="AN119" s="918"/>
      <c r="AO119" s="919"/>
      <c r="AP119" s="921" t="s">
        <v>454</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459</v>
      </c>
      <c r="BP119" s="901"/>
      <c r="BQ119" s="905">
        <v>27091792</v>
      </c>
      <c r="BR119" s="868"/>
      <c r="BS119" s="868"/>
      <c r="BT119" s="868"/>
      <c r="BU119" s="868"/>
      <c r="BV119" s="868">
        <v>25741856</v>
      </c>
      <c r="BW119" s="868"/>
      <c r="BX119" s="868"/>
      <c r="BY119" s="868"/>
      <c r="BZ119" s="868"/>
      <c r="CA119" s="868">
        <v>24555590</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458</v>
      </c>
      <c r="DM119" s="783"/>
      <c r="DN119" s="783"/>
      <c r="DO119" s="783"/>
      <c r="DP119" s="784"/>
      <c r="DQ119" s="785" t="s">
        <v>461</v>
      </c>
      <c r="DR119" s="783"/>
      <c r="DS119" s="783"/>
      <c r="DT119" s="783"/>
      <c r="DU119" s="784"/>
      <c r="DV119" s="871" t="s">
        <v>457</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457</v>
      </c>
      <c r="AB120" s="800"/>
      <c r="AC120" s="800"/>
      <c r="AD120" s="800"/>
      <c r="AE120" s="801"/>
      <c r="AF120" s="802" t="s">
        <v>451</v>
      </c>
      <c r="AG120" s="800"/>
      <c r="AH120" s="800"/>
      <c r="AI120" s="800"/>
      <c r="AJ120" s="801"/>
      <c r="AK120" s="802" t="s">
        <v>458</v>
      </c>
      <c r="AL120" s="800"/>
      <c r="AM120" s="800"/>
      <c r="AN120" s="800"/>
      <c r="AO120" s="801"/>
      <c r="AP120" s="847" t="s">
        <v>450</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6252077</v>
      </c>
      <c r="BR120" s="865"/>
      <c r="BS120" s="865"/>
      <c r="BT120" s="865"/>
      <c r="BU120" s="865"/>
      <c r="BV120" s="865">
        <v>6551708</v>
      </c>
      <c r="BW120" s="865"/>
      <c r="BX120" s="865"/>
      <c r="BY120" s="865"/>
      <c r="BZ120" s="865"/>
      <c r="CA120" s="865">
        <v>7149551</v>
      </c>
      <c r="CB120" s="865"/>
      <c r="CC120" s="865"/>
      <c r="CD120" s="865"/>
      <c r="CE120" s="865"/>
      <c r="CF120" s="889">
        <v>85.3</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1514553</v>
      </c>
      <c r="DH120" s="865"/>
      <c r="DI120" s="865"/>
      <c r="DJ120" s="865"/>
      <c r="DK120" s="865"/>
      <c r="DL120" s="865">
        <v>1449512</v>
      </c>
      <c r="DM120" s="865"/>
      <c r="DN120" s="865"/>
      <c r="DO120" s="865"/>
      <c r="DP120" s="865"/>
      <c r="DQ120" s="865">
        <v>1611786</v>
      </c>
      <c r="DR120" s="865"/>
      <c r="DS120" s="865"/>
      <c r="DT120" s="865"/>
      <c r="DU120" s="865"/>
      <c r="DV120" s="866">
        <v>19.2</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454</v>
      </c>
      <c r="AL121" s="800"/>
      <c r="AM121" s="800"/>
      <c r="AN121" s="800"/>
      <c r="AO121" s="801"/>
      <c r="AP121" s="847" t="s">
        <v>461</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274068</v>
      </c>
      <c r="BR121" s="837"/>
      <c r="BS121" s="837"/>
      <c r="BT121" s="837"/>
      <c r="BU121" s="837"/>
      <c r="BV121" s="837">
        <v>311810</v>
      </c>
      <c r="BW121" s="837"/>
      <c r="BX121" s="837"/>
      <c r="BY121" s="837"/>
      <c r="BZ121" s="837"/>
      <c r="CA121" s="837">
        <v>333281</v>
      </c>
      <c r="CB121" s="837"/>
      <c r="CC121" s="837"/>
      <c r="CD121" s="837"/>
      <c r="CE121" s="837"/>
      <c r="CF121" s="898">
        <v>4</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v>309540</v>
      </c>
      <c r="DH121" s="837"/>
      <c r="DI121" s="837"/>
      <c r="DJ121" s="837"/>
      <c r="DK121" s="837"/>
      <c r="DL121" s="837">
        <v>288938</v>
      </c>
      <c r="DM121" s="837"/>
      <c r="DN121" s="837"/>
      <c r="DO121" s="837"/>
      <c r="DP121" s="837"/>
      <c r="DQ121" s="837">
        <v>262653</v>
      </c>
      <c r="DR121" s="837"/>
      <c r="DS121" s="837"/>
      <c r="DT121" s="837"/>
      <c r="DU121" s="837"/>
      <c r="DV121" s="814">
        <v>3.1</v>
      </c>
      <c r="DW121" s="814"/>
      <c r="DX121" s="814"/>
      <c r="DY121" s="814"/>
      <c r="DZ121" s="815"/>
    </row>
    <row r="122" spans="1:130" s="226" customFormat="1" ht="26.25" customHeight="1">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451</v>
      </c>
      <c r="AG122" s="800"/>
      <c r="AH122" s="800"/>
      <c r="AI122" s="800"/>
      <c r="AJ122" s="801"/>
      <c r="AK122" s="802" t="s">
        <v>123</v>
      </c>
      <c r="AL122" s="800"/>
      <c r="AM122" s="800"/>
      <c r="AN122" s="800"/>
      <c r="AO122" s="801"/>
      <c r="AP122" s="847" t="s">
        <v>458</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21161155</v>
      </c>
      <c r="BR122" s="868"/>
      <c r="BS122" s="868"/>
      <c r="BT122" s="868"/>
      <c r="BU122" s="868"/>
      <c r="BV122" s="868">
        <v>20506485</v>
      </c>
      <c r="BW122" s="868"/>
      <c r="BX122" s="868"/>
      <c r="BY122" s="868"/>
      <c r="BZ122" s="868"/>
      <c r="CA122" s="868">
        <v>19881627</v>
      </c>
      <c r="CB122" s="868"/>
      <c r="CC122" s="868"/>
      <c r="CD122" s="868"/>
      <c r="CE122" s="868"/>
      <c r="CF122" s="869">
        <v>237.2</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v>56599</v>
      </c>
      <c r="DH122" s="837"/>
      <c r="DI122" s="837"/>
      <c r="DJ122" s="837"/>
      <c r="DK122" s="837"/>
      <c r="DL122" s="837">
        <v>55352</v>
      </c>
      <c r="DM122" s="837"/>
      <c r="DN122" s="837"/>
      <c r="DO122" s="837"/>
      <c r="DP122" s="837"/>
      <c r="DQ122" s="837">
        <v>56320</v>
      </c>
      <c r="DR122" s="837"/>
      <c r="DS122" s="837"/>
      <c r="DT122" s="837"/>
      <c r="DU122" s="837"/>
      <c r="DV122" s="814">
        <v>0.7</v>
      </c>
      <c r="DW122" s="814"/>
      <c r="DX122" s="814"/>
      <c r="DY122" s="814"/>
      <c r="DZ122" s="815"/>
    </row>
    <row r="123" spans="1:130" s="226" customFormat="1" ht="26.25" customHeight="1">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451</v>
      </c>
      <c r="AB123" s="800"/>
      <c r="AC123" s="800"/>
      <c r="AD123" s="800"/>
      <c r="AE123" s="801"/>
      <c r="AF123" s="802" t="s">
        <v>123</v>
      </c>
      <c r="AG123" s="800"/>
      <c r="AH123" s="800"/>
      <c r="AI123" s="800"/>
      <c r="AJ123" s="801"/>
      <c r="AK123" s="802" t="s">
        <v>451</v>
      </c>
      <c r="AL123" s="800"/>
      <c r="AM123" s="800"/>
      <c r="AN123" s="800"/>
      <c r="AO123" s="801"/>
      <c r="AP123" s="847" t="s">
        <v>454</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471</v>
      </c>
      <c r="BP123" s="901"/>
      <c r="BQ123" s="855">
        <v>27687300</v>
      </c>
      <c r="BR123" s="856"/>
      <c r="BS123" s="856"/>
      <c r="BT123" s="856"/>
      <c r="BU123" s="856"/>
      <c r="BV123" s="856">
        <v>27370003</v>
      </c>
      <c r="BW123" s="856"/>
      <c r="BX123" s="856"/>
      <c r="BY123" s="856"/>
      <c r="BZ123" s="856"/>
      <c r="CA123" s="856">
        <v>27364459</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t="s">
        <v>457</v>
      </c>
      <c r="DH123" s="800"/>
      <c r="DI123" s="800"/>
      <c r="DJ123" s="800"/>
      <c r="DK123" s="801"/>
      <c r="DL123" s="802" t="s">
        <v>450</v>
      </c>
      <c r="DM123" s="800"/>
      <c r="DN123" s="800"/>
      <c r="DO123" s="800"/>
      <c r="DP123" s="801"/>
      <c r="DQ123" s="802" t="s">
        <v>451</v>
      </c>
      <c r="DR123" s="800"/>
      <c r="DS123" s="800"/>
      <c r="DT123" s="800"/>
      <c r="DU123" s="801"/>
      <c r="DV123" s="847" t="s">
        <v>123</v>
      </c>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454</v>
      </c>
      <c r="AB124" s="800"/>
      <c r="AC124" s="800"/>
      <c r="AD124" s="800"/>
      <c r="AE124" s="801"/>
      <c r="AF124" s="802" t="s">
        <v>454</v>
      </c>
      <c r="AG124" s="800"/>
      <c r="AH124" s="800"/>
      <c r="AI124" s="800"/>
      <c r="AJ124" s="801"/>
      <c r="AK124" s="802" t="s">
        <v>123</v>
      </c>
      <c r="AL124" s="800"/>
      <c r="AM124" s="800"/>
      <c r="AN124" s="800"/>
      <c r="AO124" s="801"/>
      <c r="AP124" s="847" t="s">
        <v>123</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454</v>
      </c>
      <c r="BR124" s="854"/>
      <c r="BS124" s="854"/>
      <c r="BT124" s="854"/>
      <c r="BU124" s="854"/>
      <c r="BV124" s="854" t="s">
        <v>454</v>
      </c>
      <c r="BW124" s="854"/>
      <c r="BX124" s="854"/>
      <c r="BY124" s="854"/>
      <c r="BZ124" s="854"/>
      <c r="CA124" s="854" t="s">
        <v>451</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454</v>
      </c>
      <c r="DH124" s="783"/>
      <c r="DI124" s="783"/>
      <c r="DJ124" s="783"/>
      <c r="DK124" s="784"/>
      <c r="DL124" s="785" t="s">
        <v>454</v>
      </c>
      <c r="DM124" s="783"/>
      <c r="DN124" s="783"/>
      <c r="DO124" s="783"/>
      <c r="DP124" s="784"/>
      <c r="DQ124" s="785" t="s">
        <v>450</v>
      </c>
      <c r="DR124" s="783"/>
      <c r="DS124" s="783"/>
      <c r="DT124" s="783"/>
      <c r="DU124" s="784"/>
      <c r="DV124" s="871" t="s">
        <v>451</v>
      </c>
      <c r="DW124" s="872"/>
      <c r="DX124" s="872"/>
      <c r="DY124" s="872"/>
      <c r="DZ124" s="873"/>
    </row>
    <row r="125" spans="1:130" s="226" customFormat="1" ht="26.25" customHeight="1">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457</v>
      </c>
      <c r="AB125" s="800"/>
      <c r="AC125" s="800"/>
      <c r="AD125" s="800"/>
      <c r="AE125" s="801"/>
      <c r="AF125" s="802" t="s">
        <v>475</v>
      </c>
      <c r="AG125" s="800"/>
      <c r="AH125" s="800"/>
      <c r="AI125" s="800"/>
      <c r="AJ125" s="801"/>
      <c r="AK125" s="802" t="s">
        <v>451</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451</v>
      </c>
      <c r="DM125" s="865"/>
      <c r="DN125" s="865"/>
      <c r="DO125" s="865"/>
      <c r="DP125" s="865"/>
      <c r="DQ125" s="865" t="s">
        <v>454</v>
      </c>
      <c r="DR125" s="865"/>
      <c r="DS125" s="865"/>
      <c r="DT125" s="865"/>
      <c r="DU125" s="865"/>
      <c r="DV125" s="866" t="s">
        <v>123</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456</v>
      </c>
      <c r="AG126" s="800"/>
      <c r="AH126" s="800"/>
      <c r="AI126" s="800"/>
      <c r="AJ126" s="801"/>
      <c r="AK126" s="802" t="s">
        <v>454</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450</v>
      </c>
      <c r="DH126" s="837"/>
      <c r="DI126" s="837"/>
      <c r="DJ126" s="837"/>
      <c r="DK126" s="837"/>
      <c r="DL126" s="837" t="s">
        <v>450</v>
      </c>
      <c r="DM126" s="837"/>
      <c r="DN126" s="837"/>
      <c r="DO126" s="837"/>
      <c r="DP126" s="837"/>
      <c r="DQ126" s="837" t="s">
        <v>475</v>
      </c>
      <c r="DR126" s="837"/>
      <c r="DS126" s="837"/>
      <c r="DT126" s="837"/>
      <c r="DU126" s="837"/>
      <c r="DV126" s="814" t="s">
        <v>457</v>
      </c>
      <c r="DW126" s="814"/>
      <c r="DX126" s="814"/>
      <c r="DY126" s="814"/>
      <c r="DZ126" s="815"/>
    </row>
    <row r="127" spans="1:130" s="226" customFormat="1" ht="26.25" customHeight="1">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3656</v>
      </c>
      <c r="AB127" s="800"/>
      <c r="AC127" s="800"/>
      <c r="AD127" s="800"/>
      <c r="AE127" s="801"/>
      <c r="AF127" s="802">
        <v>3102</v>
      </c>
      <c r="AG127" s="800"/>
      <c r="AH127" s="800"/>
      <c r="AI127" s="800"/>
      <c r="AJ127" s="801"/>
      <c r="AK127" s="802">
        <v>2538</v>
      </c>
      <c r="AL127" s="800"/>
      <c r="AM127" s="800"/>
      <c r="AN127" s="800"/>
      <c r="AO127" s="801"/>
      <c r="AP127" s="847">
        <v>0</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456</v>
      </c>
      <c r="DM127" s="837"/>
      <c r="DN127" s="837"/>
      <c r="DO127" s="837"/>
      <c r="DP127" s="837"/>
      <c r="DQ127" s="837" t="s">
        <v>123</v>
      </c>
      <c r="DR127" s="837"/>
      <c r="DS127" s="837"/>
      <c r="DT127" s="837"/>
      <c r="DU127" s="837"/>
      <c r="DV127" s="814" t="s">
        <v>454</v>
      </c>
      <c r="DW127" s="814"/>
      <c r="DX127" s="814"/>
      <c r="DY127" s="814"/>
      <c r="DZ127" s="815"/>
    </row>
    <row r="128" spans="1:130" s="226" customFormat="1" ht="26.25" customHeight="1" thickBot="1">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22556</v>
      </c>
      <c r="AB128" s="821"/>
      <c r="AC128" s="821"/>
      <c r="AD128" s="821"/>
      <c r="AE128" s="822"/>
      <c r="AF128" s="823">
        <v>16330</v>
      </c>
      <c r="AG128" s="821"/>
      <c r="AH128" s="821"/>
      <c r="AI128" s="821"/>
      <c r="AJ128" s="822"/>
      <c r="AK128" s="823">
        <v>21635</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456</v>
      </c>
      <c r="BG128" s="807"/>
      <c r="BH128" s="807"/>
      <c r="BI128" s="807"/>
      <c r="BJ128" s="807"/>
      <c r="BK128" s="807"/>
      <c r="BL128" s="830"/>
      <c r="BM128" s="806">
        <v>13.25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v>200335</v>
      </c>
      <c r="DH128" s="811"/>
      <c r="DI128" s="811"/>
      <c r="DJ128" s="811"/>
      <c r="DK128" s="811"/>
      <c r="DL128" s="811">
        <v>207967</v>
      </c>
      <c r="DM128" s="811"/>
      <c r="DN128" s="811"/>
      <c r="DO128" s="811"/>
      <c r="DP128" s="811"/>
      <c r="DQ128" s="811">
        <v>234126</v>
      </c>
      <c r="DR128" s="811"/>
      <c r="DS128" s="811"/>
      <c r="DT128" s="811"/>
      <c r="DU128" s="811"/>
      <c r="DV128" s="812">
        <v>2.8</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11529487</v>
      </c>
      <c r="AB129" s="800"/>
      <c r="AC129" s="800"/>
      <c r="AD129" s="800"/>
      <c r="AE129" s="801"/>
      <c r="AF129" s="802">
        <v>11022002</v>
      </c>
      <c r="AG129" s="800"/>
      <c r="AH129" s="800"/>
      <c r="AI129" s="800"/>
      <c r="AJ129" s="801"/>
      <c r="AK129" s="802">
        <v>10526603</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456</v>
      </c>
      <c r="BG129" s="790"/>
      <c r="BH129" s="790"/>
      <c r="BI129" s="790"/>
      <c r="BJ129" s="790"/>
      <c r="BK129" s="790"/>
      <c r="BL129" s="791"/>
      <c r="BM129" s="789">
        <v>18.25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2477345</v>
      </c>
      <c r="AB130" s="800"/>
      <c r="AC130" s="800"/>
      <c r="AD130" s="800"/>
      <c r="AE130" s="801"/>
      <c r="AF130" s="802">
        <v>2325282</v>
      </c>
      <c r="AG130" s="800"/>
      <c r="AH130" s="800"/>
      <c r="AI130" s="800"/>
      <c r="AJ130" s="801"/>
      <c r="AK130" s="802">
        <v>2144434</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3.9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9052142</v>
      </c>
      <c r="AB131" s="783"/>
      <c r="AC131" s="783"/>
      <c r="AD131" s="783"/>
      <c r="AE131" s="784"/>
      <c r="AF131" s="785">
        <v>8696720</v>
      </c>
      <c r="AG131" s="783"/>
      <c r="AH131" s="783"/>
      <c r="AI131" s="783"/>
      <c r="AJ131" s="784"/>
      <c r="AK131" s="785">
        <v>8382169</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t="s">
        <v>451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5.4672363730000004</v>
      </c>
      <c r="AB132" s="763"/>
      <c r="AC132" s="763"/>
      <c r="AD132" s="763"/>
      <c r="AE132" s="764"/>
      <c r="AF132" s="765">
        <v>4.0098565900000001</v>
      </c>
      <c r="AG132" s="763"/>
      <c r="AH132" s="763"/>
      <c r="AI132" s="763"/>
      <c r="AJ132" s="764"/>
      <c r="AK132" s="765">
        <v>2.4325207469999999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7.9</v>
      </c>
      <c r="AB133" s="742"/>
      <c r="AC133" s="742"/>
      <c r="AD133" s="742"/>
      <c r="AE133" s="743"/>
      <c r="AF133" s="741">
        <v>5.7</v>
      </c>
      <c r="AG133" s="742"/>
      <c r="AH133" s="742"/>
      <c r="AI133" s="742"/>
      <c r="AJ133" s="743"/>
      <c r="AK133" s="741">
        <v>3.9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password="98E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AEBWqPHHiHSwQwD+68mnlHwtFiLv9U0rgQDpuEXkK0FVh2uJbeGDF5HmsEywZ4TrHUSGWyRp5l0cHxgkmiR+w==" saltValue="YguBRs0JuOOpxFranSOl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SAzAmo5Mnv42oodCPyaehGISwDoUYhQFp2YYSWc+hi1YhBqssZ91SgHjuGkLG6R1XMVtXFklxH8HIKu7Uar2w==" saltValue="nW2u6VoqOV4fVbhusOOb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8" t="s">
        <v>507</v>
      </c>
      <c r="AL9" s="1179"/>
      <c r="AM9" s="1179"/>
      <c r="AN9" s="1180"/>
      <c r="AO9" s="292">
        <v>2791867</v>
      </c>
      <c r="AP9" s="292">
        <v>141575</v>
      </c>
      <c r="AQ9" s="293">
        <v>79889</v>
      </c>
      <c r="AR9" s="294">
        <v>77.2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8" t="s">
        <v>508</v>
      </c>
      <c r="AL10" s="1179"/>
      <c r="AM10" s="1179"/>
      <c r="AN10" s="1180"/>
      <c r="AO10" s="295">
        <v>218018</v>
      </c>
      <c r="AP10" s="295">
        <v>11056</v>
      </c>
      <c r="AQ10" s="296">
        <v>8108</v>
      </c>
      <c r="AR10" s="297">
        <v>36.4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8" t="s">
        <v>509</v>
      </c>
      <c r="AL11" s="1179"/>
      <c r="AM11" s="1179"/>
      <c r="AN11" s="1180"/>
      <c r="AO11" s="295">
        <v>19320</v>
      </c>
      <c r="AP11" s="295">
        <v>980</v>
      </c>
      <c r="AQ11" s="296">
        <v>12080</v>
      </c>
      <c r="AR11" s="297">
        <v>-91.9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8" t="s">
        <v>510</v>
      </c>
      <c r="AL12" s="1179"/>
      <c r="AM12" s="1179"/>
      <c r="AN12" s="1180"/>
      <c r="AO12" s="295" t="s">
        <v>511</v>
      </c>
      <c r="AP12" s="295" t="s">
        <v>511</v>
      </c>
      <c r="AQ12" s="296">
        <v>646</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8" t="s">
        <v>512</v>
      </c>
      <c r="AL13" s="1179"/>
      <c r="AM13" s="1179"/>
      <c r="AN13" s="1180"/>
      <c r="AO13" s="295" t="s">
        <v>511</v>
      </c>
      <c r="AP13" s="295" t="s">
        <v>511</v>
      </c>
      <c r="AQ13" s="296">
        <v>5</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8" t="s">
        <v>513</v>
      </c>
      <c r="AL14" s="1179"/>
      <c r="AM14" s="1179"/>
      <c r="AN14" s="1180"/>
      <c r="AO14" s="295">
        <v>255721</v>
      </c>
      <c r="AP14" s="295">
        <v>12968</v>
      </c>
      <c r="AQ14" s="296">
        <v>3864</v>
      </c>
      <c r="AR14" s="297">
        <v>235.6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8" t="s">
        <v>514</v>
      </c>
      <c r="AL15" s="1179"/>
      <c r="AM15" s="1179"/>
      <c r="AN15" s="1180"/>
      <c r="AO15" s="295">
        <v>143032</v>
      </c>
      <c r="AP15" s="295">
        <v>7253</v>
      </c>
      <c r="AQ15" s="296">
        <v>1710</v>
      </c>
      <c r="AR15" s="297">
        <v>324.2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81" t="s">
        <v>515</v>
      </c>
      <c r="AL16" s="1182"/>
      <c r="AM16" s="1182"/>
      <c r="AN16" s="1183"/>
      <c r="AO16" s="295">
        <v>-361646</v>
      </c>
      <c r="AP16" s="295">
        <v>-18339</v>
      </c>
      <c r="AQ16" s="296">
        <v>-7653</v>
      </c>
      <c r="AR16" s="297">
        <v>139.6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81" t="s">
        <v>182</v>
      </c>
      <c r="AL17" s="1182"/>
      <c r="AM17" s="1182"/>
      <c r="AN17" s="1183"/>
      <c r="AO17" s="295">
        <v>3066312</v>
      </c>
      <c r="AP17" s="295">
        <v>155492</v>
      </c>
      <c r="AQ17" s="296">
        <v>98649</v>
      </c>
      <c r="AR17" s="297">
        <v>57.6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5" t="s">
        <v>520</v>
      </c>
      <c r="AL21" s="1176"/>
      <c r="AM21" s="1176"/>
      <c r="AN21" s="1177"/>
      <c r="AO21" s="307">
        <v>16.940000000000001</v>
      </c>
      <c r="AP21" s="308">
        <v>9.08</v>
      </c>
      <c r="AQ21" s="309">
        <v>7.86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5" t="s">
        <v>521</v>
      </c>
      <c r="AL22" s="1176"/>
      <c r="AM22" s="1176"/>
      <c r="AN22" s="1177"/>
      <c r="AO22" s="312">
        <v>97.5</v>
      </c>
      <c r="AP22" s="313">
        <v>97.3</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526</v>
      </c>
      <c r="AL32" s="1167"/>
      <c r="AM32" s="1167"/>
      <c r="AN32" s="1168"/>
      <c r="AO32" s="322">
        <v>2064822</v>
      </c>
      <c r="AP32" s="322">
        <v>104707</v>
      </c>
      <c r="AQ32" s="323">
        <v>48423</v>
      </c>
      <c r="AR32" s="324">
        <v>116.2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527</v>
      </c>
      <c r="AL33" s="1167"/>
      <c r="AM33" s="1167"/>
      <c r="AN33" s="1168"/>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528</v>
      </c>
      <c r="AL34" s="1167"/>
      <c r="AM34" s="1167"/>
      <c r="AN34" s="1168"/>
      <c r="AO34" s="322" t="s">
        <v>511</v>
      </c>
      <c r="AP34" s="322" t="s">
        <v>511</v>
      </c>
      <c r="AQ34" s="323">
        <v>13</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529</v>
      </c>
      <c r="AL35" s="1167"/>
      <c r="AM35" s="1167"/>
      <c r="AN35" s="1168"/>
      <c r="AO35" s="322">
        <v>248855</v>
      </c>
      <c r="AP35" s="322">
        <v>12619</v>
      </c>
      <c r="AQ35" s="323">
        <v>14651</v>
      </c>
      <c r="AR35" s="324">
        <v>-13.9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530</v>
      </c>
      <c r="AL36" s="1167"/>
      <c r="AM36" s="1167"/>
      <c r="AN36" s="1168"/>
      <c r="AO36" s="322">
        <v>53752</v>
      </c>
      <c r="AP36" s="322">
        <v>2726</v>
      </c>
      <c r="AQ36" s="323">
        <v>3601</v>
      </c>
      <c r="AR36" s="324">
        <v>-24.3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531</v>
      </c>
      <c r="AL37" s="1167"/>
      <c r="AM37" s="1167"/>
      <c r="AN37" s="1168"/>
      <c r="AO37" s="322">
        <v>2538</v>
      </c>
      <c r="AP37" s="322">
        <v>129</v>
      </c>
      <c r="AQ37" s="323">
        <v>938</v>
      </c>
      <c r="AR37" s="324">
        <v>-86.2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532</v>
      </c>
      <c r="AL38" s="1170"/>
      <c r="AM38" s="1170"/>
      <c r="AN38" s="1171"/>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533</v>
      </c>
      <c r="AL39" s="1170"/>
      <c r="AM39" s="1170"/>
      <c r="AN39" s="1171"/>
      <c r="AO39" s="322">
        <v>-21635</v>
      </c>
      <c r="AP39" s="322">
        <v>-1097</v>
      </c>
      <c r="AQ39" s="323">
        <v>-3765</v>
      </c>
      <c r="AR39" s="324">
        <v>-70.900000000000006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534</v>
      </c>
      <c r="AL40" s="1167"/>
      <c r="AM40" s="1167"/>
      <c r="AN40" s="1168"/>
      <c r="AO40" s="322">
        <v>-2144434</v>
      </c>
      <c r="AP40" s="322">
        <v>-108744</v>
      </c>
      <c r="AQ40" s="323">
        <v>-44033</v>
      </c>
      <c r="AR40" s="324">
        <v>147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295</v>
      </c>
      <c r="AL41" s="1173"/>
      <c r="AM41" s="1173"/>
      <c r="AN41" s="1174"/>
      <c r="AO41" s="322">
        <v>203898</v>
      </c>
      <c r="AP41" s="322">
        <v>10340</v>
      </c>
      <c r="AQ41" s="323">
        <v>19832</v>
      </c>
      <c r="AR41" s="324">
        <v>-47.9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9" t="s">
        <v>502</v>
      </c>
      <c r="AN49" s="1161" t="s">
        <v>538</v>
      </c>
      <c r="AO49" s="1162"/>
      <c r="AP49" s="1162"/>
      <c r="AQ49" s="1162"/>
      <c r="AR49" s="116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0"/>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3665694</v>
      </c>
      <c r="AN51" s="344">
        <v>169637</v>
      </c>
      <c r="AO51" s="345">
        <v>79.3</v>
      </c>
      <c r="AP51" s="346">
        <v>53270</v>
      </c>
      <c r="AQ51" s="347">
        <v>13.8</v>
      </c>
      <c r="AR51" s="348">
        <v>65.5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1246432</v>
      </c>
      <c r="AN52" s="352">
        <v>57681</v>
      </c>
      <c r="AO52" s="353">
        <v>3</v>
      </c>
      <c r="AP52" s="354">
        <v>24316</v>
      </c>
      <c r="AQ52" s="355">
        <v>0.8</v>
      </c>
      <c r="AR52" s="356">
        <v>2.2000000000000002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2718285</v>
      </c>
      <c r="AN53" s="344">
        <v>128555</v>
      </c>
      <c r="AO53" s="345">
        <v>-24.2</v>
      </c>
      <c r="AP53" s="346">
        <v>53292</v>
      </c>
      <c r="AQ53" s="347">
        <v>0</v>
      </c>
      <c r="AR53" s="348">
        <v>-24.2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1799289</v>
      </c>
      <c r="AN54" s="352">
        <v>85093</v>
      </c>
      <c r="AO54" s="353">
        <v>47.5</v>
      </c>
      <c r="AP54" s="354">
        <v>28900</v>
      </c>
      <c r="AQ54" s="355">
        <v>18.899999999999999</v>
      </c>
      <c r="AR54" s="356">
        <v>28.6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2264474</v>
      </c>
      <c r="AN55" s="344">
        <v>110129</v>
      </c>
      <c r="AO55" s="345">
        <v>-14.3</v>
      </c>
      <c r="AP55" s="346">
        <v>69469</v>
      </c>
      <c r="AQ55" s="347">
        <v>30.4</v>
      </c>
      <c r="AR55" s="348">
        <v>-44.7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1484132</v>
      </c>
      <c r="AN56" s="352">
        <v>72178</v>
      </c>
      <c r="AO56" s="353">
        <v>-15.2</v>
      </c>
      <c r="AP56" s="354">
        <v>38215</v>
      </c>
      <c r="AQ56" s="355">
        <v>32.200000000000003</v>
      </c>
      <c r="AR56" s="356">
        <v>-47.4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2525121</v>
      </c>
      <c r="AN57" s="344">
        <v>125366</v>
      </c>
      <c r="AO57" s="345">
        <v>13.8</v>
      </c>
      <c r="AP57" s="346">
        <v>67293</v>
      </c>
      <c r="AQ57" s="347">
        <v>-3.1</v>
      </c>
      <c r="AR57" s="348">
        <v>16.899999999999999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1523772</v>
      </c>
      <c r="AN58" s="352">
        <v>75651</v>
      </c>
      <c r="AO58" s="353">
        <v>4.8</v>
      </c>
      <c r="AP58" s="354">
        <v>35076</v>
      </c>
      <c r="AQ58" s="355">
        <v>-8.1999999999999993</v>
      </c>
      <c r="AR58" s="356">
        <v>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2428457</v>
      </c>
      <c r="AN59" s="344">
        <v>123147</v>
      </c>
      <c r="AO59" s="345">
        <v>-1.8</v>
      </c>
      <c r="AP59" s="346">
        <v>67343</v>
      </c>
      <c r="AQ59" s="347">
        <v>0.1</v>
      </c>
      <c r="AR59" s="348">
        <v>-1.9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1327620</v>
      </c>
      <c r="AN60" s="352">
        <v>67324</v>
      </c>
      <c r="AO60" s="353">
        <v>-11</v>
      </c>
      <c r="AP60" s="354">
        <v>32865</v>
      </c>
      <c r="AQ60" s="355">
        <v>-6.3</v>
      </c>
      <c r="AR60" s="356">
        <v>-4.7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2720406</v>
      </c>
      <c r="AN61" s="359">
        <v>131367</v>
      </c>
      <c r="AO61" s="360">
        <v>10.6</v>
      </c>
      <c r="AP61" s="361">
        <v>62133</v>
      </c>
      <c r="AQ61" s="362">
        <v>8.1999999999999993</v>
      </c>
      <c r="AR61" s="348">
        <v>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1476249</v>
      </c>
      <c r="AN62" s="352">
        <v>71585</v>
      </c>
      <c r="AO62" s="353">
        <v>5.8</v>
      </c>
      <c r="AP62" s="354">
        <v>31874</v>
      </c>
      <c r="AQ62" s="355">
        <v>7.5</v>
      </c>
      <c r="AR62" s="356">
        <v>-1.7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ybHeBnUlHXbfYSpM/rH3+yo3ShMGEdMoFEqbUcvQhUvVaYpi1pfAhlLo+XymyCC12yGTHQ1F5ZaaGSPnhNs9A==" saltValue="qI9Ih1HPZt8s8E3mQdX2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IGoqZ9JyNjXNw0LfcF0CvV5tQnb7+UCj92hakZv00nJQ2WvRPHDT7ht2WDFlHFMCJNP+Ke9i6928zWdhJXlg==" saltValue="0cwM0Dmyx/vlaHoRw0ZU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M8+utV6YdVro6RiqFwJ2cQTJER8TvuPd3kRcatp/j+/MCyOYpO62NsTGoB0k5Hzbf4N0VGmgPZ/rPsoStjIWg==" saltValue="aQU0nQ5SrEb0f+UQdeeD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1" sqref="B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84" t="s">
        <v>3</v>
      </c>
      <c r="D47" s="1184"/>
      <c r="E47" s="1185"/>
      <c r="F47" s="11">
        <v>18.48</v>
      </c>
      <c r="G47" s="12">
        <v>19.8</v>
      </c>
      <c r="H47" s="12">
        <v>19.47</v>
      </c>
      <c r="I47" s="12">
        <v>18.739999999999998</v>
      </c>
      <c r="J47" s="13">
        <v>19.63</v>
      </c>
    </row>
    <row r="48" spans="2:10" ht="57.75" customHeight="1">
      <c r="B48" s="14"/>
      <c r="C48" s="1186" t="s">
        <v>4</v>
      </c>
      <c r="D48" s="1186"/>
      <c r="E48" s="1187"/>
      <c r="F48" s="15">
        <v>2.17</v>
      </c>
      <c r="G48" s="16">
        <v>1.82</v>
      </c>
      <c r="H48" s="16">
        <v>2.06</v>
      </c>
      <c r="I48" s="16">
        <v>2.2799999999999998</v>
      </c>
      <c r="J48" s="17">
        <v>2.34</v>
      </c>
    </row>
    <row r="49" spans="2:10" ht="57.75" customHeight="1" thickBot="1">
      <c r="B49" s="18"/>
      <c r="C49" s="1188" t="s">
        <v>5</v>
      </c>
      <c r="D49" s="1188"/>
      <c r="E49" s="1189"/>
      <c r="F49" s="19">
        <v>7.87</v>
      </c>
      <c r="G49" s="20">
        <v>9.9499999999999993</v>
      </c>
      <c r="H49" s="20">
        <v>8.3699999999999992</v>
      </c>
      <c r="I49" s="20">
        <v>9.35</v>
      </c>
      <c r="J49" s="21">
        <v>10.49</v>
      </c>
    </row>
    <row r="50" spans="2:10" ht="13.5" customHeight="1"/>
    <row r="51" spans="2:10" ht="13.5" hidden="1" customHeight="1"/>
    <row r="52" spans="2:10" ht="13.5" hidden="1" customHeight="1"/>
    <row r="53" spans="2:10" ht="13.5" hidden="1" customHeight="1"/>
  </sheetData>
  <sheetProtection algorithmName="SHA-512" hashValue="mRdUiCIyBiJtPn7245NXRwgLWpdk7otXEsXSiHFdhUWhKNiIWZEsvB62P9jRt9L7GSE8Uc5FU9/tQ5oEYnwKFQ==" saltValue="i8wOHNMlqk7ay3/elteU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96" t="s">
        <v>559</v>
      </c>
      <c r="D34" s="1196"/>
      <c r="E34" s="1197"/>
      <c r="F34" s="32" t="s">
        <v>511</v>
      </c>
      <c r="G34" s="33" t="s">
        <v>511</v>
      </c>
      <c r="H34" s="33" t="s">
        <v>511</v>
      </c>
      <c r="I34" s="33" t="s">
        <v>511</v>
      </c>
      <c r="J34" s="34">
        <v>3.43</v>
      </c>
      <c r="K34" s="22"/>
      <c r="L34" s="22"/>
      <c r="M34" s="22"/>
      <c r="N34" s="22"/>
      <c r="O34" s="22"/>
      <c r="P34" s="22"/>
    </row>
    <row r="35" spans="1:16" ht="39" customHeight="1">
      <c r="A35" s="22"/>
      <c r="B35" s="35"/>
      <c r="C35" s="1190" t="s">
        <v>560</v>
      </c>
      <c r="D35" s="1191"/>
      <c r="E35" s="1192"/>
      <c r="F35" s="36">
        <v>2.16</v>
      </c>
      <c r="G35" s="37">
        <v>1.81</v>
      </c>
      <c r="H35" s="37">
        <v>2.0499999999999998</v>
      </c>
      <c r="I35" s="37">
        <v>2.27</v>
      </c>
      <c r="J35" s="38">
        <v>2.3199999999999998</v>
      </c>
      <c r="K35" s="22"/>
      <c r="L35" s="22"/>
      <c r="M35" s="22"/>
      <c r="N35" s="22"/>
      <c r="O35" s="22"/>
      <c r="P35" s="22"/>
    </row>
    <row r="36" spans="1:16" ht="39" customHeight="1">
      <c r="A36" s="22"/>
      <c r="B36" s="35"/>
      <c r="C36" s="1190" t="s">
        <v>561</v>
      </c>
      <c r="D36" s="1191"/>
      <c r="E36" s="1192"/>
      <c r="F36" s="36">
        <v>0.39</v>
      </c>
      <c r="G36" s="37">
        <v>0.44</v>
      </c>
      <c r="H36" s="37">
        <v>0.03</v>
      </c>
      <c r="I36" s="37">
        <v>0.35</v>
      </c>
      <c r="J36" s="38">
        <v>0.16</v>
      </c>
      <c r="K36" s="22"/>
      <c r="L36" s="22"/>
      <c r="M36" s="22"/>
      <c r="N36" s="22"/>
      <c r="O36" s="22"/>
      <c r="P36" s="22"/>
    </row>
    <row r="37" spans="1:16" ht="39" customHeight="1">
      <c r="A37" s="22"/>
      <c r="B37" s="35"/>
      <c r="C37" s="1190" t="s">
        <v>562</v>
      </c>
      <c r="D37" s="1191"/>
      <c r="E37" s="1192"/>
      <c r="F37" s="36">
        <v>0.26</v>
      </c>
      <c r="G37" s="37">
        <v>0.23</v>
      </c>
      <c r="H37" s="37">
        <v>0.08</v>
      </c>
      <c r="I37" s="37">
        <v>0.36</v>
      </c>
      <c r="J37" s="38">
        <v>0.16</v>
      </c>
      <c r="K37" s="22"/>
      <c r="L37" s="22"/>
      <c r="M37" s="22"/>
      <c r="N37" s="22"/>
      <c r="O37" s="22"/>
      <c r="P37" s="22"/>
    </row>
    <row r="38" spans="1:16" ht="39" customHeight="1">
      <c r="A38" s="22"/>
      <c r="B38" s="35"/>
      <c r="C38" s="1190" t="s">
        <v>563</v>
      </c>
      <c r="D38" s="1191"/>
      <c r="E38" s="1192"/>
      <c r="F38" s="36">
        <v>0.12</v>
      </c>
      <c r="G38" s="37">
        <v>0.12</v>
      </c>
      <c r="H38" s="37">
        <v>0.12</v>
      </c>
      <c r="I38" s="37">
        <v>0.12</v>
      </c>
      <c r="J38" s="38">
        <v>0.12</v>
      </c>
      <c r="K38" s="22"/>
      <c r="L38" s="22"/>
      <c r="M38" s="22"/>
      <c r="N38" s="22"/>
      <c r="O38" s="22"/>
      <c r="P38" s="22"/>
    </row>
    <row r="39" spans="1:16" ht="39" customHeight="1">
      <c r="A39" s="22"/>
      <c r="B39" s="35"/>
      <c r="C39" s="1190" t="s">
        <v>564</v>
      </c>
      <c r="D39" s="1191"/>
      <c r="E39" s="1192"/>
      <c r="F39" s="36">
        <v>0.02</v>
      </c>
      <c r="G39" s="37">
        <v>0.02</v>
      </c>
      <c r="H39" s="37">
        <v>0.02</v>
      </c>
      <c r="I39" s="37">
        <v>0.02</v>
      </c>
      <c r="J39" s="38">
        <v>0.02</v>
      </c>
      <c r="K39" s="22"/>
      <c r="L39" s="22"/>
      <c r="M39" s="22"/>
      <c r="N39" s="22"/>
      <c r="O39" s="22"/>
      <c r="P39" s="22"/>
    </row>
    <row r="40" spans="1:16" ht="39" customHeight="1">
      <c r="A40" s="22"/>
      <c r="B40" s="35"/>
      <c r="C40" s="1190" t="s">
        <v>565</v>
      </c>
      <c r="D40" s="1191"/>
      <c r="E40" s="1192"/>
      <c r="F40" s="36">
        <v>0</v>
      </c>
      <c r="G40" s="37">
        <v>0</v>
      </c>
      <c r="H40" s="37">
        <v>0</v>
      </c>
      <c r="I40" s="37">
        <v>0</v>
      </c>
      <c r="J40" s="38">
        <v>0</v>
      </c>
      <c r="K40" s="22"/>
      <c r="L40" s="22"/>
      <c r="M40" s="22"/>
      <c r="N40" s="22"/>
      <c r="O40" s="22"/>
      <c r="P40" s="22"/>
    </row>
    <row r="41" spans="1:16" ht="39" customHeight="1">
      <c r="A41" s="22"/>
      <c r="B41" s="35"/>
      <c r="C41" s="1190" t="s">
        <v>566</v>
      </c>
      <c r="D41" s="1191"/>
      <c r="E41" s="1192"/>
      <c r="F41" s="36">
        <v>0</v>
      </c>
      <c r="G41" s="37">
        <v>0</v>
      </c>
      <c r="H41" s="37">
        <v>0</v>
      </c>
      <c r="I41" s="37">
        <v>0</v>
      </c>
      <c r="J41" s="38">
        <v>0</v>
      </c>
      <c r="K41" s="22"/>
      <c r="L41" s="22"/>
      <c r="M41" s="22"/>
      <c r="N41" s="22"/>
      <c r="O41" s="22"/>
      <c r="P41" s="22"/>
    </row>
    <row r="42" spans="1:16" ht="39" customHeight="1">
      <c r="A42" s="22"/>
      <c r="B42" s="39"/>
      <c r="C42" s="1190" t="s">
        <v>567</v>
      </c>
      <c r="D42" s="1191"/>
      <c r="E42" s="1192"/>
      <c r="F42" s="36" t="s">
        <v>511</v>
      </c>
      <c r="G42" s="37" t="s">
        <v>511</v>
      </c>
      <c r="H42" s="37" t="s">
        <v>511</v>
      </c>
      <c r="I42" s="37" t="s">
        <v>511</v>
      </c>
      <c r="J42" s="38" t="s">
        <v>511</v>
      </c>
      <c r="K42" s="22"/>
      <c r="L42" s="22"/>
      <c r="M42" s="22"/>
      <c r="N42" s="22"/>
      <c r="O42" s="22"/>
      <c r="P42" s="22"/>
    </row>
    <row r="43" spans="1:16" ht="39" customHeight="1" thickBot="1">
      <c r="A43" s="22"/>
      <c r="B43" s="40"/>
      <c r="C43" s="1193" t="s">
        <v>568</v>
      </c>
      <c r="D43" s="1194"/>
      <c r="E43" s="1195"/>
      <c r="F43" s="41">
        <v>0.05</v>
      </c>
      <c r="G43" s="42">
        <v>0.06</v>
      </c>
      <c r="H43" s="42">
        <v>0.04</v>
      </c>
      <c r="I43" s="42">
        <v>2.21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nTi6TuuL6cmMISTjsGdwGAPkXcn6FI2hHdfGcSatSfQHL2VWpP6SsypvfTWEXA8GnJ7nt3qXFZ2Lj58tAcu9g==" saltValue="UgynrZkjhqHkUUEs5td/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06" t="s">
        <v>11</v>
      </c>
      <c r="C45" s="1207"/>
      <c r="D45" s="58"/>
      <c r="E45" s="1212" t="s">
        <v>12</v>
      </c>
      <c r="F45" s="1212"/>
      <c r="G45" s="1212"/>
      <c r="H45" s="1212"/>
      <c r="I45" s="1212"/>
      <c r="J45" s="1213"/>
      <c r="K45" s="59">
        <v>3177</v>
      </c>
      <c r="L45" s="60">
        <v>2960</v>
      </c>
      <c r="M45" s="60">
        <v>2746</v>
      </c>
      <c r="N45" s="60">
        <v>2448</v>
      </c>
      <c r="O45" s="61">
        <v>2065</v>
      </c>
      <c r="P45" s="48"/>
      <c r="Q45" s="48"/>
      <c r="R45" s="48"/>
      <c r="S45" s="48"/>
      <c r="T45" s="48"/>
      <c r="U45" s="48"/>
    </row>
    <row r="46" spans="1:21" ht="30.75" customHeight="1">
      <c r="A46" s="48"/>
      <c r="B46" s="1208"/>
      <c r="C46" s="1209"/>
      <c r="D46" s="62"/>
      <c r="E46" s="1200" t="s">
        <v>13</v>
      </c>
      <c r="F46" s="1200"/>
      <c r="G46" s="1200"/>
      <c r="H46" s="1200"/>
      <c r="I46" s="1200"/>
      <c r="J46" s="1201"/>
      <c r="K46" s="63" t="s">
        <v>511</v>
      </c>
      <c r="L46" s="64" t="s">
        <v>511</v>
      </c>
      <c r="M46" s="64" t="s">
        <v>511</v>
      </c>
      <c r="N46" s="64" t="s">
        <v>511</v>
      </c>
      <c r="O46" s="65" t="s">
        <v>511</v>
      </c>
      <c r="P46" s="48"/>
      <c r="Q46" s="48"/>
      <c r="R46" s="48"/>
      <c r="S46" s="48"/>
      <c r="T46" s="48"/>
      <c r="U46" s="48"/>
    </row>
    <row r="47" spans="1:21" ht="30.75" customHeight="1">
      <c r="A47" s="48"/>
      <c r="B47" s="1208"/>
      <c r="C47" s="1209"/>
      <c r="D47" s="62"/>
      <c r="E47" s="1200" t="s">
        <v>14</v>
      </c>
      <c r="F47" s="1200"/>
      <c r="G47" s="1200"/>
      <c r="H47" s="1200"/>
      <c r="I47" s="1200"/>
      <c r="J47" s="1201"/>
      <c r="K47" s="63" t="s">
        <v>511</v>
      </c>
      <c r="L47" s="64" t="s">
        <v>511</v>
      </c>
      <c r="M47" s="64" t="s">
        <v>511</v>
      </c>
      <c r="N47" s="64" t="s">
        <v>511</v>
      </c>
      <c r="O47" s="65" t="s">
        <v>511</v>
      </c>
      <c r="P47" s="48"/>
      <c r="Q47" s="48"/>
      <c r="R47" s="48"/>
      <c r="S47" s="48"/>
      <c r="T47" s="48"/>
      <c r="U47" s="48"/>
    </row>
    <row r="48" spans="1:21" ht="30.75" customHeight="1">
      <c r="A48" s="48"/>
      <c r="B48" s="1208"/>
      <c r="C48" s="1209"/>
      <c r="D48" s="62"/>
      <c r="E48" s="1200" t="s">
        <v>15</v>
      </c>
      <c r="F48" s="1200"/>
      <c r="G48" s="1200"/>
      <c r="H48" s="1200"/>
      <c r="I48" s="1200"/>
      <c r="J48" s="1201"/>
      <c r="K48" s="63">
        <v>232</v>
      </c>
      <c r="L48" s="64">
        <v>207</v>
      </c>
      <c r="M48" s="64">
        <v>192</v>
      </c>
      <c r="N48" s="64">
        <v>185</v>
      </c>
      <c r="O48" s="65">
        <v>249</v>
      </c>
      <c r="P48" s="48"/>
      <c r="Q48" s="48"/>
      <c r="R48" s="48"/>
      <c r="S48" s="48"/>
      <c r="T48" s="48"/>
      <c r="U48" s="48"/>
    </row>
    <row r="49" spans="1:21" ht="30.75" customHeight="1">
      <c r="A49" s="48"/>
      <c r="B49" s="1208"/>
      <c r="C49" s="1209"/>
      <c r="D49" s="62"/>
      <c r="E49" s="1200" t="s">
        <v>16</v>
      </c>
      <c r="F49" s="1200"/>
      <c r="G49" s="1200"/>
      <c r="H49" s="1200"/>
      <c r="I49" s="1200"/>
      <c r="J49" s="1201"/>
      <c r="K49" s="63">
        <v>55</v>
      </c>
      <c r="L49" s="64">
        <v>54</v>
      </c>
      <c r="M49" s="64">
        <v>53</v>
      </c>
      <c r="N49" s="64">
        <v>55</v>
      </c>
      <c r="O49" s="65">
        <v>54</v>
      </c>
      <c r="P49" s="48"/>
      <c r="Q49" s="48"/>
      <c r="R49" s="48"/>
      <c r="S49" s="48"/>
      <c r="T49" s="48"/>
      <c r="U49" s="48"/>
    </row>
    <row r="50" spans="1:21" ht="30.75" customHeight="1">
      <c r="A50" s="48"/>
      <c r="B50" s="1208"/>
      <c r="C50" s="1209"/>
      <c r="D50" s="62"/>
      <c r="E50" s="1200" t="s">
        <v>17</v>
      </c>
      <c r="F50" s="1200"/>
      <c r="G50" s="1200"/>
      <c r="H50" s="1200"/>
      <c r="I50" s="1200"/>
      <c r="J50" s="1201"/>
      <c r="K50" s="63">
        <v>9</v>
      </c>
      <c r="L50" s="64">
        <v>5</v>
      </c>
      <c r="M50" s="64">
        <v>4</v>
      </c>
      <c r="N50" s="64">
        <v>3</v>
      </c>
      <c r="O50" s="65">
        <v>3</v>
      </c>
      <c r="P50" s="48"/>
      <c r="Q50" s="48"/>
      <c r="R50" s="48"/>
      <c r="S50" s="48"/>
      <c r="T50" s="48"/>
      <c r="U50" s="48"/>
    </row>
    <row r="51" spans="1:21" ht="30.75" customHeight="1">
      <c r="A51" s="48"/>
      <c r="B51" s="1210"/>
      <c r="C51" s="1211"/>
      <c r="D51" s="66"/>
      <c r="E51" s="1200" t="s">
        <v>18</v>
      </c>
      <c r="F51" s="1200"/>
      <c r="G51" s="1200"/>
      <c r="H51" s="1200"/>
      <c r="I51" s="1200"/>
      <c r="J51" s="1201"/>
      <c r="K51" s="63" t="s">
        <v>511</v>
      </c>
      <c r="L51" s="64" t="s">
        <v>511</v>
      </c>
      <c r="M51" s="64" t="s">
        <v>511</v>
      </c>
      <c r="N51" s="64" t="s">
        <v>511</v>
      </c>
      <c r="O51" s="65" t="s">
        <v>511</v>
      </c>
      <c r="P51" s="48"/>
      <c r="Q51" s="48"/>
      <c r="R51" s="48"/>
      <c r="S51" s="48"/>
      <c r="T51" s="48"/>
      <c r="U51" s="48"/>
    </row>
    <row r="52" spans="1:21" ht="30.75" customHeight="1">
      <c r="A52" s="48"/>
      <c r="B52" s="1198" t="s">
        <v>19</v>
      </c>
      <c r="C52" s="1199"/>
      <c r="D52" s="66"/>
      <c r="E52" s="1200" t="s">
        <v>20</v>
      </c>
      <c r="F52" s="1200"/>
      <c r="G52" s="1200"/>
      <c r="H52" s="1200"/>
      <c r="I52" s="1200"/>
      <c r="J52" s="1201"/>
      <c r="K52" s="63">
        <v>2499</v>
      </c>
      <c r="L52" s="64">
        <v>2522</v>
      </c>
      <c r="M52" s="64">
        <v>2500</v>
      </c>
      <c r="N52" s="64">
        <v>2341</v>
      </c>
      <c r="O52" s="65">
        <v>2166</v>
      </c>
      <c r="P52" s="48"/>
      <c r="Q52" s="48"/>
      <c r="R52" s="48"/>
      <c r="S52" s="48"/>
      <c r="T52" s="48"/>
      <c r="U52" s="48"/>
    </row>
    <row r="53" spans="1:21" ht="30.75" customHeight="1" thickBot="1">
      <c r="A53" s="48"/>
      <c r="B53" s="1202" t="s">
        <v>21</v>
      </c>
      <c r="C53" s="1203"/>
      <c r="D53" s="67"/>
      <c r="E53" s="1204" t="s">
        <v>22</v>
      </c>
      <c r="F53" s="1204"/>
      <c r="G53" s="1204"/>
      <c r="H53" s="1204"/>
      <c r="I53" s="1204"/>
      <c r="J53" s="1205"/>
      <c r="K53" s="68">
        <v>974</v>
      </c>
      <c r="L53" s="69">
        <v>704</v>
      </c>
      <c r="M53" s="69">
        <v>495</v>
      </c>
      <c r="N53" s="69">
        <v>350</v>
      </c>
      <c r="O53" s="70">
        <v>205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gM7Lez/hu6H9olamPXZlVR/FY6gU3fd7vMvIYWmaRkeIssIB8tpJZPMRGal2yz/zCsCHFizGKmi0MUfjLBy6A==" saltValue="4WB4RYTGKeljl7bM8Yc1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26" t="s">
        <v>24</v>
      </c>
      <c r="C41" s="1227"/>
      <c r="D41" s="81"/>
      <c r="E41" s="1228" t="s">
        <v>25</v>
      </c>
      <c r="F41" s="1228"/>
      <c r="G41" s="1228"/>
      <c r="H41" s="1229"/>
      <c r="I41" s="82">
        <v>25409</v>
      </c>
      <c r="J41" s="83">
        <v>24417</v>
      </c>
      <c r="K41" s="83">
        <v>23215</v>
      </c>
      <c r="L41" s="83">
        <v>21578</v>
      </c>
      <c r="M41" s="84">
        <v>20297</v>
      </c>
    </row>
    <row r="42" spans="2:13" ht="27.75" customHeight="1">
      <c r="B42" s="1216"/>
      <c r="C42" s="1217"/>
      <c r="D42" s="85"/>
      <c r="E42" s="1220" t="s">
        <v>26</v>
      </c>
      <c r="F42" s="1220"/>
      <c r="G42" s="1220"/>
      <c r="H42" s="1221"/>
      <c r="I42" s="86" t="s">
        <v>511</v>
      </c>
      <c r="J42" s="87" t="s">
        <v>511</v>
      </c>
      <c r="K42" s="87">
        <v>438</v>
      </c>
      <c r="L42" s="87">
        <v>438</v>
      </c>
      <c r="M42" s="88">
        <v>399</v>
      </c>
    </row>
    <row r="43" spans="2:13" ht="27.75" customHeight="1">
      <c r="B43" s="1216"/>
      <c r="C43" s="1217"/>
      <c r="D43" s="85"/>
      <c r="E43" s="1220" t="s">
        <v>27</v>
      </c>
      <c r="F43" s="1220"/>
      <c r="G43" s="1220"/>
      <c r="H43" s="1221"/>
      <c r="I43" s="86">
        <v>2057</v>
      </c>
      <c r="J43" s="87">
        <v>1973</v>
      </c>
      <c r="K43" s="87">
        <v>1881</v>
      </c>
      <c r="L43" s="87">
        <v>1794</v>
      </c>
      <c r="M43" s="88">
        <v>1931</v>
      </c>
    </row>
    <row r="44" spans="2:13" ht="27.75" customHeight="1">
      <c r="B44" s="1216"/>
      <c r="C44" s="1217"/>
      <c r="D44" s="85"/>
      <c r="E44" s="1220" t="s">
        <v>28</v>
      </c>
      <c r="F44" s="1220"/>
      <c r="G44" s="1220"/>
      <c r="H44" s="1221"/>
      <c r="I44" s="86">
        <v>157</v>
      </c>
      <c r="J44" s="87">
        <v>143</v>
      </c>
      <c r="K44" s="87">
        <v>187</v>
      </c>
      <c r="L44" s="87">
        <v>207</v>
      </c>
      <c r="M44" s="88">
        <v>180</v>
      </c>
    </row>
    <row r="45" spans="2:13" ht="27.75" customHeight="1">
      <c r="B45" s="1216"/>
      <c r="C45" s="1217"/>
      <c r="D45" s="85"/>
      <c r="E45" s="1220" t="s">
        <v>29</v>
      </c>
      <c r="F45" s="1220"/>
      <c r="G45" s="1220"/>
      <c r="H45" s="1221"/>
      <c r="I45" s="86">
        <v>1620</v>
      </c>
      <c r="J45" s="87">
        <v>1162</v>
      </c>
      <c r="K45" s="87">
        <v>1171</v>
      </c>
      <c r="L45" s="87">
        <v>1517</v>
      </c>
      <c r="M45" s="88">
        <v>1514</v>
      </c>
    </row>
    <row r="46" spans="2:13" ht="27.75" customHeight="1">
      <c r="B46" s="1216"/>
      <c r="C46" s="1217"/>
      <c r="D46" s="89"/>
      <c r="E46" s="1220" t="s">
        <v>30</v>
      </c>
      <c r="F46" s="1220"/>
      <c r="G46" s="1220"/>
      <c r="H46" s="1221"/>
      <c r="I46" s="86">
        <v>577</v>
      </c>
      <c r="J46" s="87">
        <v>590</v>
      </c>
      <c r="K46" s="87">
        <v>200</v>
      </c>
      <c r="L46" s="87">
        <v>208</v>
      </c>
      <c r="M46" s="88">
        <v>234</v>
      </c>
    </row>
    <row r="47" spans="2:13" ht="27.75" customHeight="1">
      <c r="B47" s="1216"/>
      <c r="C47" s="1217"/>
      <c r="D47" s="90"/>
      <c r="E47" s="1230" t="s">
        <v>31</v>
      </c>
      <c r="F47" s="1231"/>
      <c r="G47" s="1231"/>
      <c r="H47" s="1232"/>
      <c r="I47" s="86" t="s">
        <v>511</v>
      </c>
      <c r="J47" s="87" t="s">
        <v>511</v>
      </c>
      <c r="K47" s="87" t="s">
        <v>511</v>
      </c>
      <c r="L47" s="87" t="s">
        <v>511</v>
      </c>
      <c r="M47" s="88" t="s">
        <v>511</v>
      </c>
    </row>
    <row r="48" spans="2:13" ht="27.75" customHeight="1">
      <c r="B48" s="1216"/>
      <c r="C48" s="1217"/>
      <c r="D48" s="85"/>
      <c r="E48" s="1220" t="s">
        <v>32</v>
      </c>
      <c r="F48" s="1220"/>
      <c r="G48" s="1220"/>
      <c r="H48" s="1221"/>
      <c r="I48" s="86" t="s">
        <v>511</v>
      </c>
      <c r="J48" s="87" t="s">
        <v>511</v>
      </c>
      <c r="K48" s="87" t="s">
        <v>511</v>
      </c>
      <c r="L48" s="87" t="s">
        <v>511</v>
      </c>
      <c r="M48" s="88" t="s">
        <v>511</v>
      </c>
    </row>
    <row r="49" spans="2:13" ht="27.75" customHeight="1">
      <c r="B49" s="1218"/>
      <c r="C49" s="1219"/>
      <c r="D49" s="85"/>
      <c r="E49" s="1220" t="s">
        <v>33</v>
      </c>
      <c r="F49" s="1220"/>
      <c r="G49" s="1220"/>
      <c r="H49" s="1221"/>
      <c r="I49" s="86" t="s">
        <v>511</v>
      </c>
      <c r="J49" s="87" t="s">
        <v>511</v>
      </c>
      <c r="K49" s="87" t="s">
        <v>511</v>
      </c>
      <c r="L49" s="87" t="s">
        <v>511</v>
      </c>
      <c r="M49" s="88" t="s">
        <v>511</v>
      </c>
    </row>
    <row r="50" spans="2:13" ht="27.75" customHeight="1">
      <c r="B50" s="1214" t="s">
        <v>34</v>
      </c>
      <c r="C50" s="1215"/>
      <c r="D50" s="91"/>
      <c r="E50" s="1220" t="s">
        <v>35</v>
      </c>
      <c r="F50" s="1220"/>
      <c r="G50" s="1220"/>
      <c r="H50" s="1221"/>
      <c r="I50" s="86">
        <v>4392</v>
      </c>
      <c r="J50" s="87">
        <v>5147</v>
      </c>
      <c r="K50" s="87">
        <v>6252</v>
      </c>
      <c r="L50" s="87">
        <v>6552</v>
      </c>
      <c r="M50" s="88">
        <v>7150</v>
      </c>
    </row>
    <row r="51" spans="2:13" ht="27.75" customHeight="1">
      <c r="B51" s="1216"/>
      <c r="C51" s="1217"/>
      <c r="D51" s="85"/>
      <c r="E51" s="1220" t="s">
        <v>36</v>
      </c>
      <c r="F51" s="1220"/>
      <c r="G51" s="1220"/>
      <c r="H51" s="1221"/>
      <c r="I51" s="86">
        <v>279</v>
      </c>
      <c r="J51" s="87">
        <v>231</v>
      </c>
      <c r="K51" s="87">
        <v>274</v>
      </c>
      <c r="L51" s="87">
        <v>312</v>
      </c>
      <c r="M51" s="88">
        <v>333</v>
      </c>
    </row>
    <row r="52" spans="2:13" ht="27.75" customHeight="1">
      <c r="B52" s="1218"/>
      <c r="C52" s="1219"/>
      <c r="D52" s="85"/>
      <c r="E52" s="1220" t="s">
        <v>37</v>
      </c>
      <c r="F52" s="1220"/>
      <c r="G52" s="1220"/>
      <c r="H52" s="1221"/>
      <c r="I52" s="86">
        <v>21211</v>
      </c>
      <c r="J52" s="87">
        <v>21270</v>
      </c>
      <c r="K52" s="87">
        <v>21161</v>
      </c>
      <c r="L52" s="87">
        <v>20506</v>
      </c>
      <c r="M52" s="88">
        <v>19882</v>
      </c>
    </row>
    <row r="53" spans="2:13" ht="27.75" customHeight="1" thickBot="1">
      <c r="B53" s="1222" t="s">
        <v>38</v>
      </c>
      <c r="C53" s="1223"/>
      <c r="D53" s="92"/>
      <c r="E53" s="1224" t="s">
        <v>39</v>
      </c>
      <c r="F53" s="1224"/>
      <c r="G53" s="1224"/>
      <c r="H53" s="1225"/>
      <c r="I53" s="93">
        <v>3938</v>
      </c>
      <c r="J53" s="94">
        <v>1637</v>
      </c>
      <c r="K53" s="94">
        <v>-596</v>
      </c>
      <c r="L53" s="94">
        <v>-1628</v>
      </c>
      <c r="M53" s="95">
        <v>-2809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YEJIYpG6HCFaZKfqXSYpmCFIFpD9zBWj4kgQos5vPbsRjSE3ks9HmtvxK/DzRAKHcEbESYsnhU9e+DbEitqA==" saltValue="6CSPu+6vlwhi5s/quwKB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41" t="s">
        <v>42</v>
      </c>
      <c r="D55" s="1241"/>
      <c r="E55" s="1242"/>
      <c r="F55" s="107">
        <v>2245</v>
      </c>
      <c r="G55" s="107">
        <v>2066</v>
      </c>
      <c r="H55" s="108">
        <v>2067</v>
      </c>
    </row>
    <row r="56" spans="2:8" ht="52.5" customHeight="1">
      <c r="B56" s="109"/>
      <c r="C56" s="1243" t="s">
        <v>43</v>
      </c>
      <c r="D56" s="1243"/>
      <c r="E56" s="1244"/>
      <c r="F56" s="110">
        <v>2913</v>
      </c>
      <c r="G56" s="110">
        <v>3315</v>
      </c>
      <c r="H56" s="111">
        <v>3757</v>
      </c>
    </row>
    <row r="57" spans="2:8" ht="53.25" customHeight="1">
      <c r="B57" s="109"/>
      <c r="C57" s="1245" t="s">
        <v>44</v>
      </c>
      <c r="D57" s="1245"/>
      <c r="E57" s="1246"/>
      <c r="F57" s="112">
        <v>3378</v>
      </c>
      <c r="G57" s="112">
        <v>3358</v>
      </c>
      <c r="H57" s="113">
        <v>3450</v>
      </c>
    </row>
    <row r="58" spans="2:8" ht="45.75" customHeight="1">
      <c r="B58" s="114"/>
      <c r="C58" s="1233" t="s">
        <v>586</v>
      </c>
      <c r="D58" s="1234"/>
      <c r="E58" s="1235"/>
      <c r="F58" s="115">
        <v>2995</v>
      </c>
      <c r="G58" s="115">
        <v>2964</v>
      </c>
      <c r="H58" s="116">
        <v>2931</v>
      </c>
    </row>
    <row r="59" spans="2:8" ht="45.75" customHeight="1">
      <c r="B59" s="114"/>
      <c r="C59" s="1233" t="s">
        <v>587</v>
      </c>
      <c r="D59" s="1234"/>
      <c r="E59" s="1235"/>
      <c r="F59" s="115">
        <v>159</v>
      </c>
      <c r="G59" s="115">
        <v>144</v>
      </c>
      <c r="H59" s="116">
        <v>197</v>
      </c>
    </row>
    <row r="60" spans="2:8" ht="45.75" customHeight="1">
      <c r="B60" s="114"/>
      <c r="C60" s="1233" t="s">
        <v>588</v>
      </c>
      <c r="D60" s="1234"/>
      <c r="E60" s="1235"/>
      <c r="F60" s="115">
        <v>66</v>
      </c>
      <c r="G60" s="115">
        <v>96</v>
      </c>
      <c r="H60" s="116">
        <v>108</v>
      </c>
    </row>
    <row r="61" spans="2:8" ht="45.75" customHeight="1">
      <c r="B61" s="114"/>
      <c r="C61" s="1233" t="s">
        <v>589</v>
      </c>
      <c r="D61" s="1234"/>
      <c r="E61" s="1235"/>
      <c r="F61" s="115">
        <v>7</v>
      </c>
      <c r="G61" s="115">
        <v>7</v>
      </c>
      <c r="H61" s="116">
        <v>70</v>
      </c>
    </row>
    <row r="62" spans="2:8" ht="45.75" customHeight="1" thickBot="1">
      <c r="B62" s="117"/>
      <c r="C62" s="1236" t="s">
        <v>590</v>
      </c>
      <c r="D62" s="1237"/>
      <c r="E62" s="1238"/>
      <c r="F62" s="118">
        <v>34</v>
      </c>
      <c r="G62" s="118">
        <v>34</v>
      </c>
      <c r="H62" s="119">
        <v>34</v>
      </c>
    </row>
    <row r="63" spans="2:8" ht="52.5" customHeight="1" thickBot="1">
      <c r="B63" s="120"/>
      <c r="C63" s="1239" t="s">
        <v>45</v>
      </c>
      <c r="D63" s="1239"/>
      <c r="E63" s="1240"/>
      <c r="F63" s="121">
        <v>8536</v>
      </c>
      <c r="G63" s="121">
        <v>8739</v>
      </c>
      <c r="H63" s="122">
        <v>9274</v>
      </c>
    </row>
    <row r="64" spans="2:8" ht="15" customHeight="1"/>
    <row r="65" ht="0" hidden="1" customHeight="1"/>
    <row r="66" ht="0" hidden="1" customHeight="1"/>
  </sheetData>
  <sheetProtection algorithmName="SHA-512" hashValue="akM1O3bwBxDnt9D0acTbV1fCt3GdFYHdXCdu/lw0NOZrAU7zOVDq96/Igs1JVoUI+O8xQYc3QLfylEHf4Vkn7Q==" saltValue="NHMm7Krg//ZskALu51Wt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1247" customWidth="1"/>
    <col min="2" max="107" width="2.5" style="1247" customWidth="1"/>
    <col min="108" max="108" width="6.125" style="1249" customWidth="1"/>
    <col min="109" max="109" width="5.875" style="1248" customWidth="1"/>
    <col min="110" max="110" width="19.125" style="1247" hidden="1"/>
    <col min="111" max="115" width="12.625" style="1247" hidden="1"/>
    <col min="116" max="349" width="8.625" style="1247" hidden="1"/>
    <col min="350" max="355" width="14.875" style="1247" hidden="1"/>
    <col min="356" max="357" width="15.875" style="1247" hidden="1"/>
    <col min="358" max="363" width="16.125" style="1247" hidden="1"/>
    <col min="364" max="364" width="6.125" style="1247" hidden="1"/>
    <col min="365" max="365" width="3" style="1247" hidden="1"/>
    <col min="366" max="605" width="8.625" style="1247" hidden="1"/>
    <col min="606" max="611" width="14.875" style="1247" hidden="1"/>
    <col min="612" max="613" width="15.875" style="1247" hidden="1"/>
    <col min="614" max="619" width="16.125" style="1247" hidden="1"/>
    <col min="620" max="620" width="6.125" style="1247" hidden="1"/>
    <col min="621" max="621" width="3" style="1247" hidden="1"/>
    <col min="622" max="861" width="8.625" style="1247" hidden="1"/>
    <col min="862" max="867" width="14.875" style="1247" hidden="1"/>
    <col min="868" max="869" width="15.875" style="1247" hidden="1"/>
    <col min="870" max="875" width="16.125" style="1247" hidden="1"/>
    <col min="876" max="876" width="6.125" style="1247" hidden="1"/>
    <col min="877" max="877" width="3" style="1247" hidden="1"/>
    <col min="878" max="1117" width="8.625" style="1247" hidden="1"/>
    <col min="1118" max="1123" width="14.875" style="1247" hidden="1"/>
    <col min="1124" max="1125" width="15.875" style="1247" hidden="1"/>
    <col min="1126" max="1131" width="16.125" style="1247" hidden="1"/>
    <col min="1132" max="1132" width="6.125" style="1247" hidden="1"/>
    <col min="1133" max="1133" width="3" style="1247" hidden="1"/>
    <col min="1134" max="1373" width="8.625" style="1247" hidden="1"/>
    <col min="1374" max="1379" width="14.875" style="1247" hidden="1"/>
    <col min="1380" max="1381" width="15.875" style="1247" hidden="1"/>
    <col min="1382" max="1387" width="16.125" style="1247" hidden="1"/>
    <col min="1388" max="1388" width="6.125" style="1247" hidden="1"/>
    <col min="1389" max="1389" width="3" style="1247" hidden="1"/>
    <col min="1390" max="1629" width="8.625" style="1247" hidden="1"/>
    <col min="1630" max="1635" width="14.875" style="1247" hidden="1"/>
    <col min="1636" max="1637" width="15.875" style="1247" hidden="1"/>
    <col min="1638" max="1643" width="16.125" style="1247" hidden="1"/>
    <col min="1644" max="1644" width="6.125" style="1247" hidden="1"/>
    <col min="1645" max="1645" width="3" style="1247" hidden="1"/>
    <col min="1646" max="1885" width="8.625" style="1247" hidden="1"/>
    <col min="1886" max="1891" width="14.875" style="1247" hidden="1"/>
    <col min="1892" max="1893" width="15.875" style="1247" hidden="1"/>
    <col min="1894" max="1899" width="16.125" style="1247" hidden="1"/>
    <col min="1900" max="1900" width="6.125" style="1247" hidden="1"/>
    <col min="1901" max="1901" width="3" style="1247" hidden="1"/>
    <col min="1902" max="2141" width="8.625" style="1247" hidden="1"/>
    <col min="2142" max="2147" width="14.875" style="1247" hidden="1"/>
    <col min="2148" max="2149" width="15.875" style="1247" hidden="1"/>
    <col min="2150" max="2155" width="16.125" style="1247" hidden="1"/>
    <col min="2156" max="2156" width="6.125" style="1247" hidden="1"/>
    <col min="2157" max="2157" width="3" style="1247" hidden="1"/>
    <col min="2158" max="2397" width="8.625" style="1247" hidden="1"/>
    <col min="2398" max="2403" width="14.875" style="1247" hidden="1"/>
    <col min="2404" max="2405" width="15.875" style="1247" hidden="1"/>
    <col min="2406" max="2411" width="16.125" style="1247" hidden="1"/>
    <col min="2412" max="2412" width="6.125" style="1247" hidden="1"/>
    <col min="2413" max="2413" width="3" style="1247" hidden="1"/>
    <col min="2414" max="2653" width="8.625" style="1247" hidden="1"/>
    <col min="2654" max="2659" width="14.875" style="1247" hidden="1"/>
    <col min="2660" max="2661" width="15.875" style="1247" hidden="1"/>
    <col min="2662" max="2667" width="16.125" style="1247" hidden="1"/>
    <col min="2668" max="2668" width="6.125" style="1247" hidden="1"/>
    <col min="2669" max="2669" width="3" style="1247" hidden="1"/>
    <col min="2670" max="2909" width="8.625" style="1247" hidden="1"/>
    <col min="2910" max="2915" width="14.875" style="1247" hidden="1"/>
    <col min="2916" max="2917" width="15.875" style="1247" hidden="1"/>
    <col min="2918" max="2923" width="16.125" style="1247" hidden="1"/>
    <col min="2924" max="2924" width="6.125" style="1247" hidden="1"/>
    <col min="2925" max="2925" width="3" style="1247" hidden="1"/>
    <col min="2926" max="3165" width="8.625" style="1247" hidden="1"/>
    <col min="3166" max="3171" width="14.875" style="1247" hidden="1"/>
    <col min="3172" max="3173" width="15.875" style="1247" hidden="1"/>
    <col min="3174" max="3179" width="16.125" style="1247" hidden="1"/>
    <col min="3180" max="3180" width="6.125" style="1247" hidden="1"/>
    <col min="3181" max="3181" width="3" style="1247" hidden="1"/>
    <col min="3182" max="3421" width="8.625" style="1247" hidden="1"/>
    <col min="3422" max="3427" width="14.875" style="1247" hidden="1"/>
    <col min="3428" max="3429" width="15.875" style="1247" hidden="1"/>
    <col min="3430" max="3435" width="16.125" style="1247" hidden="1"/>
    <col min="3436" max="3436" width="6.125" style="1247" hidden="1"/>
    <col min="3437" max="3437" width="3" style="1247" hidden="1"/>
    <col min="3438" max="3677" width="8.625" style="1247" hidden="1"/>
    <col min="3678" max="3683" width="14.875" style="1247" hidden="1"/>
    <col min="3684" max="3685" width="15.875" style="1247" hidden="1"/>
    <col min="3686" max="3691" width="16.125" style="1247" hidden="1"/>
    <col min="3692" max="3692" width="6.125" style="1247" hidden="1"/>
    <col min="3693" max="3693" width="3" style="1247" hidden="1"/>
    <col min="3694" max="3933" width="8.625" style="1247" hidden="1"/>
    <col min="3934" max="3939" width="14.875" style="1247" hidden="1"/>
    <col min="3940" max="3941" width="15.875" style="1247" hidden="1"/>
    <col min="3942" max="3947" width="16.125" style="1247" hidden="1"/>
    <col min="3948" max="3948" width="6.125" style="1247" hidden="1"/>
    <col min="3949" max="3949" width="3" style="1247" hidden="1"/>
    <col min="3950" max="4189" width="8.625" style="1247" hidden="1"/>
    <col min="4190" max="4195" width="14.875" style="1247" hidden="1"/>
    <col min="4196" max="4197" width="15.875" style="1247" hidden="1"/>
    <col min="4198" max="4203" width="16.125" style="1247" hidden="1"/>
    <col min="4204" max="4204" width="6.125" style="1247" hidden="1"/>
    <col min="4205" max="4205" width="3" style="1247" hidden="1"/>
    <col min="4206" max="4445" width="8.625" style="1247" hidden="1"/>
    <col min="4446" max="4451" width="14.875" style="1247" hidden="1"/>
    <col min="4452" max="4453" width="15.875" style="1247" hidden="1"/>
    <col min="4454" max="4459" width="16.125" style="1247" hidden="1"/>
    <col min="4460" max="4460" width="6.125" style="1247" hidden="1"/>
    <col min="4461" max="4461" width="3" style="1247" hidden="1"/>
    <col min="4462" max="4701" width="8.625" style="1247" hidden="1"/>
    <col min="4702" max="4707" width="14.875" style="1247" hidden="1"/>
    <col min="4708" max="4709" width="15.875" style="1247" hidden="1"/>
    <col min="4710" max="4715" width="16.125" style="1247" hidden="1"/>
    <col min="4716" max="4716" width="6.125" style="1247" hidden="1"/>
    <col min="4717" max="4717" width="3" style="1247" hidden="1"/>
    <col min="4718" max="4957" width="8.625" style="1247" hidden="1"/>
    <col min="4958" max="4963" width="14.875" style="1247" hidden="1"/>
    <col min="4964" max="4965" width="15.875" style="1247" hidden="1"/>
    <col min="4966" max="4971" width="16.125" style="1247" hidden="1"/>
    <col min="4972" max="4972" width="6.125" style="1247" hidden="1"/>
    <col min="4973" max="4973" width="3" style="1247" hidden="1"/>
    <col min="4974" max="5213" width="8.625" style="1247" hidden="1"/>
    <col min="5214" max="5219" width="14.875" style="1247" hidden="1"/>
    <col min="5220" max="5221" width="15.875" style="1247" hidden="1"/>
    <col min="5222" max="5227" width="16.125" style="1247" hidden="1"/>
    <col min="5228" max="5228" width="6.125" style="1247" hidden="1"/>
    <col min="5229" max="5229" width="3" style="1247" hidden="1"/>
    <col min="5230" max="5469" width="8.625" style="1247" hidden="1"/>
    <col min="5470" max="5475" width="14.875" style="1247" hidden="1"/>
    <col min="5476" max="5477" width="15.875" style="1247" hidden="1"/>
    <col min="5478" max="5483" width="16.125" style="1247" hidden="1"/>
    <col min="5484" max="5484" width="6.125" style="1247" hidden="1"/>
    <col min="5485" max="5485" width="3" style="1247" hidden="1"/>
    <col min="5486" max="5725" width="8.625" style="1247" hidden="1"/>
    <col min="5726" max="5731" width="14.875" style="1247" hidden="1"/>
    <col min="5732" max="5733" width="15.875" style="1247" hidden="1"/>
    <col min="5734" max="5739" width="16.125" style="1247" hidden="1"/>
    <col min="5740" max="5740" width="6.125" style="1247" hidden="1"/>
    <col min="5741" max="5741" width="3" style="1247" hidden="1"/>
    <col min="5742" max="5981" width="8.625" style="1247" hidden="1"/>
    <col min="5982" max="5987" width="14.875" style="1247" hidden="1"/>
    <col min="5988" max="5989" width="15.875" style="1247" hidden="1"/>
    <col min="5990" max="5995" width="16.125" style="1247" hidden="1"/>
    <col min="5996" max="5996" width="6.125" style="1247" hidden="1"/>
    <col min="5997" max="5997" width="3" style="1247" hidden="1"/>
    <col min="5998" max="6237" width="8.625" style="1247" hidden="1"/>
    <col min="6238" max="6243" width="14.875" style="1247" hidden="1"/>
    <col min="6244" max="6245" width="15.875" style="1247" hidden="1"/>
    <col min="6246" max="6251" width="16.125" style="1247" hidden="1"/>
    <col min="6252" max="6252" width="6.125" style="1247" hidden="1"/>
    <col min="6253" max="6253" width="3" style="1247" hidden="1"/>
    <col min="6254" max="6493" width="8.625" style="1247" hidden="1"/>
    <col min="6494" max="6499" width="14.875" style="1247" hidden="1"/>
    <col min="6500" max="6501" width="15.875" style="1247" hidden="1"/>
    <col min="6502" max="6507" width="16.125" style="1247" hidden="1"/>
    <col min="6508" max="6508" width="6.125" style="1247" hidden="1"/>
    <col min="6509" max="6509" width="3" style="1247" hidden="1"/>
    <col min="6510" max="6749" width="8.625" style="1247" hidden="1"/>
    <col min="6750" max="6755" width="14.875" style="1247" hidden="1"/>
    <col min="6756" max="6757" width="15.875" style="1247" hidden="1"/>
    <col min="6758" max="6763" width="16.125" style="1247" hidden="1"/>
    <col min="6764" max="6764" width="6.125" style="1247" hidden="1"/>
    <col min="6765" max="6765" width="3" style="1247" hidden="1"/>
    <col min="6766" max="7005" width="8.625" style="1247" hidden="1"/>
    <col min="7006" max="7011" width="14.875" style="1247" hidden="1"/>
    <col min="7012" max="7013" width="15.875" style="1247" hidden="1"/>
    <col min="7014" max="7019" width="16.125" style="1247" hidden="1"/>
    <col min="7020" max="7020" width="6.125" style="1247" hidden="1"/>
    <col min="7021" max="7021" width="3" style="1247" hidden="1"/>
    <col min="7022" max="7261" width="8.625" style="1247" hidden="1"/>
    <col min="7262" max="7267" width="14.875" style="1247" hidden="1"/>
    <col min="7268" max="7269" width="15.875" style="1247" hidden="1"/>
    <col min="7270" max="7275" width="16.125" style="1247" hidden="1"/>
    <col min="7276" max="7276" width="6.125" style="1247" hidden="1"/>
    <col min="7277" max="7277" width="3" style="1247" hidden="1"/>
    <col min="7278" max="7517" width="8.625" style="1247" hidden="1"/>
    <col min="7518" max="7523" width="14.875" style="1247" hidden="1"/>
    <col min="7524" max="7525" width="15.875" style="1247" hidden="1"/>
    <col min="7526" max="7531" width="16.125" style="1247" hidden="1"/>
    <col min="7532" max="7532" width="6.125" style="1247" hidden="1"/>
    <col min="7533" max="7533" width="3" style="1247" hidden="1"/>
    <col min="7534" max="7773" width="8.625" style="1247" hidden="1"/>
    <col min="7774" max="7779" width="14.875" style="1247" hidden="1"/>
    <col min="7780" max="7781" width="15.875" style="1247" hidden="1"/>
    <col min="7782" max="7787" width="16.125" style="1247" hidden="1"/>
    <col min="7788" max="7788" width="6.125" style="1247" hidden="1"/>
    <col min="7789" max="7789" width="3" style="1247" hidden="1"/>
    <col min="7790" max="8029" width="8.625" style="1247" hidden="1"/>
    <col min="8030" max="8035" width="14.875" style="1247" hidden="1"/>
    <col min="8036" max="8037" width="15.875" style="1247" hidden="1"/>
    <col min="8038" max="8043" width="16.125" style="1247" hidden="1"/>
    <col min="8044" max="8044" width="6.125" style="1247" hidden="1"/>
    <col min="8045" max="8045" width="3" style="1247" hidden="1"/>
    <col min="8046" max="8285" width="8.625" style="1247" hidden="1"/>
    <col min="8286" max="8291" width="14.875" style="1247" hidden="1"/>
    <col min="8292" max="8293" width="15.875" style="1247" hidden="1"/>
    <col min="8294" max="8299" width="16.125" style="1247" hidden="1"/>
    <col min="8300" max="8300" width="6.125" style="1247" hidden="1"/>
    <col min="8301" max="8301" width="3" style="1247" hidden="1"/>
    <col min="8302" max="8541" width="8.625" style="1247" hidden="1"/>
    <col min="8542" max="8547" width="14.875" style="1247" hidden="1"/>
    <col min="8548" max="8549" width="15.875" style="1247" hidden="1"/>
    <col min="8550" max="8555" width="16.125" style="1247" hidden="1"/>
    <col min="8556" max="8556" width="6.125" style="1247" hidden="1"/>
    <col min="8557" max="8557" width="3" style="1247" hidden="1"/>
    <col min="8558" max="8797" width="8.625" style="1247" hidden="1"/>
    <col min="8798" max="8803" width="14.875" style="1247" hidden="1"/>
    <col min="8804" max="8805" width="15.875" style="1247" hidden="1"/>
    <col min="8806" max="8811" width="16.125" style="1247" hidden="1"/>
    <col min="8812" max="8812" width="6.125" style="1247" hidden="1"/>
    <col min="8813" max="8813" width="3" style="1247" hidden="1"/>
    <col min="8814" max="9053" width="8.625" style="1247" hidden="1"/>
    <col min="9054" max="9059" width="14.875" style="1247" hidden="1"/>
    <col min="9060" max="9061" width="15.875" style="1247" hidden="1"/>
    <col min="9062" max="9067" width="16.125" style="1247" hidden="1"/>
    <col min="9068" max="9068" width="6.125" style="1247" hidden="1"/>
    <col min="9069" max="9069" width="3" style="1247" hidden="1"/>
    <col min="9070" max="9309" width="8.625" style="1247" hidden="1"/>
    <col min="9310" max="9315" width="14.875" style="1247" hidden="1"/>
    <col min="9316" max="9317" width="15.875" style="1247" hidden="1"/>
    <col min="9318" max="9323" width="16.125" style="1247" hidden="1"/>
    <col min="9324" max="9324" width="6.125" style="1247" hidden="1"/>
    <col min="9325" max="9325" width="3" style="1247" hidden="1"/>
    <col min="9326" max="9565" width="8.625" style="1247" hidden="1"/>
    <col min="9566" max="9571" width="14.875" style="1247" hidden="1"/>
    <col min="9572" max="9573" width="15.875" style="1247" hidden="1"/>
    <col min="9574" max="9579" width="16.125" style="1247" hidden="1"/>
    <col min="9580" max="9580" width="6.125" style="1247" hidden="1"/>
    <col min="9581" max="9581" width="3" style="1247" hidden="1"/>
    <col min="9582" max="9821" width="8.625" style="1247" hidden="1"/>
    <col min="9822" max="9827" width="14.875" style="1247" hidden="1"/>
    <col min="9828" max="9829" width="15.875" style="1247" hidden="1"/>
    <col min="9830" max="9835" width="16.125" style="1247" hidden="1"/>
    <col min="9836" max="9836" width="6.125" style="1247" hidden="1"/>
    <col min="9837" max="9837" width="3" style="1247" hidden="1"/>
    <col min="9838" max="10077" width="8.625" style="1247" hidden="1"/>
    <col min="10078" max="10083" width="14.875" style="1247" hidden="1"/>
    <col min="10084" max="10085" width="15.875" style="1247" hidden="1"/>
    <col min="10086" max="10091" width="16.125" style="1247" hidden="1"/>
    <col min="10092" max="10092" width="6.125" style="1247" hidden="1"/>
    <col min="10093" max="10093" width="3" style="1247" hidden="1"/>
    <col min="10094" max="10333" width="8.625" style="1247" hidden="1"/>
    <col min="10334" max="10339" width="14.875" style="1247" hidden="1"/>
    <col min="10340" max="10341" width="15.875" style="1247" hidden="1"/>
    <col min="10342" max="10347" width="16.125" style="1247" hidden="1"/>
    <col min="10348" max="10348" width="6.125" style="1247" hidden="1"/>
    <col min="10349" max="10349" width="3" style="1247" hidden="1"/>
    <col min="10350" max="10589" width="8.625" style="1247" hidden="1"/>
    <col min="10590" max="10595" width="14.875" style="1247" hidden="1"/>
    <col min="10596" max="10597" width="15.875" style="1247" hidden="1"/>
    <col min="10598" max="10603" width="16.125" style="1247" hidden="1"/>
    <col min="10604" max="10604" width="6.125" style="1247" hidden="1"/>
    <col min="10605" max="10605" width="3" style="1247" hidden="1"/>
    <col min="10606" max="10845" width="8.625" style="1247" hidden="1"/>
    <col min="10846" max="10851" width="14.875" style="1247" hidden="1"/>
    <col min="10852" max="10853" width="15.875" style="1247" hidden="1"/>
    <col min="10854" max="10859" width="16.125" style="1247" hidden="1"/>
    <col min="10860" max="10860" width="6.125" style="1247" hidden="1"/>
    <col min="10861" max="10861" width="3" style="1247" hidden="1"/>
    <col min="10862" max="11101" width="8.625" style="1247" hidden="1"/>
    <col min="11102" max="11107" width="14.875" style="1247" hidden="1"/>
    <col min="11108" max="11109" width="15.875" style="1247" hidden="1"/>
    <col min="11110" max="11115" width="16.125" style="1247" hidden="1"/>
    <col min="11116" max="11116" width="6.125" style="1247" hidden="1"/>
    <col min="11117" max="11117" width="3" style="1247" hidden="1"/>
    <col min="11118" max="11357" width="8.625" style="1247" hidden="1"/>
    <col min="11358" max="11363" width="14.875" style="1247" hidden="1"/>
    <col min="11364" max="11365" width="15.875" style="1247" hidden="1"/>
    <col min="11366" max="11371" width="16.125" style="1247" hidden="1"/>
    <col min="11372" max="11372" width="6.125" style="1247" hidden="1"/>
    <col min="11373" max="11373" width="3" style="1247" hidden="1"/>
    <col min="11374" max="11613" width="8.625" style="1247" hidden="1"/>
    <col min="11614" max="11619" width="14.875" style="1247" hidden="1"/>
    <col min="11620" max="11621" width="15.875" style="1247" hidden="1"/>
    <col min="11622" max="11627" width="16.125" style="1247" hidden="1"/>
    <col min="11628" max="11628" width="6.125" style="1247" hidden="1"/>
    <col min="11629" max="11629" width="3" style="1247" hidden="1"/>
    <col min="11630" max="11869" width="8.625" style="1247" hidden="1"/>
    <col min="11870" max="11875" width="14.875" style="1247" hidden="1"/>
    <col min="11876" max="11877" width="15.875" style="1247" hidden="1"/>
    <col min="11878" max="11883" width="16.125" style="1247" hidden="1"/>
    <col min="11884" max="11884" width="6.125" style="1247" hidden="1"/>
    <col min="11885" max="11885" width="3" style="1247" hidden="1"/>
    <col min="11886" max="12125" width="8.625" style="1247" hidden="1"/>
    <col min="12126" max="12131" width="14.875" style="1247" hidden="1"/>
    <col min="12132" max="12133" width="15.875" style="1247" hidden="1"/>
    <col min="12134" max="12139" width="16.125" style="1247" hidden="1"/>
    <col min="12140" max="12140" width="6.125" style="1247" hidden="1"/>
    <col min="12141" max="12141" width="3" style="1247" hidden="1"/>
    <col min="12142" max="12381" width="8.625" style="1247" hidden="1"/>
    <col min="12382" max="12387" width="14.875" style="1247" hidden="1"/>
    <col min="12388" max="12389" width="15.875" style="1247" hidden="1"/>
    <col min="12390" max="12395" width="16.125" style="1247" hidden="1"/>
    <col min="12396" max="12396" width="6.125" style="1247" hidden="1"/>
    <col min="12397" max="12397" width="3" style="1247" hidden="1"/>
    <col min="12398" max="12637" width="8.625" style="1247" hidden="1"/>
    <col min="12638" max="12643" width="14.875" style="1247" hidden="1"/>
    <col min="12644" max="12645" width="15.875" style="1247" hidden="1"/>
    <col min="12646" max="12651" width="16.125" style="1247" hidden="1"/>
    <col min="12652" max="12652" width="6.125" style="1247" hidden="1"/>
    <col min="12653" max="12653" width="3" style="1247" hidden="1"/>
    <col min="12654" max="12893" width="8.625" style="1247" hidden="1"/>
    <col min="12894" max="12899" width="14.875" style="1247" hidden="1"/>
    <col min="12900" max="12901" width="15.875" style="1247" hidden="1"/>
    <col min="12902" max="12907" width="16.125" style="1247" hidden="1"/>
    <col min="12908" max="12908" width="6.125" style="1247" hidden="1"/>
    <col min="12909" max="12909" width="3" style="1247" hidden="1"/>
    <col min="12910" max="13149" width="8.625" style="1247" hidden="1"/>
    <col min="13150" max="13155" width="14.875" style="1247" hidden="1"/>
    <col min="13156" max="13157" width="15.875" style="1247" hidden="1"/>
    <col min="13158" max="13163" width="16.125" style="1247" hidden="1"/>
    <col min="13164" max="13164" width="6.125" style="1247" hidden="1"/>
    <col min="13165" max="13165" width="3" style="1247" hidden="1"/>
    <col min="13166" max="13405" width="8.625" style="1247" hidden="1"/>
    <col min="13406" max="13411" width="14.875" style="1247" hidden="1"/>
    <col min="13412" max="13413" width="15.875" style="1247" hidden="1"/>
    <col min="13414" max="13419" width="16.125" style="1247" hidden="1"/>
    <col min="13420" max="13420" width="6.125" style="1247" hidden="1"/>
    <col min="13421" max="13421" width="3" style="1247" hidden="1"/>
    <col min="13422" max="13661" width="8.625" style="1247" hidden="1"/>
    <col min="13662" max="13667" width="14.875" style="1247" hidden="1"/>
    <col min="13668" max="13669" width="15.875" style="1247" hidden="1"/>
    <col min="13670" max="13675" width="16.125" style="1247" hidden="1"/>
    <col min="13676" max="13676" width="6.125" style="1247" hidden="1"/>
    <col min="13677" max="13677" width="3" style="1247" hidden="1"/>
    <col min="13678" max="13917" width="8.625" style="1247" hidden="1"/>
    <col min="13918" max="13923" width="14.875" style="1247" hidden="1"/>
    <col min="13924" max="13925" width="15.875" style="1247" hidden="1"/>
    <col min="13926" max="13931" width="16.125" style="1247" hidden="1"/>
    <col min="13932" max="13932" width="6.125" style="1247" hidden="1"/>
    <col min="13933" max="13933" width="3" style="1247" hidden="1"/>
    <col min="13934" max="14173" width="8.625" style="1247" hidden="1"/>
    <col min="14174" max="14179" width="14.875" style="1247" hidden="1"/>
    <col min="14180" max="14181" width="15.875" style="1247" hidden="1"/>
    <col min="14182" max="14187" width="16.125" style="1247" hidden="1"/>
    <col min="14188" max="14188" width="6.125" style="1247" hidden="1"/>
    <col min="14189" max="14189" width="3" style="1247" hidden="1"/>
    <col min="14190" max="14429" width="8.625" style="1247" hidden="1"/>
    <col min="14430" max="14435" width="14.875" style="1247" hidden="1"/>
    <col min="14436" max="14437" width="15.875" style="1247" hidden="1"/>
    <col min="14438" max="14443" width="16.125" style="1247" hidden="1"/>
    <col min="14444" max="14444" width="6.125" style="1247" hidden="1"/>
    <col min="14445" max="14445" width="3" style="1247" hidden="1"/>
    <col min="14446" max="14685" width="8.625" style="1247" hidden="1"/>
    <col min="14686" max="14691" width="14.875" style="1247" hidden="1"/>
    <col min="14692" max="14693" width="15.875" style="1247" hidden="1"/>
    <col min="14694" max="14699" width="16.125" style="1247" hidden="1"/>
    <col min="14700" max="14700" width="6.125" style="1247" hidden="1"/>
    <col min="14701" max="14701" width="3" style="1247" hidden="1"/>
    <col min="14702" max="14941" width="8.625" style="1247" hidden="1"/>
    <col min="14942" max="14947" width="14.875" style="1247" hidden="1"/>
    <col min="14948" max="14949" width="15.875" style="1247" hidden="1"/>
    <col min="14950" max="14955" width="16.125" style="1247" hidden="1"/>
    <col min="14956" max="14956" width="6.125" style="1247" hidden="1"/>
    <col min="14957" max="14957" width="3" style="1247" hidden="1"/>
    <col min="14958" max="15197" width="8.625" style="1247" hidden="1"/>
    <col min="15198" max="15203" width="14.875" style="1247" hidden="1"/>
    <col min="15204" max="15205" width="15.875" style="1247" hidden="1"/>
    <col min="15206" max="15211" width="16.125" style="1247" hidden="1"/>
    <col min="15212" max="15212" width="6.125" style="1247" hidden="1"/>
    <col min="15213" max="15213" width="3" style="1247" hidden="1"/>
    <col min="15214" max="15453" width="8.625" style="1247" hidden="1"/>
    <col min="15454" max="15459" width="14.875" style="1247" hidden="1"/>
    <col min="15460" max="15461" width="15.875" style="1247" hidden="1"/>
    <col min="15462" max="15467" width="16.125" style="1247" hidden="1"/>
    <col min="15468" max="15468" width="6.125" style="1247" hidden="1"/>
    <col min="15469" max="15469" width="3" style="1247" hidden="1"/>
    <col min="15470" max="15709" width="8.625" style="1247" hidden="1"/>
    <col min="15710" max="15715" width="14.875" style="1247" hidden="1"/>
    <col min="15716" max="15717" width="15.875" style="1247" hidden="1"/>
    <col min="15718" max="15723" width="16.125" style="1247" hidden="1"/>
    <col min="15724" max="15724" width="6.125" style="1247" hidden="1"/>
    <col min="15725" max="15725" width="3" style="1247" hidden="1"/>
    <col min="15726" max="15965" width="8.625" style="1247" hidden="1"/>
    <col min="15966" max="15971" width="14.875" style="1247" hidden="1"/>
    <col min="15972" max="15973" width="15.875" style="1247" hidden="1"/>
    <col min="15974" max="15979" width="16.125" style="1247" hidden="1"/>
    <col min="15980" max="15980" width="6.125" style="1247" hidden="1"/>
    <col min="15981" max="15981" width="3" style="1247" hidden="1"/>
    <col min="15982" max="16221" width="8.625" style="1247" hidden="1"/>
    <col min="16222" max="16227" width="14.875" style="1247" hidden="1"/>
    <col min="16228" max="16229" width="15.875" style="1247" hidden="1"/>
    <col min="16230" max="16235" width="16.125" style="1247" hidden="1"/>
    <col min="16236" max="16236" width="6.125" style="1247" hidden="1"/>
    <col min="16237" max="16237" width="3" style="1247" hidden="1"/>
    <col min="16238" max="16384" width="8.625" style="1247" hidden="1"/>
  </cols>
  <sheetData>
    <row r="1" spans="1:143" ht="42.75" customHeight="1">
      <c r="A1" s="1307"/>
      <c r="B1" s="1306"/>
      <c r="DD1" s="1247"/>
      <c r="DE1" s="1247"/>
    </row>
    <row r="2" spans="1:143" ht="25.5" customHeight="1">
      <c r="A2" s="1305"/>
      <c r="C2" s="1305"/>
      <c r="O2" s="1305"/>
      <c r="P2" s="1305"/>
      <c r="Q2" s="1305"/>
      <c r="R2" s="1305"/>
      <c r="S2" s="1305"/>
      <c r="T2" s="1305"/>
      <c r="U2" s="1305"/>
      <c r="V2" s="1305"/>
      <c r="W2" s="1305"/>
      <c r="X2" s="1305"/>
      <c r="Y2" s="1305"/>
      <c r="Z2" s="1305"/>
      <c r="AA2" s="1305"/>
      <c r="AB2" s="1305"/>
      <c r="AC2" s="1305"/>
      <c r="AD2" s="1305"/>
      <c r="AE2" s="1305"/>
      <c r="AF2" s="1305"/>
      <c r="AG2" s="1305"/>
      <c r="AH2" s="1305"/>
      <c r="AI2" s="1305"/>
      <c r="AU2" s="1305"/>
      <c r="BG2" s="1305"/>
      <c r="BS2" s="1305"/>
      <c r="CE2" s="1305"/>
      <c r="CQ2" s="1305"/>
      <c r="DD2" s="1247"/>
      <c r="DE2" s="1247"/>
    </row>
    <row r="3" spans="1:143" ht="25.5" customHeight="1">
      <c r="A3" s="1305"/>
      <c r="C3" s="1305"/>
      <c r="O3" s="1305"/>
      <c r="P3" s="1305"/>
      <c r="Q3" s="1305"/>
      <c r="R3" s="1305"/>
      <c r="S3" s="1305"/>
      <c r="T3" s="1305"/>
      <c r="U3" s="1305"/>
      <c r="V3" s="1305"/>
      <c r="W3" s="1305"/>
      <c r="X3" s="1305"/>
      <c r="Y3" s="1305"/>
      <c r="Z3" s="1305"/>
      <c r="AA3" s="1305"/>
      <c r="AB3" s="1305"/>
      <c r="AC3" s="1305"/>
      <c r="AD3" s="1305"/>
      <c r="AE3" s="1305"/>
      <c r="AF3" s="1305"/>
      <c r="AG3" s="1305"/>
      <c r="AH3" s="1305"/>
      <c r="AI3" s="1305"/>
      <c r="AU3" s="1305"/>
      <c r="BG3" s="1305"/>
      <c r="BS3" s="1305"/>
      <c r="CE3" s="1305"/>
      <c r="CQ3" s="1305"/>
      <c r="DD3" s="1247"/>
      <c r="DE3" s="1247"/>
    </row>
    <row r="4" spans="1:143" s="270" customFormat="1" ht="13.5">
      <c r="A4" s="1305"/>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271"/>
      <c r="DG4" s="271"/>
      <c r="DH4" s="271"/>
      <c r="DI4" s="271"/>
      <c r="DJ4" s="271"/>
      <c r="DK4" s="271"/>
      <c r="DL4" s="271"/>
      <c r="DM4" s="271"/>
      <c r="DN4" s="271"/>
      <c r="DO4" s="271"/>
      <c r="DP4" s="271"/>
      <c r="DQ4" s="271"/>
      <c r="DR4" s="271"/>
      <c r="DS4" s="271"/>
      <c r="DT4" s="271"/>
      <c r="DU4" s="271"/>
      <c r="DV4" s="271"/>
      <c r="DW4" s="271"/>
    </row>
    <row r="5" spans="1:143" s="270" customFormat="1" ht="13.5">
      <c r="A5" s="1305"/>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c r="BV5" s="1305"/>
      <c r="BW5" s="1305"/>
      <c r="BX5" s="1305"/>
      <c r="BY5" s="1305"/>
      <c r="BZ5" s="1305"/>
      <c r="CA5" s="1305"/>
      <c r="CB5" s="1305"/>
      <c r="CC5" s="1305"/>
      <c r="CD5" s="1305"/>
      <c r="CE5" s="1305"/>
      <c r="CF5" s="1305"/>
      <c r="CG5" s="1305"/>
      <c r="CH5" s="1305"/>
      <c r="CI5" s="1305"/>
      <c r="CJ5" s="1305"/>
      <c r="CK5" s="1305"/>
      <c r="CL5" s="1305"/>
      <c r="CM5" s="1305"/>
      <c r="CN5" s="1305"/>
      <c r="CO5" s="1305"/>
      <c r="CP5" s="1305"/>
      <c r="CQ5" s="1305"/>
      <c r="CR5" s="1305"/>
      <c r="CS5" s="1305"/>
      <c r="CT5" s="1305"/>
      <c r="CU5" s="1305"/>
      <c r="CV5" s="1305"/>
      <c r="CW5" s="1305"/>
      <c r="CX5" s="1305"/>
      <c r="CY5" s="1305"/>
      <c r="CZ5" s="1305"/>
      <c r="DA5" s="1305"/>
      <c r="DB5" s="1305"/>
      <c r="DC5" s="1305"/>
      <c r="DD5" s="1305"/>
      <c r="DE5" s="1305"/>
      <c r="DF5" s="271"/>
      <c r="DG5" s="271"/>
      <c r="DH5" s="271"/>
      <c r="DI5" s="271"/>
      <c r="DJ5" s="271"/>
      <c r="DK5" s="271"/>
      <c r="DL5" s="271"/>
      <c r="DM5" s="271"/>
      <c r="DN5" s="271"/>
      <c r="DO5" s="271"/>
      <c r="DP5" s="271"/>
      <c r="DQ5" s="271"/>
      <c r="DR5" s="271"/>
      <c r="DS5" s="271"/>
      <c r="DT5" s="271"/>
      <c r="DU5" s="271"/>
      <c r="DV5" s="271"/>
      <c r="DW5" s="271"/>
    </row>
    <row r="6" spans="1:143" s="270" customFormat="1" ht="13.5">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305"/>
      <c r="CH6" s="1305"/>
      <c r="CI6" s="1305"/>
      <c r="CJ6" s="1305"/>
      <c r="CK6" s="1305"/>
      <c r="CL6" s="1305"/>
      <c r="CM6" s="1305"/>
      <c r="CN6" s="1305"/>
      <c r="CO6" s="1305"/>
      <c r="CP6" s="1305"/>
      <c r="CQ6" s="1305"/>
      <c r="CR6" s="1305"/>
      <c r="CS6" s="1305"/>
      <c r="CT6" s="1305"/>
      <c r="CU6" s="1305"/>
      <c r="CV6" s="1305"/>
      <c r="CW6" s="1305"/>
      <c r="CX6" s="1305"/>
      <c r="CY6" s="1305"/>
      <c r="CZ6" s="1305"/>
      <c r="DA6" s="1305"/>
      <c r="DB6" s="1305"/>
      <c r="DC6" s="1305"/>
      <c r="DD6" s="1305"/>
      <c r="DE6" s="1305"/>
      <c r="DF6" s="271"/>
      <c r="DG6" s="271"/>
      <c r="DH6" s="271"/>
      <c r="DI6" s="271"/>
      <c r="DJ6" s="271"/>
      <c r="DK6" s="271"/>
      <c r="DL6" s="271"/>
      <c r="DM6" s="271"/>
      <c r="DN6" s="271"/>
      <c r="DO6" s="271"/>
      <c r="DP6" s="271"/>
      <c r="DQ6" s="271"/>
      <c r="DR6" s="271"/>
      <c r="DS6" s="271"/>
      <c r="DT6" s="271"/>
      <c r="DU6" s="271"/>
      <c r="DV6" s="271"/>
      <c r="DW6" s="271"/>
    </row>
    <row r="7" spans="1:143" s="270" customFormat="1" ht="13.5">
      <c r="A7" s="1305"/>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c r="BR7" s="1305"/>
      <c r="BS7" s="1305"/>
      <c r="BT7" s="1305"/>
      <c r="BU7" s="1305"/>
      <c r="BV7" s="1305"/>
      <c r="BW7" s="1305"/>
      <c r="BX7" s="1305"/>
      <c r="BY7" s="1305"/>
      <c r="BZ7" s="1305"/>
      <c r="CA7" s="1305"/>
      <c r="CB7" s="1305"/>
      <c r="CC7" s="1305"/>
      <c r="CD7" s="1305"/>
      <c r="CE7" s="1305"/>
      <c r="CF7" s="1305"/>
      <c r="CG7" s="1305"/>
      <c r="CH7" s="1305"/>
      <c r="CI7" s="1305"/>
      <c r="CJ7" s="1305"/>
      <c r="CK7" s="1305"/>
      <c r="CL7" s="1305"/>
      <c r="CM7" s="1305"/>
      <c r="CN7" s="1305"/>
      <c r="CO7" s="1305"/>
      <c r="CP7" s="1305"/>
      <c r="CQ7" s="1305"/>
      <c r="CR7" s="1305"/>
      <c r="CS7" s="1305"/>
      <c r="CT7" s="1305"/>
      <c r="CU7" s="1305"/>
      <c r="CV7" s="1305"/>
      <c r="CW7" s="1305"/>
      <c r="CX7" s="1305"/>
      <c r="CY7" s="1305"/>
      <c r="CZ7" s="1305"/>
      <c r="DA7" s="1305"/>
      <c r="DB7" s="1305"/>
      <c r="DC7" s="1305"/>
      <c r="DD7" s="1305"/>
      <c r="DE7" s="1305"/>
      <c r="DF7" s="271"/>
      <c r="DG7" s="271"/>
      <c r="DH7" s="271"/>
      <c r="DI7" s="271"/>
      <c r="DJ7" s="271"/>
      <c r="DK7" s="271"/>
      <c r="DL7" s="271"/>
      <c r="DM7" s="271"/>
      <c r="DN7" s="271"/>
      <c r="DO7" s="271"/>
      <c r="DP7" s="271"/>
      <c r="DQ7" s="271"/>
      <c r="DR7" s="271"/>
      <c r="DS7" s="271"/>
      <c r="DT7" s="271"/>
      <c r="DU7" s="271"/>
      <c r="DV7" s="271"/>
      <c r="DW7" s="271"/>
    </row>
    <row r="8" spans="1:143" s="270" customFormat="1" ht="13.5">
      <c r="A8" s="1305"/>
      <c r="B8" s="1305"/>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c r="BR8" s="1305"/>
      <c r="BS8" s="1305"/>
      <c r="BT8" s="1305"/>
      <c r="BU8" s="1305"/>
      <c r="BV8" s="1305"/>
      <c r="BW8" s="1305"/>
      <c r="BX8" s="1305"/>
      <c r="BY8" s="1305"/>
      <c r="BZ8" s="1305"/>
      <c r="CA8" s="1305"/>
      <c r="CB8" s="1305"/>
      <c r="CC8" s="1305"/>
      <c r="CD8" s="1305"/>
      <c r="CE8" s="1305"/>
      <c r="CF8" s="1305"/>
      <c r="CG8" s="1305"/>
      <c r="CH8" s="1305"/>
      <c r="CI8" s="1305"/>
      <c r="CJ8" s="1305"/>
      <c r="CK8" s="1305"/>
      <c r="CL8" s="1305"/>
      <c r="CM8" s="1305"/>
      <c r="CN8" s="1305"/>
      <c r="CO8" s="1305"/>
      <c r="CP8" s="1305"/>
      <c r="CQ8" s="1305"/>
      <c r="CR8" s="1305"/>
      <c r="CS8" s="1305"/>
      <c r="CT8" s="1305"/>
      <c r="CU8" s="1305"/>
      <c r="CV8" s="1305"/>
      <c r="CW8" s="1305"/>
      <c r="CX8" s="1305"/>
      <c r="CY8" s="1305"/>
      <c r="CZ8" s="1305"/>
      <c r="DA8" s="1305"/>
      <c r="DB8" s="1305"/>
      <c r="DC8" s="1305"/>
      <c r="DD8" s="1305"/>
      <c r="DE8" s="1305"/>
      <c r="DF8" s="271"/>
      <c r="DG8" s="271"/>
      <c r="DH8" s="271"/>
      <c r="DI8" s="271"/>
      <c r="DJ8" s="271"/>
      <c r="DK8" s="271"/>
      <c r="DL8" s="271"/>
      <c r="DM8" s="271"/>
      <c r="DN8" s="271"/>
      <c r="DO8" s="271"/>
      <c r="DP8" s="271"/>
      <c r="DQ8" s="271"/>
      <c r="DR8" s="271"/>
      <c r="DS8" s="271"/>
      <c r="DT8" s="271"/>
      <c r="DU8" s="271"/>
      <c r="DV8" s="271"/>
      <c r="DW8" s="271"/>
    </row>
    <row r="9" spans="1:143" s="270" customFormat="1" ht="13.5">
      <c r="A9" s="1305"/>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5"/>
      <c r="BY9" s="1305"/>
      <c r="BZ9" s="1305"/>
      <c r="CA9" s="1305"/>
      <c r="CB9" s="1305"/>
      <c r="CC9" s="1305"/>
      <c r="CD9" s="1305"/>
      <c r="CE9" s="1305"/>
      <c r="CF9" s="1305"/>
      <c r="CG9" s="1305"/>
      <c r="CH9" s="1305"/>
      <c r="CI9" s="1305"/>
      <c r="CJ9" s="1305"/>
      <c r="CK9" s="1305"/>
      <c r="CL9" s="1305"/>
      <c r="CM9" s="1305"/>
      <c r="CN9" s="1305"/>
      <c r="CO9" s="1305"/>
      <c r="CP9" s="1305"/>
      <c r="CQ9" s="1305"/>
      <c r="CR9" s="1305"/>
      <c r="CS9" s="1305"/>
      <c r="CT9" s="1305"/>
      <c r="CU9" s="1305"/>
      <c r="CV9" s="1305"/>
      <c r="CW9" s="1305"/>
      <c r="CX9" s="1305"/>
      <c r="CY9" s="1305"/>
      <c r="CZ9" s="1305"/>
      <c r="DA9" s="1305"/>
      <c r="DB9" s="1305"/>
      <c r="DC9" s="1305"/>
      <c r="DD9" s="1305"/>
      <c r="DE9" s="1305"/>
      <c r="DF9" s="271"/>
      <c r="DG9" s="271"/>
      <c r="DH9" s="271"/>
      <c r="DI9" s="271"/>
      <c r="DJ9" s="271"/>
      <c r="DK9" s="271"/>
      <c r="DL9" s="271"/>
      <c r="DM9" s="271"/>
      <c r="DN9" s="271"/>
      <c r="DO9" s="271"/>
      <c r="DP9" s="271"/>
      <c r="DQ9" s="271"/>
      <c r="DR9" s="271"/>
      <c r="DS9" s="271"/>
      <c r="DT9" s="271"/>
      <c r="DU9" s="271"/>
      <c r="DV9" s="271"/>
      <c r="DW9" s="271"/>
    </row>
    <row r="10" spans="1:143" s="270" customFormat="1" ht="13.5">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5"/>
      <c r="BM10" s="1305"/>
      <c r="BN10" s="1305"/>
      <c r="BO10" s="1305"/>
      <c r="BP10" s="1305"/>
      <c r="BQ10" s="1305"/>
      <c r="BR10" s="1305"/>
      <c r="BS10" s="1305"/>
      <c r="BT10" s="1305"/>
      <c r="BU10" s="1305"/>
      <c r="BV10" s="1305"/>
      <c r="BW10" s="1305"/>
      <c r="BX10" s="1305"/>
      <c r="BY10" s="1305"/>
      <c r="BZ10" s="1305"/>
      <c r="CA10" s="1305"/>
      <c r="CB10" s="1305"/>
      <c r="CC10" s="1305"/>
      <c r="CD10" s="1305"/>
      <c r="CE10" s="1305"/>
      <c r="CF10" s="1305"/>
      <c r="CG10" s="1305"/>
      <c r="CH10" s="1305"/>
      <c r="CI10" s="1305"/>
      <c r="CJ10" s="1305"/>
      <c r="CK10" s="1305"/>
      <c r="CL10" s="1305"/>
      <c r="CM10" s="1305"/>
      <c r="CN10" s="1305"/>
      <c r="CO10" s="1305"/>
      <c r="CP10" s="1305"/>
      <c r="CQ10" s="1305"/>
      <c r="CR10" s="1305"/>
      <c r="CS10" s="1305"/>
      <c r="CT10" s="1305"/>
      <c r="CU10" s="1305"/>
      <c r="CV10" s="1305"/>
      <c r="CW10" s="1305"/>
      <c r="CX10" s="1305"/>
      <c r="CY10" s="1305"/>
      <c r="CZ10" s="1305"/>
      <c r="DA10" s="1305"/>
      <c r="DB10" s="1305"/>
      <c r="DC10" s="1305"/>
      <c r="DD10" s="1305"/>
      <c r="DE10" s="1305"/>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5">
      <c r="A11" s="130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5"/>
      <c r="BH11" s="1305"/>
      <c r="BI11" s="1305"/>
      <c r="BJ11" s="1305"/>
      <c r="BK11" s="1305"/>
      <c r="BL11" s="1305"/>
      <c r="BM11" s="1305"/>
      <c r="BN11" s="1305"/>
      <c r="BO11" s="1305"/>
      <c r="BP11" s="1305"/>
      <c r="BQ11" s="1305"/>
      <c r="BR11" s="1305"/>
      <c r="BS11" s="1305"/>
      <c r="BT11" s="1305"/>
      <c r="BU11" s="1305"/>
      <c r="BV11" s="1305"/>
      <c r="BW11" s="1305"/>
      <c r="BX11" s="1305"/>
      <c r="BY11" s="1305"/>
      <c r="BZ11" s="1305"/>
      <c r="CA11" s="1305"/>
      <c r="CB11" s="1305"/>
      <c r="CC11" s="1305"/>
      <c r="CD11" s="1305"/>
      <c r="CE11" s="1305"/>
      <c r="CF11" s="1305"/>
      <c r="CG11" s="1305"/>
      <c r="CH11" s="1305"/>
      <c r="CI11" s="1305"/>
      <c r="CJ11" s="1305"/>
      <c r="CK11" s="1305"/>
      <c r="CL11" s="1305"/>
      <c r="CM11" s="1305"/>
      <c r="CN11" s="1305"/>
      <c r="CO11" s="1305"/>
      <c r="CP11" s="1305"/>
      <c r="CQ11" s="1305"/>
      <c r="CR11" s="1305"/>
      <c r="CS11" s="1305"/>
      <c r="CT11" s="1305"/>
      <c r="CU11" s="1305"/>
      <c r="CV11" s="1305"/>
      <c r="CW11" s="1305"/>
      <c r="CX11" s="1305"/>
      <c r="CY11" s="1305"/>
      <c r="CZ11" s="1305"/>
      <c r="DA11" s="1305"/>
      <c r="DB11" s="1305"/>
      <c r="DC11" s="1305"/>
      <c r="DD11" s="1305"/>
      <c r="DE11" s="130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305"/>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5"/>
      <c r="BT12" s="1305"/>
      <c r="BU12" s="1305"/>
      <c r="BV12" s="1305"/>
      <c r="BW12" s="1305"/>
      <c r="BX12" s="1305"/>
      <c r="BY12" s="1305"/>
      <c r="BZ12" s="1305"/>
      <c r="CA12" s="1305"/>
      <c r="CB12" s="1305"/>
      <c r="CC12" s="1305"/>
      <c r="CD12" s="1305"/>
      <c r="CE12" s="1305"/>
      <c r="CF12" s="1305"/>
      <c r="CG12" s="1305"/>
      <c r="CH12" s="1305"/>
      <c r="CI12" s="1305"/>
      <c r="CJ12" s="1305"/>
      <c r="CK12" s="1305"/>
      <c r="CL12" s="1305"/>
      <c r="CM12" s="1305"/>
      <c r="CN12" s="1305"/>
      <c r="CO12" s="1305"/>
      <c r="CP12" s="1305"/>
      <c r="CQ12" s="1305"/>
      <c r="CR12" s="1305"/>
      <c r="CS12" s="1305"/>
      <c r="CT12" s="1305"/>
      <c r="CU12" s="1305"/>
      <c r="CV12" s="1305"/>
      <c r="CW12" s="1305"/>
      <c r="CX12" s="1305"/>
      <c r="CY12" s="1305"/>
      <c r="CZ12" s="1305"/>
      <c r="DA12" s="1305"/>
      <c r="DB12" s="1305"/>
      <c r="DC12" s="1305"/>
      <c r="DD12" s="1305"/>
      <c r="DE12" s="1305"/>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5">
      <c r="A13" s="1305"/>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305"/>
      <c r="BH13" s="1305"/>
      <c r="BI13" s="1305"/>
      <c r="BJ13" s="1305"/>
      <c r="BK13" s="1305"/>
      <c r="BL13" s="1305"/>
      <c r="BM13" s="1305"/>
      <c r="BN13" s="1305"/>
      <c r="BO13" s="1305"/>
      <c r="BP13" s="1305"/>
      <c r="BQ13" s="1305"/>
      <c r="BR13" s="1305"/>
      <c r="BS13" s="1305"/>
      <c r="BT13" s="1305"/>
      <c r="BU13" s="1305"/>
      <c r="BV13" s="1305"/>
      <c r="BW13" s="1305"/>
      <c r="BX13" s="1305"/>
      <c r="BY13" s="1305"/>
      <c r="BZ13" s="1305"/>
      <c r="CA13" s="1305"/>
      <c r="CB13" s="1305"/>
      <c r="CC13" s="1305"/>
      <c r="CD13" s="1305"/>
      <c r="CE13" s="1305"/>
      <c r="CF13" s="1305"/>
      <c r="CG13" s="1305"/>
      <c r="CH13" s="1305"/>
      <c r="CI13" s="1305"/>
      <c r="CJ13" s="1305"/>
      <c r="CK13" s="1305"/>
      <c r="CL13" s="1305"/>
      <c r="CM13" s="1305"/>
      <c r="CN13" s="1305"/>
      <c r="CO13" s="1305"/>
      <c r="CP13" s="1305"/>
      <c r="CQ13" s="1305"/>
      <c r="CR13" s="1305"/>
      <c r="CS13" s="1305"/>
      <c r="CT13" s="1305"/>
      <c r="CU13" s="1305"/>
      <c r="CV13" s="1305"/>
      <c r="CW13" s="1305"/>
      <c r="CX13" s="1305"/>
      <c r="CY13" s="1305"/>
      <c r="CZ13" s="1305"/>
      <c r="DA13" s="1305"/>
      <c r="DB13" s="1305"/>
      <c r="DC13" s="1305"/>
      <c r="DD13" s="1305"/>
      <c r="DE13" s="130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305"/>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5"/>
      <c r="CF14" s="1305"/>
      <c r="CG14" s="1305"/>
      <c r="CH14" s="1305"/>
      <c r="CI14" s="1305"/>
      <c r="CJ14" s="1305"/>
      <c r="CK14" s="1305"/>
      <c r="CL14" s="1305"/>
      <c r="CM14" s="1305"/>
      <c r="CN14" s="1305"/>
      <c r="CO14" s="1305"/>
      <c r="CP14" s="1305"/>
      <c r="CQ14" s="1305"/>
      <c r="CR14" s="1305"/>
      <c r="CS14" s="1305"/>
      <c r="CT14" s="1305"/>
      <c r="CU14" s="1305"/>
      <c r="CV14" s="1305"/>
      <c r="CW14" s="1305"/>
      <c r="CX14" s="1305"/>
      <c r="CY14" s="1305"/>
      <c r="CZ14" s="1305"/>
      <c r="DA14" s="1305"/>
      <c r="DB14" s="1305"/>
      <c r="DC14" s="1305"/>
      <c r="DD14" s="1305"/>
      <c r="DE14" s="130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47"/>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5"/>
      <c r="BI15" s="1305"/>
      <c r="BJ15" s="1305"/>
      <c r="BK15" s="1305"/>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47"/>
      <c r="B16" s="1305"/>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305"/>
      <c r="BN16" s="1305"/>
      <c r="BO16" s="1305"/>
      <c r="BP16" s="1305"/>
      <c r="BQ16" s="1305"/>
      <c r="BR16" s="1305"/>
      <c r="BS16" s="1305"/>
      <c r="BT16" s="1305"/>
      <c r="BU16" s="1305"/>
      <c r="BV16" s="1305"/>
      <c r="BW16" s="1305"/>
      <c r="BX16" s="1305"/>
      <c r="BY16" s="1305"/>
      <c r="BZ16" s="1305"/>
      <c r="CA16" s="1305"/>
      <c r="CB16" s="1305"/>
      <c r="CC16" s="1305"/>
      <c r="CD16" s="1305"/>
      <c r="CE16" s="1305"/>
      <c r="CF16" s="1305"/>
      <c r="CG16" s="1305"/>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5"/>
      <c r="DD16" s="1305"/>
      <c r="DE16" s="130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47"/>
      <c r="B17" s="1305"/>
      <c r="C17" s="1305"/>
      <c r="D17" s="1305"/>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5"/>
      <c r="AI17" s="1305"/>
      <c r="AJ17" s="1305"/>
      <c r="AK17" s="1305"/>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305"/>
      <c r="BH17" s="1305"/>
      <c r="BI17" s="1305"/>
      <c r="BJ17" s="1305"/>
      <c r="BK17" s="1305"/>
      <c r="BL17" s="1305"/>
      <c r="BM17" s="1305"/>
      <c r="BN17" s="1305"/>
      <c r="BO17" s="1305"/>
      <c r="BP17" s="1305"/>
      <c r="BQ17" s="1305"/>
      <c r="BR17" s="1305"/>
      <c r="BS17" s="1305"/>
      <c r="BT17" s="1305"/>
      <c r="BU17" s="1305"/>
      <c r="BV17" s="1305"/>
      <c r="BW17" s="1305"/>
      <c r="BX17" s="1305"/>
      <c r="BY17" s="1305"/>
      <c r="BZ17" s="1305"/>
      <c r="CA17" s="1305"/>
      <c r="CB17" s="1305"/>
      <c r="CC17" s="1305"/>
      <c r="CD17" s="1305"/>
      <c r="CE17" s="1305"/>
      <c r="CF17" s="1305"/>
      <c r="CG17" s="1305"/>
      <c r="CH17" s="1305"/>
      <c r="CI17" s="1305"/>
      <c r="CJ17" s="1305"/>
      <c r="CK17" s="1305"/>
      <c r="CL17" s="1305"/>
      <c r="CM17" s="1305"/>
      <c r="CN17" s="1305"/>
      <c r="CO17" s="1305"/>
      <c r="CP17" s="1305"/>
      <c r="CQ17" s="1305"/>
      <c r="CR17" s="1305"/>
      <c r="CS17" s="1305"/>
      <c r="CT17" s="1305"/>
      <c r="CU17" s="1305"/>
      <c r="CV17" s="1305"/>
      <c r="CW17" s="1305"/>
      <c r="CX17" s="1305"/>
      <c r="CY17" s="1305"/>
      <c r="CZ17" s="1305"/>
      <c r="DA17" s="1305"/>
      <c r="DB17" s="1305"/>
      <c r="DC17" s="1305"/>
      <c r="DD17" s="1305"/>
      <c r="DE17" s="130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47"/>
      <c r="B18" s="1305"/>
      <c r="C18" s="1305"/>
      <c r="D18" s="1305"/>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305"/>
      <c r="BH18" s="1305"/>
      <c r="BI18" s="1305"/>
      <c r="BJ18" s="1305"/>
      <c r="BK18" s="1305"/>
      <c r="BL18" s="1305"/>
      <c r="BM18" s="1305"/>
      <c r="BN18" s="1305"/>
      <c r="BO18" s="1305"/>
      <c r="BP18" s="1305"/>
      <c r="BQ18" s="1305"/>
      <c r="BR18" s="1305"/>
      <c r="BS18" s="1305"/>
      <c r="BT18" s="1305"/>
      <c r="BU18" s="1305"/>
      <c r="BV18" s="1305"/>
      <c r="BW18" s="1305"/>
      <c r="BX18" s="1305"/>
      <c r="BY18" s="1305"/>
      <c r="BZ18" s="1305"/>
      <c r="CA18" s="1305"/>
      <c r="CB18" s="1305"/>
      <c r="CC18" s="1305"/>
      <c r="CD18" s="1305"/>
      <c r="CE18" s="1305"/>
      <c r="CF18" s="1305"/>
      <c r="CG18" s="1305"/>
      <c r="CH18" s="1305"/>
      <c r="CI18" s="1305"/>
      <c r="CJ18" s="1305"/>
      <c r="CK18" s="1305"/>
      <c r="CL18" s="1305"/>
      <c r="CM18" s="1305"/>
      <c r="CN18" s="1305"/>
      <c r="CO18" s="1305"/>
      <c r="CP18" s="1305"/>
      <c r="CQ18" s="1305"/>
      <c r="CR18" s="1305"/>
      <c r="CS18" s="1305"/>
      <c r="CT18" s="1305"/>
      <c r="CU18" s="1305"/>
      <c r="CV18" s="1305"/>
      <c r="CW18" s="1305"/>
      <c r="CX18" s="1305"/>
      <c r="CY18" s="1305"/>
      <c r="CZ18" s="1305"/>
      <c r="DA18" s="1305"/>
      <c r="DB18" s="1305"/>
      <c r="DC18" s="1305"/>
      <c r="DD18" s="1305"/>
      <c r="DE18" s="1305"/>
      <c r="DF18" s="271"/>
      <c r="DG18" s="271"/>
      <c r="DH18" s="271"/>
      <c r="DI18" s="271"/>
      <c r="DJ18" s="271"/>
      <c r="DK18" s="271"/>
      <c r="DL18" s="271"/>
      <c r="DM18" s="271"/>
      <c r="DN18" s="271"/>
      <c r="DO18" s="271"/>
      <c r="DP18" s="271"/>
      <c r="DQ18" s="271"/>
      <c r="DR18" s="271"/>
      <c r="DS18" s="271"/>
      <c r="DT18" s="271"/>
      <c r="DU18" s="271"/>
      <c r="DV18" s="271"/>
      <c r="DW18" s="271"/>
    </row>
    <row r="19" spans="1:351" ht="13.5">
      <c r="DD19" s="1247"/>
      <c r="DE19" s="1247"/>
    </row>
    <row r="20" spans="1:351" ht="13.5">
      <c r="DD20" s="1247"/>
      <c r="DE20" s="1247"/>
    </row>
    <row r="21" spans="1:351" ht="17.25">
      <c r="B21" s="1304"/>
      <c r="C21" s="1300"/>
      <c r="D21" s="1300"/>
      <c r="E21" s="1300"/>
      <c r="F21" s="1300"/>
      <c r="G21" s="1300"/>
      <c r="H21" s="1300"/>
      <c r="I21" s="1300"/>
      <c r="J21" s="1300"/>
      <c r="K21" s="1300"/>
      <c r="L21" s="1300"/>
      <c r="M21" s="1300"/>
      <c r="N21" s="1303"/>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3"/>
      <c r="AU21" s="1300"/>
      <c r="AV21" s="1300"/>
      <c r="AW21" s="1300"/>
      <c r="AX21" s="1300"/>
      <c r="AY21" s="1300"/>
      <c r="AZ21" s="1300"/>
      <c r="BA21" s="1300"/>
      <c r="BB21" s="1300"/>
      <c r="BC21" s="1300"/>
      <c r="BD21" s="1300"/>
      <c r="BE21" s="1300"/>
      <c r="BF21" s="1303"/>
      <c r="BG21" s="1300"/>
      <c r="BH21" s="1300"/>
      <c r="BI21" s="1300"/>
      <c r="BJ21" s="1300"/>
      <c r="BK21" s="1300"/>
      <c r="BL21" s="1300"/>
      <c r="BM21" s="1300"/>
      <c r="BN21" s="1300"/>
      <c r="BO21" s="1300"/>
      <c r="BP21" s="1300"/>
      <c r="BQ21" s="1300"/>
      <c r="BR21" s="1303"/>
      <c r="BS21" s="1300"/>
      <c r="BT21" s="1300"/>
      <c r="BU21" s="1300"/>
      <c r="BV21" s="1300"/>
      <c r="BW21" s="1300"/>
      <c r="BX21" s="1300"/>
      <c r="BY21" s="1300"/>
      <c r="BZ21" s="1300"/>
      <c r="CA21" s="1300"/>
      <c r="CB21" s="1300"/>
      <c r="CC21" s="1300"/>
      <c r="CD21" s="1303"/>
      <c r="CE21" s="1300"/>
      <c r="CF21" s="1300"/>
      <c r="CG21" s="1300"/>
      <c r="CH21" s="1300"/>
      <c r="CI21" s="1300"/>
      <c r="CJ21" s="1300"/>
      <c r="CK21" s="1300"/>
      <c r="CL21" s="1300"/>
      <c r="CM21" s="1300"/>
      <c r="CN21" s="1300"/>
      <c r="CO21" s="1300"/>
      <c r="CP21" s="1303"/>
      <c r="CQ21" s="1300"/>
      <c r="CR21" s="1300"/>
      <c r="CS21" s="1300"/>
      <c r="CT21" s="1300"/>
      <c r="CU21" s="1300"/>
      <c r="CV21" s="1300"/>
      <c r="CW21" s="1300"/>
      <c r="CX21" s="1300"/>
      <c r="CY21" s="1300"/>
      <c r="CZ21" s="1300"/>
      <c r="DA21" s="1300"/>
      <c r="DB21" s="1303"/>
      <c r="DC21" s="1300"/>
      <c r="DD21" s="1299"/>
      <c r="DE21" s="1247"/>
      <c r="MM21" s="1302"/>
    </row>
    <row r="22" spans="1:351" ht="17.25">
      <c r="B22" s="1248"/>
      <c r="MM22" s="1302"/>
    </row>
    <row r="23" spans="1:351" ht="13.5">
      <c r="B23" s="1248"/>
    </row>
    <row r="24" spans="1:351" ht="13.5">
      <c r="B24" s="1248"/>
    </row>
    <row r="25" spans="1:351" ht="13.5">
      <c r="B25" s="1248"/>
    </row>
    <row r="26" spans="1:351" ht="13.5">
      <c r="B26" s="1248"/>
    </row>
    <row r="27" spans="1:351" ht="13.5">
      <c r="B27" s="1248"/>
    </row>
    <row r="28" spans="1:351" ht="13.5">
      <c r="B28" s="1248"/>
    </row>
    <row r="29" spans="1:351" ht="13.5">
      <c r="B29" s="1248"/>
    </row>
    <row r="30" spans="1:351" ht="13.5">
      <c r="B30" s="1248"/>
    </row>
    <row r="31" spans="1:351" ht="13.5">
      <c r="B31" s="1248"/>
    </row>
    <row r="32" spans="1:351" ht="13.5">
      <c r="B32" s="1248"/>
    </row>
    <row r="33" spans="2:109" ht="13.5">
      <c r="B33" s="1248"/>
    </row>
    <row r="34" spans="2:109" ht="13.5">
      <c r="B34" s="1248"/>
    </row>
    <row r="35" spans="2:109" ht="13.5">
      <c r="B35" s="1248"/>
    </row>
    <row r="36" spans="2:109" ht="13.5">
      <c r="B36" s="1248"/>
    </row>
    <row r="37" spans="2:109" ht="13.5">
      <c r="B37" s="1248"/>
    </row>
    <row r="38" spans="2:109" ht="13.5">
      <c r="B38" s="1248"/>
    </row>
    <row r="39" spans="2:109" ht="13.5">
      <c r="B39" s="1253"/>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1"/>
    </row>
    <row r="40" spans="2:109" ht="13.5">
      <c r="B40" s="1289"/>
      <c r="DD40" s="1289"/>
      <c r="DE40" s="1247"/>
    </row>
    <row r="41" spans="2:109" ht="17.25">
      <c r="B41" s="1301" t="s">
        <v>601</v>
      </c>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0"/>
      <c r="AH41" s="1300"/>
      <c r="AI41" s="1300"/>
      <c r="AJ41" s="1300"/>
      <c r="AK41" s="1300"/>
      <c r="AL41" s="1300"/>
      <c r="AM41" s="1300"/>
      <c r="AN41" s="1300"/>
      <c r="AO41" s="1300"/>
      <c r="AP41" s="1300"/>
      <c r="AQ41" s="1300"/>
      <c r="AR41" s="1300"/>
      <c r="AS41" s="1300"/>
      <c r="AT41" s="1300"/>
      <c r="AU41" s="1300"/>
      <c r="AV41" s="1300"/>
      <c r="AW41" s="1300"/>
      <c r="AX41" s="1300"/>
      <c r="AY41" s="1300"/>
      <c r="AZ41" s="1300"/>
      <c r="BA41" s="1300"/>
      <c r="BB41" s="1300"/>
      <c r="BC41" s="1300"/>
      <c r="BD41" s="1300"/>
      <c r="BE41" s="1300"/>
      <c r="BF41" s="1300"/>
      <c r="BG41" s="1300"/>
      <c r="BH41" s="1300"/>
      <c r="BI41" s="1300"/>
      <c r="BJ41" s="1300"/>
      <c r="BK41" s="1300"/>
      <c r="BL41" s="1300"/>
      <c r="BM41" s="1300"/>
      <c r="BN41" s="1300"/>
      <c r="BO41" s="1300"/>
      <c r="BP41" s="1300"/>
      <c r="BQ41" s="1300"/>
      <c r="BR41" s="1300"/>
      <c r="BS41" s="1300"/>
      <c r="BT41" s="1300"/>
      <c r="BU41" s="1300"/>
      <c r="BV41" s="1300"/>
      <c r="BW41" s="1300"/>
      <c r="BX41" s="1300"/>
      <c r="BY41" s="1300"/>
      <c r="BZ41" s="1300"/>
      <c r="CA41" s="1300"/>
      <c r="CB41" s="1300"/>
      <c r="CC41" s="1300"/>
      <c r="CD41" s="1300"/>
      <c r="CE41" s="1300"/>
      <c r="CF41" s="1300"/>
      <c r="CG41" s="1300"/>
      <c r="CH41" s="1300"/>
      <c r="CI41" s="1300"/>
      <c r="CJ41" s="1300"/>
      <c r="CK41" s="1300"/>
      <c r="CL41" s="1300"/>
      <c r="CM41" s="1300"/>
      <c r="CN41" s="1300"/>
      <c r="CO41" s="1300"/>
      <c r="CP41" s="1300"/>
      <c r="CQ41" s="1300"/>
      <c r="CR41" s="1300"/>
      <c r="CS41" s="1300"/>
      <c r="CT41" s="1300"/>
      <c r="CU41" s="1300"/>
      <c r="CV41" s="1300"/>
      <c r="CW41" s="1300"/>
      <c r="CX41" s="1300"/>
      <c r="CY41" s="1300"/>
      <c r="CZ41" s="1300"/>
      <c r="DA41" s="1300"/>
      <c r="DB41" s="1300"/>
      <c r="DC41" s="1300"/>
      <c r="DD41" s="1299"/>
    </row>
    <row r="42" spans="2:109" ht="13.5">
      <c r="B42" s="1248"/>
      <c r="G42" s="1285"/>
      <c r="I42" s="1284"/>
      <c r="J42" s="1284"/>
      <c r="K42" s="1284"/>
      <c r="AM42" s="1285"/>
      <c r="AN42" s="1285" t="s">
        <v>597</v>
      </c>
      <c r="AP42" s="1284"/>
      <c r="AQ42" s="1284"/>
      <c r="AR42" s="1284"/>
      <c r="AY42" s="1285"/>
      <c r="BA42" s="1284"/>
      <c r="BB42" s="1284"/>
      <c r="BC42" s="1284"/>
      <c r="BK42" s="1285"/>
      <c r="BM42" s="1284"/>
      <c r="BN42" s="1284"/>
      <c r="BO42" s="1284"/>
      <c r="BW42" s="1285"/>
      <c r="BY42" s="1284"/>
      <c r="BZ42" s="1284"/>
      <c r="CA42" s="1284"/>
      <c r="CI42" s="1285"/>
      <c r="CK42" s="1284"/>
      <c r="CL42" s="1284"/>
      <c r="CM42" s="1284"/>
      <c r="CU42" s="1285"/>
      <c r="CW42" s="1284"/>
      <c r="CX42" s="1284"/>
      <c r="CY42" s="1284"/>
    </row>
    <row r="43" spans="2:109" ht="13.5" customHeight="1">
      <c r="B43" s="1248"/>
      <c r="AN43" s="1283" t="s">
        <v>600</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1"/>
    </row>
    <row r="44" spans="2:109" ht="13.5">
      <c r="B44" s="1248"/>
      <c r="AN44" s="1280"/>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78"/>
    </row>
    <row r="45" spans="2:109" ht="13.5">
      <c r="B45" s="1248"/>
      <c r="AN45" s="1280"/>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78"/>
    </row>
    <row r="46" spans="2:109" ht="13.5">
      <c r="B46" s="1248"/>
      <c r="AN46" s="1280"/>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78"/>
    </row>
    <row r="47" spans="2:109" ht="13.5">
      <c r="B47" s="1248"/>
      <c r="AN47" s="1277"/>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5"/>
    </row>
    <row r="48" spans="2:109" ht="13.5">
      <c r="B48" s="1248"/>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ht="13.5">
      <c r="B49" s="1248"/>
      <c r="AN49" s="1247" t="s">
        <v>595</v>
      </c>
    </row>
    <row r="50" spans="1:109" ht="13.5">
      <c r="B50" s="1248"/>
      <c r="G50" s="1260"/>
      <c r="H50" s="1260"/>
      <c r="I50" s="1260"/>
      <c r="J50" s="1260"/>
      <c r="K50" s="1269"/>
      <c r="L50" s="1269"/>
      <c r="M50" s="1268"/>
      <c r="N50" s="1268"/>
      <c r="AN50" s="1267"/>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5"/>
      <c r="BP50" s="1257" t="s">
        <v>554</v>
      </c>
      <c r="BQ50" s="1257"/>
      <c r="BR50" s="1257"/>
      <c r="BS50" s="1257"/>
      <c r="BT50" s="1257"/>
      <c r="BU50" s="1257"/>
      <c r="BV50" s="1257"/>
      <c r="BW50" s="1257"/>
      <c r="BX50" s="1257" t="s">
        <v>555</v>
      </c>
      <c r="BY50" s="1257"/>
      <c r="BZ50" s="1257"/>
      <c r="CA50" s="1257"/>
      <c r="CB50" s="1257"/>
      <c r="CC50" s="1257"/>
      <c r="CD50" s="1257"/>
      <c r="CE50" s="1257"/>
      <c r="CF50" s="1257" t="s">
        <v>556</v>
      </c>
      <c r="CG50" s="1257"/>
      <c r="CH50" s="1257"/>
      <c r="CI50" s="1257"/>
      <c r="CJ50" s="1257"/>
      <c r="CK50" s="1257"/>
      <c r="CL50" s="1257"/>
      <c r="CM50" s="1257"/>
      <c r="CN50" s="1257" t="s">
        <v>557</v>
      </c>
      <c r="CO50" s="1257"/>
      <c r="CP50" s="1257"/>
      <c r="CQ50" s="1257"/>
      <c r="CR50" s="1257"/>
      <c r="CS50" s="1257"/>
      <c r="CT50" s="1257"/>
      <c r="CU50" s="1257"/>
      <c r="CV50" s="1257" t="s">
        <v>558</v>
      </c>
      <c r="CW50" s="1257"/>
      <c r="CX50" s="1257"/>
      <c r="CY50" s="1257"/>
      <c r="CZ50" s="1257"/>
      <c r="DA50" s="1257"/>
      <c r="DB50" s="1257"/>
      <c r="DC50" s="1257"/>
    </row>
    <row r="51" spans="1:109" ht="13.5" customHeight="1">
      <c r="B51" s="1248"/>
      <c r="G51" s="1264"/>
      <c r="H51" s="1264"/>
      <c r="I51" s="1298"/>
      <c r="J51" s="1298"/>
      <c r="K51" s="1263"/>
      <c r="L51" s="1263"/>
      <c r="M51" s="1263"/>
      <c r="N51" s="1263"/>
      <c r="AM51" s="1262"/>
      <c r="AN51" s="1256" t="s">
        <v>594</v>
      </c>
      <c r="AO51" s="1256"/>
      <c r="AP51" s="1256"/>
      <c r="AQ51" s="1256"/>
      <c r="AR51" s="1256"/>
      <c r="AS51" s="1256"/>
      <c r="AT51" s="1256"/>
      <c r="AU51" s="1256"/>
      <c r="AV51" s="1256"/>
      <c r="AW51" s="1256"/>
      <c r="AX51" s="1256"/>
      <c r="AY51" s="1256"/>
      <c r="AZ51" s="1256"/>
      <c r="BA51" s="1256"/>
      <c r="BB51" s="1256" t="s">
        <v>592</v>
      </c>
      <c r="BC51" s="1256"/>
      <c r="BD51" s="1256"/>
      <c r="BE51" s="1256"/>
      <c r="BF51" s="1256"/>
      <c r="BG51" s="1256"/>
      <c r="BH51" s="1256"/>
      <c r="BI51" s="1256"/>
      <c r="BJ51" s="1256"/>
      <c r="BK51" s="1256"/>
      <c r="BL51" s="1256"/>
      <c r="BM51" s="1256"/>
      <c r="BN51" s="1256"/>
      <c r="BO51" s="1256"/>
      <c r="BP51" s="1297"/>
      <c r="BQ51" s="1255"/>
      <c r="BR51" s="1255"/>
      <c r="BS51" s="1255"/>
      <c r="BT51" s="1255"/>
      <c r="BU51" s="1255"/>
      <c r="BV51" s="1255"/>
      <c r="BW51" s="1255"/>
      <c r="BX51" s="1297"/>
      <c r="BY51" s="1255"/>
      <c r="BZ51" s="1255"/>
      <c r="CA51" s="1255"/>
      <c r="CB51" s="1255"/>
      <c r="CC51" s="1255"/>
      <c r="CD51" s="1255"/>
      <c r="CE51" s="1255"/>
      <c r="CF51" s="1297"/>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c r="B52" s="1248"/>
      <c r="G52" s="1264"/>
      <c r="H52" s="1264"/>
      <c r="I52" s="1298"/>
      <c r="J52" s="1298"/>
      <c r="K52" s="1263"/>
      <c r="L52" s="1263"/>
      <c r="M52" s="1263"/>
      <c r="N52" s="1263"/>
      <c r="AM52" s="1262"/>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c r="A53" s="1284"/>
      <c r="B53" s="1248"/>
      <c r="G53" s="1264"/>
      <c r="H53" s="1264"/>
      <c r="I53" s="1260"/>
      <c r="J53" s="1260"/>
      <c r="K53" s="1263"/>
      <c r="L53" s="1263"/>
      <c r="M53" s="1263"/>
      <c r="N53" s="1263"/>
      <c r="AM53" s="1262"/>
      <c r="AN53" s="1256"/>
      <c r="AO53" s="1256"/>
      <c r="AP53" s="1256"/>
      <c r="AQ53" s="1256"/>
      <c r="AR53" s="1256"/>
      <c r="AS53" s="1256"/>
      <c r="AT53" s="1256"/>
      <c r="AU53" s="1256"/>
      <c r="AV53" s="1256"/>
      <c r="AW53" s="1256"/>
      <c r="AX53" s="1256"/>
      <c r="AY53" s="1256"/>
      <c r="AZ53" s="1256"/>
      <c r="BA53" s="1256"/>
      <c r="BB53" s="1256" t="s">
        <v>599</v>
      </c>
      <c r="BC53" s="1256"/>
      <c r="BD53" s="1256"/>
      <c r="BE53" s="1256"/>
      <c r="BF53" s="1256"/>
      <c r="BG53" s="1256"/>
      <c r="BH53" s="1256"/>
      <c r="BI53" s="1256"/>
      <c r="BJ53" s="1256"/>
      <c r="BK53" s="1256"/>
      <c r="BL53" s="1256"/>
      <c r="BM53" s="1256"/>
      <c r="BN53" s="1256"/>
      <c r="BO53" s="1256"/>
      <c r="BP53" s="1297"/>
      <c r="BQ53" s="1255"/>
      <c r="BR53" s="1255"/>
      <c r="BS53" s="1255"/>
      <c r="BT53" s="1255"/>
      <c r="BU53" s="1255"/>
      <c r="BV53" s="1255"/>
      <c r="BW53" s="1255"/>
      <c r="BX53" s="1297"/>
      <c r="BY53" s="1255"/>
      <c r="BZ53" s="1255"/>
      <c r="CA53" s="1255"/>
      <c r="CB53" s="1255"/>
      <c r="CC53" s="1255"/>
      <c r="CD53" s="1255"/>
      <c r="CE53" s="1255"/>
      <c r="CF53" s="1297"/>
      <c r="CG53" s="1255"/>
      <c r="CH53" s="1255"/>
      <c r="CI53" s="1255"/>
      <c r="CJ53" s="1255"/>
      <c r="CK53" s="1255"/>
      <c r="CL53" s="1255"/>
      <c r="CM53" s="1255"/>
      <c r="CN53" s="1255">
        <v>52.5</v>
      </c>
      <c r="CO53" s="1255"/>
      <c r="CP53" s="1255"/>
      <c r="CQ53" s="1255"/>
      <c r="CR53" s="1255"/>
      <c r="CS53" s="1255"/>
      <c r="CT53" s="1255"/>
      <c r="CU53" s="1255"/>
      <c r="CV53" s="1255">
        <v>54</v>
      </c>
      <c r="CW53" s="1255"/>
      <c r="CX53" s="1255"/>
      <c r="CY53" s="1255"/>
      <c r="CZ53" s="1255"/>
      <c r="DA53" s="1255"/>
      <c r="DB53" s="1255"/>
      <c r="DC53" s="1255"/>
    </row>
    <row r="54" spans="1:109" ht="13.5">
      <c r="A54" s="1284"/>
      <c r="B54" s="1248"/>
      <c r="G54" s="1264"/>
      <c r="H54" s="1264"/>
      <c r="I54" s="1260"/>
      <c r="J54" s="1260"/>
      <c r="K54" s="1263"/>
      <c r="L54" s="1263"/>
      <c r="M54" s="1263"/>
      <c r="N54" s="1263"/>
      <c r="AM54" s="1262"/>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c r="A55" s="1284"/>
      <c r="B55" s="1248"/>
      <c r="G55" s="1260"/>
      <c r="H55" s="1260"/>
      <c r="I55" s="1260"/>
      <c r="J55" s="1260"/>
      <c r="K55" s="1263"/>
      <c r="L55" s="1263"/>
      <c r="M55" s="1263"/>
      <c r="N55" s="1263"/>
      <c r="AN55" s="1257" t="s">
        <v>593</v>
      </c>
      <c r="AO55" s="1257"/>
      <c r="AP55" s="1257"/>
      <c r="AQ55" s="1257"/>
      <c r="AR55" s="1257"/>
      <c r="AS55" s="1257"/>
      <c r="AT55" s="1257"/>
      <c r="AU55" s="1257"/>
      <c r="AV55" s="1257"/>
      <c r="AW55" s="1257"/>
      <c r="AX55" s="1257"/>
      <c r="AY55" s="1257"/>
      <c r="AZ55" s="1257"/>
      <c r="BA55" s="1257"/>
      <c r="BB55" s="1256" t="s">
        <v>592</v>
      </c>
      <c r="BC55" s="1256"/>
      <c r="BD55" s="1256"/>
      <c r="BE55" s="1256"/>
      <c r="BF55" s="1256"/>
      <c r="BG55" s="1256"/>
      <c r="BH55" s="1256"/>
      <c r="BI55" s="1256"/>
      <c r="BJ55" s="1256"/>
      <c r="BK55" s="1256"/>
      <c r="BL55" s="1256"/>
      <c r="BM55" s="1256"/>
      <c r="BN55" s="1256"/>
      <c r="BO55" s="1256"/>
      <c r="BP55" s="1297"/>
      <c r="BQ55" s="1255"/>
      <c r="BR55" s="1255"/>
      <c r="BS55" s="1255"/>
      <c r="BT55" s="1255"/>
      <c r="BU55" s="1255"/>
      <c r="BV55" s="1255"/>
      <c r="BW55" s="1255"/>
      <c r="BX55" s="1297"/>
      <c r="BY55" s="1255"/>
      <c r="BZ55" s="1255"/>
      <c r="CA55" s="1255"/>
      <c r="CB55" s="1255"/>
      <c r="CC55" s="1255"/>
      <c r="CD55" s="1255"/>
      <c r="CE55" s="1255"/>
      <c r="CF55" s="1297"/>
      <c r="CG55" s="1255"/>
      <c r="CH55" s="1255"/>
      <c r="CI55" s="1255"/>
      <c r="CJ55" s="1255"/>
      <c r="CK55" s="1255"/>
      <c r="CL55" s="1255"/>
      <c r="CM55" s="1255"/>
      <c r="CN55" s="1255">
        <v>32.9</v>
      </c>
      <c r="CO55" s="1255"/>
      <c r="CP55" s="1255"/>
      <c r="CQ55" s="1255"/>
      <c r="CR55" s="1255"/>
      <c r="CS55" s="1255"/>
      <c r="CT55" s="1255"/>
      <c r="CU55" s="1255"/>
      <c r="CV55" s="1255">
        <v>28.5</v>
      </c>
      <c r="CW55" s="1255"/>
      <c r="CX55" s="1255"/>
      <c r="CY55" s="1255"/>
      <c r="CZ55" s="1255"/>
      <c r="DA55" s="1255"/>
      <c r="DB55" s="1255"/>
      <c r="DC55" s="1255"/>
    </row>
    <row r="56" spans="1:109" ht="13.5">
      <c r="A56" s="1284"/>
      <c r="B56" s="1248"/>
      <c r="G56" s="1260"/>
      <c r="H56" s="1260"/>
      <c r="I56" s="1260"/>
      <c r="J56" s="1260"/>
      <c r="K56" s="1263"/>
      <c r="L56" s="1263"/>
      <c r="M56" s="1263"/>
      <c r="N56" s="1263"/>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84" customFormat="1" ht="13.5">
      <c r="B57" s="1290"/>
      <c r="G57" s="1260"/>
      <c r="H57" s="1260"/>
      <c r="I57" s="1259"/>
      <c r="J57" s="1259"/>
      <c r="K57" s="1263"/>
      <c r="L57" s="1263"/>
      <c r="M57" s="1263"/>
      <c r="N57" s="1263"/>
      <c r="AM57" s="1247"/>
      <c r="AN57" s="1257"/>
      <c r="AO57" s="1257"/>
      <c r="AP57" s="1257"/>
      <c r="AQ57" s="1257"/>
      <c r="AR57" s="1257"/>
      <c r="AS57" s="1257"/>
      <c r="AT57" s="1257"/>
      <c r="AU57" s="1257"/>
      <c r="AV57" s="1257"/>
      <c r="AW57" s="1257"/>
      <c r="AX57" s="1257"/>
      <c r="AY57" s="1257"/>
      <c r="AZ57" s="1257"/>
      <c r="BA57" s="1257"/>
      <c r="BB57" s="1256" t="s">
        <v>599</v>
      </c>
      <c r="BC57" s="1256"/>
      <c r="BD57" s="1256"/>
      <c r="BE57" s="1256"/>
      <c r="BF57" s="1256"/>
      <c r="BG57" s="1256"/>
      <c r="BH57" s="1256"/>
      <c r="BI57" s="1256"/>
      <c r="BJ57" s="1256"/>
      <c r="BK57" s="1256"/>
      <c r="BL57" s="1256"/>
      <c r="BM57" s="1256"/>
      <c r="BN57" s="1256"/>
      <c r="BO57" s="1256"/>
      <c r="BP57" s="1297"/>
      <c r="BQ57" s="1255"/>
      <c r="BR57" s="1255"/>
      <c r="BS57" s="1255"/>
      <c r="BT57" s="1255"/>
      <c r="BU57" s="1255"/>
      <c r="BV57" s="1255"/>
      <c r="BW57" s="1255"/>
      <c r="BX57" s="1297"/>
      <c r="BY57" s="1255"/>
      <c r="BZ57" s="1255"/>
      <c r="CA57" s="1255"/>
      <c r="CB57" s="1255"/>
      <c r="CC57" s="1255"/>
      <c r="CD57" s="1255"/>
      <c r="CE57" s="1255"/>
      <c r="CF57" s="1297"/>
      <c r="CG57" s="1255"/>
      <c r="CH57" s="1255"/>
      <c r="CI57" s="1255"/>
      <c r="CJ57" s="1255"/>
      <c r="CK57" s="1255"/>
      <c r="CL57" s="1255"/>
      <c r="CM57" s="1255"/>
      <c r="CN57" s="1255">
        <v>57</v>
      </c>
      <c r="CO57" s="1255"/>
      <c r="CP57" s="1255"/>
      <c r="CQ57" s="1255"/>
      <c r="CR57" s="1255"/>
      <c r="CS57" s="1255"/>
      <c r="CT57" s="1255"/>
      <c r="CU57" s="1255"/>
      <c r="CV57" s="1255">
        <v>56.7</v>
      </c>
      <c r="CW57" s="1255"/>
      <c r="CX57" s="1255"/>
      <c r="CY57" s="1255"/>
      <c r="CZ57" s="1255"/>
      <c r="DA57" s="1255"/>
      <c r="DB57" s="1255"/>
      <c r="DC57" s="1255"/>
      <c r="DD57" s="1295"/>
      <c r="DE57" s="1290"/>
    </row>
    <row r="58" spans="1:109" s="1284" customFormat="1" ht="13.5">
      <c r="A58" s="1247"/>
      <c r="B58" s="1290"/>
      <c r="G58" s="1260"/>
      <c r="H58" s="1260"/>
      <c r="I58" s="1259"/>
      <c r="J58" s="1259"/>
      <c r="K58" s="1263"/>
      <c r="L58" s="1263"/>
      <c r="M58" s="1263"/>
      <c r="N58" s="1263"/>
      <c r="AM58" s="1247"/>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95"/>
      <c r="DE58" s="1290"/>
    </row>
    <row r="59" spans="1:109" s="1284" customFormat="1" ht="13.5">
      <c r="A59" s="1247"/>
      <c r="B59" s="1290"/>
      <c r="K59" s="1296"/>
      <c r="L59" s="1296"/>
      <c r="M59" s="1296"/>
      <c r="N59" s="1296"/>
      <c r="AQ59" s="1296"/>
      <c r="AR59" s="1296"/>
      <c r="AS59" s="1296"/>
      <c r="AT59" s="1296"/>
      <c r="BC59" s="1296"/>
      <c r="BD59" s="1296"/>
      <c r="BE59" s="1296"/>
      <c r="BF59" s="1296"/>
      <c r="BO59" s="1296"/>
      <c r="BP59" s="1296"/>
      <c r="BQ59" s="1296"/>
      <c r="BR59" s="1296"/>
      <c r="CA59" s="1296"/>
      <c r="CB59" s="1296"/>
      <c r="CC59" s="1296"/>
      <c r="CD59" s="1296"/>
      <c r="CM59" s="1296"/>
      <c r="CN59" s="1296"/>
      <c r="CO59" s="1296"/>
      <c r="CP59" s="1296"/>
      <c r="CY59" s="1296"/>
      <c r="CZ59" s="1296"/>
      <c r="DA59" s="1296"/>
      <c r="DB59" s="1296"/>
      <c r="DC59" s="1296"/>
      <c r="DD59" s="1295"/>
      <c r="DE59" s="1290"/>
    </row>
    <row r="60" spans="1:109" s="1284" customFormat="1" ht="13.5">
      <c r="A60" s="1247"/>
      <c r="B60" s="1290"/>
      <c r="K60" s="1296"/>
      <c r="L60" s="1296"/>
      <c r="M60" s="1296"/>
      <c r="N60" s="1296"/>
      <c r="AQ60" s="1296"/>
      <c r="AR60" s="1296"/>
      <c r="AS60" s="1296"/>
      <c r="AT60" s="1296"/>
      <c r="BC60" s="1296"/>
      <c r="BD60" s="1296"/>
      <c r="BE60" s="1296"/>
      <c r="BF60" s="1296"/>
      <c r="BO60" s="1296"/>
      <c r="BP60" s="1296"/>
      <c r="BQ60" s="1296"/>
      <c r="BR60" s="1296"/>
      <c r="CA60" s="1296"/>
      <c r="CB60" s="1296"/>
      <c r="CC60" s="1296"/>
      <c r="CD60" s="1296"/>
      <c r="CM60" s="1296"/>
      <c r="CN60" s="1296"/>
      <c r="CO60" s="1296"/>
      <c r="CP60" s="1296"/>
      <c r="CY60" s="1296"/>
      <c r="CZ60" s="1296"/>
      <c r="DA60" s="1296"/>
      <c r="DB60" s="1296"/>
      <c r="DC60" s="1296"/>
      <c r="DD60" s="1295"/>
      <c r="DE60" s="1290"/>
    </row>
    <row r="61" spans="1:109" s="1284" customFormat="1" ht="13.5">
      <c r="A61" s="1247"/>
      <c r="B61" s="1294"/>
      <c r="C61" s="1293"/>
      <c r="D61" s="1293"/>
      <c r="E61" s="1293"/>
      <c r="F61" s="1293"/>
      <c r="G61" s="1293"/>
      <c r="H61" s="1293"/>
      <c r="I61" s="1293"/>
      <c r="J61" s="1293"/>
      <c r="K61" s="1293"/>
      <c r="L61" s="1293"/>
      <c r="M61" s="1292"/>
      <c r="N61" s="1292"/>
      <c r="O61" s="1293"/>
      <c r="P61" s="1293"/>
      <c r="Q61" s="1293"/>
      <c r="R61" s="1293"/>
      <c r="S61" s="1293"/>
      <c r="T61" s="1293"/>
      <c r="U61" s="1293"/>
      <c r="V61" s="1293"/>
      <c r="W61" s="1293"/>
      <c r="X61" s="1293"/>
      <c r="Y61" s="1293"/>
      <c r="Z61" s="1293"/>
      <c r="AA61" s="1293"/>
      <c r="AB61" s="1293"/>
      <c r="AC61" s="1293"/>
      <c r="AD61" s="1293"/>
      <c r="AE61" s="1293"/>
      <c r="AF61" s="1293"/>
      <c r="AG61" s="1293"/>
      <c r="AH61" s="1293"/>
      <c r="AI61" s="1293"/>
      <c r="AJ61" s="1293"/>
      <c r="AK61" s="1293"/>
      <c r="AL61" s="1293"/>
      <c r="AM61" s="1293"/>
      <c r="AN61" s="1293"/>
      <c r="AO61" s="1293"/>
      <c r="AP61" s="1293"/>
      <c r="AQ61" s="1293"/>
      <c r="AR61" s="1293"/>
      <c r="AS61" s="1292"/>
      <c r="AT61" s="1292"/>
      <c r="AU61" s="1293"/>
      <c r="AV61" s="1293"/>
      <c r="AW61" s="1293"/>
      <c r="AX61" s="1293"/>
      <c r="AY61" s="1293"/>
      <c r="AZ61" s="1293"/>
      <c r="BA61" s="1293"/>
      <c r="BB61" s="1293"/>
      <c r="BC61" s="1293"/>
      <c r="BD61" s="1293"/>
      <c r="BE61" s="1292"/>
      <c r="BF61" s="1292"/>
      <c r="BG61" s="1293"/>
      <c r="BH61" s="1293"/>
      <c r="BI61" s="1293"/>
      <c r="BJ61" s="1293"/>
      <c r="BK61" s="1293"/>
      <c r="BL61" s="1293"/>
      <c r="BM61" s="1293"/>
      <c r="BN61" s="1293"/>
      <c r="BO61" s="1293"/>
      <c r="BP61" s="1293"/>
      <c r="BQ61" s="1292"/>
      <c r="BR61" s="1292"/>
      <c r="BS61" s="1293"/>
      <c r="BT61" s="1293"/>
      <c r="BU61" s="1293"/>
      <c r="BV61" s="1293"/>
      <c r="BW61" s="1293"/>
      <c r="BX61" s="1293"/>
      <c r="BY61" s="1293"/>
      <c r="BZ61" s="1293"/>
      <c r="CA61" s="1293"/>
      <c r="CB61" s="1293"/>
      <c r="CC61" s="1292"/>
      <c r="CD61" s="1292"/>
      <c r="CE61" s="1293"/>
      <c r="CF61" s="1293"/>
      <c r="CG61" s="1293"/>
      <c r="CH61" s="1293"/>
      <c r="CI61" s="1293"/>
      <c r="CJ61" s="1293"/>
      <c r="CK61" s="1293"/>
      <c r="CL61" s="1293"/>
      <c r="CM61" s="1293"/>
      <c r="CN61" s="1293"/>
      <c r="CO61" s="1292"/>
      <c r="CP61" s="1292"/>
      <c r="CQ61" s="1293"/>
      <c r="CR61" s="1293"/>
      <c r="CS61" s="1293"/>
      <c r="CT61" s="1293"/>
      <c r="CU61" s="1293"/>
      <c r="CV61" s="1293"/>
      <c r="CW61" s="1293"/>
      <c r="CX61" s="1293"/>
      <c r="CY61" s="1293"/>
      <c r="CZ61" s="1293"/>
      <c r="DA61" s="1292"/>
      <c r="DB61" s="1292"/>
      <c r="DC61" s="1292"/>
      <c r="DD61" s="1291"/>
      <c r="DE61" s="1290"/>
    </row>
    <row r="62" spans="1:109" ht="13.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47"/>
    </row>
    <row r="63" spans="1:109" ht="17.25">
      <c r="B63" s="1288" t="s">
        <v>598</v>
      </c>
    </row>
    <row r="64" spans="1:109" ht="13.5">
      <c r="B64" s="1248"/>
      <c r="G64" s="1285"/>
      <c r="I64" s="1287"/>
      <c r="J64" s="1287"/>
      <c r="K64" s="1287"/>
      <c r="L64" s="1287"/>
      <c r="M64" s="1287"/>
      <c r="N64" s="1286"/>
      <c r="AM64" s="1285"/>
      <c r="AN64" s="1285" t="s">
        <v>597</v>
      </c>
      <c r="AP64" s="1284"/>
      <c r="AQ64" s="1284"/>
      <c r="AR64" s="1284"/>
      <c r="AY64" s="1285"/>
      <c r="BA64" s="1284"/>
      <c r="BB64" s="1284"/>
      <c r="BC64" s="1284"/>
      <c r="BK64" s="1285"/>
      <c r="BM64" s="1284"/>
      <c r="BN64" s="1284"/>
      <c r="BO64" s="1284"/>
      <c r="BW64" s="1285"/>
      <c r="BY64" s="1284"/>
      <c r="BZ64" s="1284"/>
      <c r="CA64" s="1284"/>
      <c r="CI64" s="1285"/>
      <c r="CK64" s="1284"/>
      <c r="CL64" s="1284"/>
      <c r="CM64" s="1284"/>
      <c r="CU64" s="1285"/>
      <c r="CW64" s="1284"/>
      <c r="CX64" s="1284"/>
      <c r="CY64" s="1284"/>
    </row>
    <row r="65" spans="2:107" ht="13.5">
      <c r="B65" s="1248"/>
      <c r="AN65" s="1283" t="s">
        <v>596</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1"/>
    </row>
    <row r="66" spans="2:107" ht="13.5">
      <c r="B66" s="1248"/>
      <c r="AN66" s="1280"/>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78"/>
    </row>
    <row r="67" spans="2:107" ht="13.5">
      <c r="B67" s="1248"/>
      <c r="AN67" s="1280"/>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78"/>
    </row>
    <row r="68" spans="2:107" ht="13.5">
      <c r="B68" s="1248"/>
      <c r="AN68" s="1280"/>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8"/>
    </row>
    <row r="69" spans="2:107" ht="13.5">
      <c r="B69" s="1248"/>
      <c r="AN69" s="1277"/>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5"/>
    </row>
    <row r="70" spans="2:107" ht="13.5">
      <c r="B70" s="1248"/>
      <c r="H70" s="1274"/>
      <c r="I70" s="1274"/>
      <c r="J70" s="1272"/>
      <c r="K70" s="1272"/>
      <c r="L70" s="1271"/>
      <c r="M70" s="1272"/>
      <c r="N70" s="1271"/>
      <c r="AN70" s="1262"/>
      <c r="AO70" s="1262"/>
      <c r="AP70" s="1262"/>
      <c r="AZ70" s="1262"/>
      <c r="BA70" s="1262"/>
      <c r="BB70" s="1262"/>
      <c r="BL70" s="1262"/>
      <c r="BM70" s="1262"/>
      <c r="BN70" s="1262"/>
      <c r="BX70" s="1262"/>
      <c r="BY70" s="1262"/>
      <c r="BZ70" s="1262"/>
      <c r="CJ70" s="1262"/>
      <c r="CK70" s="1262"/>
      <c r="CL70" s="1262"/>
      <c r="CV70" s="1262"/>
      <c r="CW70" s="1262"/>
      <c r="CX70" s="1262"/>
    </row>
    <row r="71" spans="2:107" ht="13.5">
      <c r="B71" s="1248"/>
      <c r="G71" s="1270"/>
      <c r="I71" s="1273"/>
      <c r="J71" s="1272"/>
      <c r="K71" s="1272"/>
      <c r="L71" s="1271"/>
      <c r="M71" s="1272"/>
      <c r="N71" s="1271"/>
      <c r="AM71" s="1270"/>
      <c r="AN71" s="1247" t="s">
        <v>595</v>
      </c>
    </row>
    <row r="72" spans="2:107" ht="13.5">
      <c r="B72" s="1248"/>
      <c r="G72" s="1260"/>
      <c r="H72" s="1260"/>
      <c r="I72" s="1260"/>
      <c r="J72" s="1260"/>
      <c r="K72" s="1269"/>
      <c r="L72" s="1269"/>
      <c r="M72" s="1268"/>
      <c r="N72" s="1268"/>
      <c r="AN72" s="1267"/>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5"/>
      <c r="BP72" s="1257" t="s">
        <v>554</v>
      </c>
      <c r="BQ72" s="1257"/>
      <c r="BR72" s="1257"/>
      <c r="BS72" s="1257"/>
      <c r="BT72" s="1257"/>
      <c r="BU72" s="1257"/>
      <c r="BV72" s="1257"/>
      <c r="BW72" s="1257"/>
      <c r="BX72" s="1257" t="s">
        <v>555</v>
      </c>
      <c r="BY72" s="1257"/>
      <c r="BZ72" s="1257"/>
      <c r="CA72" s="1257"/>
      <c r="CB72" s="1257"/>
      <c r="CC72" s="1257"/>
      <c r="CD72" s="1257"/>
      <c r="CE72" s="1257"/>
      <c r="CF72" s="1257" t="s">
        <v>556</v>
      </c>
      <c r="CG72" s="1257"/>
      <c r="CH72" s="1257"/>
      <c r="CI72" s="1257"/>
      <c r="CJ72" s="1257"/>
      <c r="CK72" s="1257"/>
      <c r="CL72" s="1257"/>
      <c r="CM72" s="1257"/>
      <c r="CN72" s="1257" t="s">
        <v>557</v>
      </c>
      <c r="CO72" s="1257"/>
      <c r="CP72" s="1257"/>
      <c r="CQ72" s="1257"/>
      <c r="CR72" s="1257"/>
      <c r="CS72" s="1257"/>
      <c r="CT72" s="1257"/>
      <c r="CU72" s="1257"/>
      <c r="CV72" s="1257" t="s">
        <v>558</v>
      </c>
      <c r="CW72" s="1257"/>
      <c r="CX72" s="1257"/>
      <c r="CY72" s="1257"/>
      <c r="CZ72" s="1257"/>
      <c r="DA72" s="1257"/>
      <c r="DB72" s="1257"/>
      <c r="DC72" s="1257"/>
    </row>
    <row r="73" spans="2:107" ht="13.5">
      <c r="B73" s="1248"/>
      <c r="G73" s="1264"/>
      <c r="H73" s="1264"/>
      <c r="I73" s="1264"/>
      <c r="J73" s="1264"/>
      <c r="K73" s="1261"/>
      <c r="L73" s="1261"/>
      <c r="M73" s="1261"/>
      <c r="N73" s="1261"/>
      <c r="AM73" s="1262"/>
      <c r="AN73" s="1256" t="s">
        <v>594</v>
      </c>
      <c r="AO73" s="1256"/>
      <c r="AP73" s="1256"/>
      <c r="AQ73" s="1256"/>
      <c r="AR73" s="1256"/>
      <c r="AS73" s="1256"/>
      <c r="AT73" s="1256"/>
      <c r="AU73" s="1256"/>
      <c r="AV73" s="1256"/>
      <c r="AW73" s="1256"/>
      <c r="AX73" s="1256"/>
      <c r="AY73" s="1256"/>
      <c r="AZ73" s="1256"/>
      <c r="BA73" s="1256"/>
      <c r="BB73" s="1256" t="s">
        <v>592</v>
      </c>
      <c r="BC73" s="1256"/>
      <c r="BD73" s="1256"/>
      <c r="BE73" s="1256"/>
      <c r="BF73" s="1256"/>
      <c r="BG73" s="1256"/>
      <c r="BH73" s="1256"/>
      <c r="BI73" s="1256"/>
      <c r="BJ73" s="1256"/>
      <c r="BK73" s="1256"/>
      <c r="BL73" s="1256"/>
      <c r="BM73" s="1256"/>
      <c r="BN73" s="1256"/>
      <c r="BO73" s="1256"/>
      <c r="BP73" s="1255">
        <v>43</v>
      </c>
      <c r="BQ73" s="1255"/>
      <c r="BR73" s="1255"/>
      <c r="BS73" s="1255"/>
      <c r="BT73" s="1255"/>
      <c r="BU73" s="1255"/>
      <c r="BV73" s="1255"/>
      <c r="BW73" s="1255"/>
      <c r="BX73" s="1255">
        <v>18.100000000000001</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c r="B74" s="1248"/>
      <c r="G74" s="1264"/>
      <c r="H74" s="1264"/>
      <c r="I74" s="1264"/>
      <c r="J74" s="1264"/>
      <c r="K74" s="1261"/>
      <c r="L74" s="1261"/>
      <c r="M74" s="1261"/>
      <c r="N74" s="1261"/>
      <c r="AM74" s="1262"/>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c r="B75" s="1248"/>
      <c r="G75" s="1264"/>
      <c r="H75" s="1264"/>
      <c r="I75" s="1260"/>
      <c r="J75" s="1260"/>
      <c r="K75" s="1263"/>
      <c r="L75" s="1263"/>
      <c r="M75" s="1263"/>
      <c r="N75" s="1263"/>
      <c r="AM75" s="1262"/>
      <c r="AN75" s="1256"/>
      <c r="AO75" s="1256"/>
      <c r="AP75" s="1256"/>
      <c r="AQ75" s="1256"/>
      <c r="AR75" s="1256"/>
      <c r="AS75" s="1256"/>
      <c r="AT75" s="1256"/>
      <c r="AU75" s="1256"/>
      <c r="AV75" s="1256"/>
      <c r="AW75" s="1256"/>
      <c r="AX75" s="1256"/>
      <c r="AY75" s="1256"/>
      <c r="AZ75" s="1256"/>
      <c r="BA75" s="1256"/>
      <c r="BB75" s="1256" t="s">
        <v>591</v>
      </c>
      <c r="BC75" s="1256"/>
      <c r="BD75" s="1256"/>
      <c r="BE75" s="1256"/>
      <c r="BF75" s="1256"/>
      <c r="BG75" s="1256"/>
      <c r="BH75" s="1256"/>
      <c r="BI75" s="1256"/>
      <c r="BJ75" s="1256"/>
      <c r="BK75" s="1256"/>
      <c r="BL75" s="1256"/>
      <c r="BM75" s="1256"/>
      <c r="BN75" s="1256"/>
      <c r="BO75" s="1256"/>
      <c r="BP75" s="1255">
        <v>11.8</v>
      </c>
      <c r="BQ75" s="1255"/>
      <c r="BR75" s="1255"/>
      <c r="BS75" s="1255"/>
      <c r="BT75" s="1255"/>
      <c r="BU75" s="1255"/>
      <c r="BV75" s="1255"/>
      <c r="BW75" s="1255"/>
      <c r="BX75" s="1255">
        <v>10.199999999999999</v>
      </c>
      <c r="BY75" s="1255"/>
      <c r="BZ75" s="1255"/>
      <c r="CA75" s="1255"/>
      <c r="CB75" s="1255"/>
      <c r="CC75" s="1255"/>
      <c r="CD75" s="1255"/>
      <c r="CE75" s="1255"/>
      <c r="CF75" s="1255">
        <v>7.9</v>
      </c>
      <c r="CG75" s="1255"/>
      <c r="CH75" s="1255"/>
      <c r="CI75" s="1255"/>
      <c r="CJ75" s="1255"/>
      <c r="CK75" s="1255"/>
      <c r="CL75" s="1255"/>
      <c r="CM75" s="1255"/>
      <c r="CN75" s="1255">
        <v>5.7</v>
      </c>
      <c r="CO75" s="1255"/>
      <c r="CP75" s="1255"/>
      <c r="CQ75" s="1255"/>
      <c r="CR75" s="1255"/>
      <c r="CS75" s="1255"/>
      <c r="CT75" s="1255"/>
      <c r="CU75" s="1255"/>
      <c r="CV75" s="1255">
        <v>3.9</v>
      </c>
      <c r="CW75" s="1255"/>
      <c r="CX75" s="1255"/>
      <c r="CY75" s="1255"/>
      <c r="CZ75" s="1255"/>
      <c r="DA75" s="1255"/>
      <c r="DB75" s="1255"/>
      <c r="DC75" s="1255"/>
    </row>
    <row r="76" spans="2:107" ht="13.5">
      <c r="B76" s="1248"/>
      <c r="G76" s="1264"/>
      <c r="H76" s="1264"/>
      <c r="I76" s="1260"/>
      <c r="J76" s="1260"/>
      <c r="K76" s="1263"/>
      <c r="L76" s="1263"/>
      <c r="M76" s="1263"/>
      <c r="N76" s="1263"/>
      <c r="AM76" s="1262"/>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c r="B77" s="1248"/>
      <c r="G77" s="1260"/>
      <c r="H77" s="1260"/>
      <c r="I77" s="1260"/>
      <c r="J77" s="1260"/>
      <c r="K77" s="1261"/>
      <c r="L77" s="1261"/>
      <c r="M77" s="1261"/>
      <c r="N77" s="1261"/>
      <c r="AN77" s="1257" t="s">
        <v>593</v>
      </c>
      <c r="AO77" s="1257"/>
      <c r="AP77" s="1257"/>
      <c r="AQ77" s="1257"/>
      <c r="AR77" s="1257"/>
      <c r="AS77" s="1257"/>
      <c r="AT77" s="1257"/>
      <c r="AU77" s="1257"/>
      <c r="AV77" s="1257"/>
      <c r="AW77" s="1257"/>
      <c r="AX77" s="1257"/>
      <c r="AY77" s="1257"/>
      <c r="AZ77" s="1257"/>
      <c r="BA77" s="1257"/>
      <c r="BB77" s="1256" t="s">
        <v>592</v>
      </c>
      <c r="BC77" s="1256"/>
      <c r="BD77" s="1256"/>
      <c r="BE77" s="1256"/>
      <c r="BF77" s="1256"/>
      <c r="BG77" s="1256"/>
      <c r="BH77" s="1256"/>
      <c r="BI77" s="1256"/>
      <c r="BJ77" s="1256"/>
      <c r="BK77" s="1256"/>
      <c r="BL77" s="1256"/>
      <c r="BM77" s="1256"/>
      <c r="BN77" s="1256"/>
      <c r="BO77" s="1256"/>
      <c r="BP77" s="1255">
        <v>22.3</v>
      </c>
      <c r="BQ77" s="1255"/>
      <c r="BR77" s="1255"/>
      <c r="BS77" s="1255"/>
      <c r="BT77" s="1255"/>
      <c r="BU77" s="1255"/>
      <c r="BV77" s="1255"/>
      <c r="BW77" s="1255"/>
      <c r="BX77" s="1255">
        <v>20.3</v>
      </c>
      <c r="BY77" s="1255"/>
      <c r="BZ77" s="1255"/>
      <c r="CA77" s="1255"/>
      <c r="CB77" s="1255"/>
      <c r="CC77" s="1255"/>
      <c r="CD77" s="1255"/>
      <c r="CE77" s="1255"/>
      <c r="CF77" s="1255">
        <v>36.5</v>
      </c>
      <c r="CG77" s="1255"/>
      <c r="CH77" s="1255"/>
      <c r="CI77" s="1255"/>
      <c r="CJ77" s="1255"/>
      <c r="CK77" s="1255"/>
      <c r="CL77" s="1255"/>
      <c r="CM77" s="1255"/>
      <c r="CN77" s="1255">
        <v>32.9</v>
      </c>
      <c r="CO77" s="1255"/>
      <c r="CP77" s="1255"/>
      <c r="CQ77" s="1255"/>
      <c r="CR77" s="1255"/>
      <c r="CS77" s="1255"/>
      <c r="CT77" s="1255"/>
      <c r="CU77" s="1255"/>
      <c r="CV77" s="1255">
        <v>28.5</v>
      </c>
      <c r="CW77" s="1255"/>
      <c r="CX77" s="1255"/>
      <c r="CY77" s="1255"/>
      <c r="CZ77" s="1255"/>
      <c r="DA77" s="1255"/>
      <c r="DB77" s="1255"/>
      <c r="DC77" s="1255"/>
    </row>
    <row r="78" spans="2:107" ht="13.5">
      <c r="B78" s="1248"/>
      <c r="G78" s="1260"/>
      <c r="H78" s="1260"/>
      <c r="I78" s="1260"/>
      <c r="J78" s="1260"/>
      <c r="K78" s="1261"/>
      <c r="L78" s="1261"/>
      <c r="M78" s="1261"/>
      <c r="N78" s="1261"/>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c r="B79" s="1248"/>
      <c r="G79" s="1260"/>
      <c r="H79" s="1260"/>
      <c r="I79" s="1259"/>
      <c r="J79" s="1259"/>
      <c r="K79" s="1258"/>
      <c r="L79" s="1258"/>
      <c r="M79" s="1258"/>
      <c r="N79" s="1258"/>
      <c r="AN79" s="1257"/>
      <c r="AO79" s="1257"/>
      <c r="AP79" s="1257"/>
      <c r="AQ79" s="1257"/>
      <c r="AR79" s="1257"/>
      <c r="AS79" s="1257"/>
      <c r="AT79" s="1257"/>
      <c r="AU79" s="1257"/>
      <c r="AV79" s="1257"/>
      <c r="AW79" s="1257"/>
      <c r="AX79" s="1257"/>
      <c r="AY79" s="1257"/>
      <c r="AZ79" s="1257"/>
      <c r="BA79" s="1257"/>
      <c r="BB79" s="1256" t="s">
        <v>591</v>
      </c>
      <c r="BC79" s="1256"/>
      <c r="BD79" s="1256"/>
      <c r="BE79" s="1256"/>
      <c r="BF79" s="1256"/>
      <c r="BG79" s="1256"/>
      <c r="BH79" s="1256"/>
      <c r="BI79" s="1256"/>
      <c r="BJ79" s="1256"/>
      <c r="BK79" s="1256"/>
      <c r="BL79" s="1256"/>
      <c r="BM79" s="1256"/>
      <c r="BN79" s="1256"/>
      <c r="BO79" s="1256"/>
      <c r="BP79" s="1255">
        <v>8.5</v>
      </c>
      <c r="BQ79" s="1255"/>
      <c r="BR79" s="1255"/>
      <c r="BS79" s="1255"/>
      <c r="BT79" s="1255"/>
      <c r="BU79" s="1255"/>
      <c r="BV79" s="1255"/>
      <c r="BW79" s="1255"/>
      <c r="BX79" s="1255">
        <v>7.7</v>
      </c>
      <c r="BY79" s="1255"/>
      <c r="BZ79" s="1255"/>
      <c r="CA79" s="1255"/>
      <c r="CB79" s="1255"/>
      <c r="CC79" s="1255"/>
      <c r="CD79" s="1255"/>
      <c r="CE79" s="1255"/>
      <c r="CF79" s="1255">
        <v>9</v>
      </c>
      <c r="CG79" s="1255"/>
      <c r="CH79" s="1255"/>
      <c r="CI79" s="1255"/>
      <c r="CJ79" s="1255"/>
      <c r="CK79" s="1255"/>
      <c r="CL79" s="1255"/>
      <c r="CM79" s="1255"/>
      <c r="CN79" s="1255">
        <v>8.1999999999999993</v>
      </c>
      <c r="CO79" s="1255"/>
      <c r="CP79" s="1255"/>
      <c r="CQ79" s="1255"/>
      <c r="CR79" s="1255"/>
      <c r="CS79" s="1255"/>
      <c r="CT79" s="1255"/>
      <c r="CU79" s="1255"/>
      <c r="CV79" s="1255">
        <v>8</v>
      </c>
      <c r="CW79" s="1255"/>
      <c r="CX79" s="1255"/>
      <c r="CY79" s="1255"/>
      <c r="CZ79" s="1255"/>
      <c r="DA79" s="1255"/>
      <c r="DB79" s="1255"/>
      <c r="DC79" s="1255"/>
    </row>
    <row r="80" spans="2:107" ht="13.5">
      <c r="B80" s="1248"/>
      <c r="G80" s="1260"/>
      <c r="H80" s="1260"/>
      <c r="I80" s="1259"/>
      <c r="J80" s="1259"/>
      <c r="K80" s="1258"/>
      <c r="L80" s="1258"/>
      <c r="M80" s="1258"/>
      <c r="N80" s="1258"/>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c r="B81" s="1248"/>
    </row>
    <row r="82" spans="2:109" ht="17.25">
      <c r="B82" s="1248"/>
      <c r="K82" s="1254"/>
      <c r="L82" s="1254"/>
      <c r="M82" s="1254"/>
      <c r="N82" s="1254"/>
      <c r="AQ82" s="1254"/>
      <c r="AR82" s="1254"/>
      <c r="AS82" s="1254"/>
      <c r="AT82" s="1254"/>
      <c r="BC82" s="1254"/>
      <c r="BD82" s="1254"/>
      <c r="BE82" s="1254"/>
      <c r="BF82" s="1254"/>
      <c r="BO82" s="1254"/>
      <c r="BP82" s="1254"/>
      <c r="BQ82" s="1254"/>
      <c r="BR82" s="1254"/>
      <c r="CA82" s="1254"/>
      <c r="CB82" s="1254"/>
      <c r="CC82" s="1254"/>
      <c r="CD82" s="1254"/>
      <c r="CM82" s="1254"/>
      <c r="CN82" s="1254"/>
      <c r="CO82" s="1254"/>
      <c r="CP82" s="1254"/>
      <c r="CY82" s="1254"/>
      <c r="CZ82" s="1254"/>
      <c r="DA82" s="1254"/>
      <c r="DB82" s="1254"/>
      <c r="DC82" s="1254"/>
    </row>
    <row r="83" spans="2:109" ht="13.5">
      <c r="B83" s="1253"/>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1"/>
    </row>
    <row r="84" spans="2:109" ht="13.5">
      <c r="DD84" s="1247"/>
      <c r="DE84" s="1247"/>
    </row>
    <row r="85" spans="2:109" ht="13.5">
      <c r="DD85" s="1247"/>
      <c r="DE85" s="1247"/>
    </row>
    <row r="86" spans="2:109" ht="13.5" hidden="1">
      <c r="DD86" s="1247"/>
      <c r="DE86" s="1247"/>
    </row>
    <row r="87" spans="2:109" ht="13.5" hidden="1">
      <c r="K87" s="1250"/>
      <c r="AQ87" s="1250"/>
      <c r="BC87" s="1250"/>
      <c r="BO87" s="1250"/>
      <c r="CA87" s="1250"/>
      <c r="CM87" s="1250"/>
      <c r="CY87" s="1250"/>
      <c r="DD87" s="1247"/>
      <c r="DE87" s="1247"/>
    </row>
    <row r="88" spans="2:109" ht="13.5" hidden="1">
      <c r="DD88" s="1247"/>
      <c r="DE88" s="1247"/>
    </row>
    <row r="89" spans="2:109" ht="13.5" hidden="1">
      <c r="DD89" s="1247"/>
      <c r="DE89" s="1247"/>
    </row>
    <row r="90" spans="2:109" ht="13.5" hidden="1">
      <c r="DD90" s="1247"/>
      <c r="DE90" s="1247"/>
    </row>
    <row r="91" spans="2:109" ht="13.5" hidden="1">
      <c r="DD91" s="1247"/>
      <c r="DE91" s="1247"/>
    </row>
    <row r="92" spans="2:109" ht="13.5" hidden="1" customHeight="1">
      <c r="DD92" s="1247"/>
      <c r="DE92" s="1247"/>
    </row>
    <row r="93" spans="2:109" ht="13.5" hidden="1" customHeight="1">
      <c r="DD93" s="1247"/>
      <c r="DE93" s="1247"/>
    </row>
    <row r="94" spans="2:109" ht="13.5" hidden="1" customHeight="1">
      <c r="DD94" s="1247"/>
      <c r="DE94" s="1247"/>
    </row>
    <row r="95" spans="2:109" ht="13.5" hidden="1" customHeight="1">
      <c r="DD95" s="1247"/>
      <c r="DE95" s="1247"/>
    </row>
    <row r="96" spans="2:109" ht="13.5" hidden="1" customHeight="1">
      <c r="DD96" s="1247"/>
      <c r="DE96" s="1247"/>
    </row>
    <row r="97" spans="108:109" ht="13.5" hidden="1" customHeight="1">
      <c r="DD97" s="1247"/>
      <c r="DE97" s="1247"/>
    </row>
    <row r="98" spans="108:109" ht="13.5" hidden="1" customHeight="1">
      <c r="DD98" s="1247"/>
      <c r="DE98" s="1247"/>
    </row>
    <row r="99" spans="108:109" ht="13.5" hidden="1" customHeight="1">
      <c r="DD99" s="1247"/>
      <c r="DE99" s="1247"/>
    </row>
    <row r="100" spans="108:109" ht="13.5" hidden="1" customHeight="1">
      <c r="DD100" s="1247"/>
      <c r="DE100" s="1247"/>
    </row>
    <row r="101" spans="108:109" ht="13.5" hidden="1" customHeight="1">
      <c r="DD101" s="1247"/>
      <c r="DE101" s="1247"/>
    </row>
    <row r="102" spans="108:109" ht="13.5" hidden="1" customHeight="1">
      <c r="DD102" s="1247"/>
      <c r="DE102" s="1247"/>
    </row>
    <row r="103" spans="108:109" ht="13.5" hidden="1" customHeight="1">
      <c r="DD103" s="1247"/>
      <c r="DE103" s="1247"/>
    </row>
    <row r="104" spans="108:109" ht="13.5" hidden="1" customHeight="1">
      <c r="DD104" s="1247"/>
      <c r="DE104" s="1247"/>
    </row>
    <row r="105" spans="108:109" ht="13.5" hidden="1" customHeight="1">
      <c r="DD105" s="1247"/>
      <c r="DE105" s="1247"/>
    </row>
    <row r="106" spans="108:109" ht="13.5" hidden="1" customHeight="1">
      <c r="DD106" s="1247"/>
      <c r="DE106" s="1247"/>
    </row>
    <row r="107" spans="108:109" ht="13.5" hidden="1" customHeight="1">
      <c r="DD107" s="1247"/>
      <c r="DE107" s="1247"/>
    </row>
    <row r="108" spans="108:109" ht="13.5" hidden="1" customHeight="1">
      <c r="DD108" s="1247"/>
      <c r="DE108" s="1247"/>
    </row>
    <row r="109" spans="108:109" ht="13.5" hidden="1" customHeight="1">
      <c r="DD109" s="1247"/>
      <c r="DE109" s="1247"/>
    </row>
    <row r="110" spans="108:109" ht="13.5" hidden="1" customHeight="1">
      <c r="DD110" s="1247"/>
      <c r="DE110" s="1247"/>
    </row>
    <row r="111" spans="108:109" ht="13.5" hidden="1" customHeight="1">
      <c r="DD111" s="1247"/>
      <c r="DE111" s="1247"/>
    </row>
    <row r="112" spans="108:109" ht="13.5" hidden="1" customHeight="1">
      <c r="DD112" s="1247"/>
      <c r="DE112" s="1247"/>
    </row>
    <row r="113" spans="108:109" ht="13.5" hidden="1" customHeight="1">
      <c r="DD113" s="1247"/>
      <c r="DE113" s="1247"/>
    </row>
    <row r="114" spans="108:109" ht="13.5" hidden="1" customHeight="1">
      <c r="DD114" s="1247"/>
      <c r="DE114" s="1247"/>
    </row>
    <row r="115" spans="108:109" ht="13.5" hidden="1" customHeight="1">
      <c r="DD115" s="1247"/>
      <c r="DE115" s="1247"/>
    </row>
    <row r="116" spans="108:109" ht="13.5" hidden="1" customHeight="1">
      <c r="DD116" s="1247"/>
      <c r="DE116" s="1247"/>
    </row>
    <row r="117" spans="108:109" ht="13.5" hidden="1" customHeight="1">
      <c r="DD117" s="1247"/>
      <c r="DE117" s="1247"/>
    </row>
    <row r="118" spans="108:109" ht="13.5" hidden="1" customHeight="1">
      <c r="DD118" s="1247"/>
      <c r="DE118" s="1247"/>
    </row>
    <row r="119" spans="108:109" ht="13.5" hidden="1" customHeight="1">
      <c r="DD119" s="1247"/>
      <c r="DE119" s="1247"/>
    </row>
    <row r="120" spans="108:109" ht="13.5" hidden="1" customHeight="1">
      <c r="DD120" s="1247"/>
      <c r="DE120" s="1247"/>
    </row>
    <row r="121" spans="108:109" ht="13.5" hidden="1" customHeight="1">
      <c r="DD121" s="1247"/>
      <c r="DE121" s="1247"/>
    </row>
    <row r="122" spans="108:109" ht="13.5" hidden="1" customHeight="1">
      <c r="DD122" s="1247"/>
      <c r="DE122" s="1247"/>
    </row>
    <row r="123" spans="108:109" ht="13.5" hidden="1" customHeight="1">
      <c r="DD123" s="1247"/>
      <c r="DE123" s="1247"/>
    </row>
    <row r="124" spans="108:109" ht="13.5" hidden="1" customHeight="1">
      <c r="DD124" s="1247"/>
      <c r="DE124" s="1247"/>
    </row>
    <row r="125" spans="108:109" ht="13.5" hidden="1" customHeight="1">
      <c r="DD125" s="1247"/>
      <c r="DE125" s="1247"/>
    </row>
    <row r="126" spans="108:109" ht="13.5" hidden="1" customHeight="1">
      <c r="DD126" s="1247"/>
      <c r="DE126" s="1247"/>
    </row>
    <row r="127" spans="108:109" ht="13.5" hidden="1" customHeight="1">
      <c r="DD127" s="1247"/>
      <c r="DE127" s="1247"/>
    </row>
    <row r="128" spans="108:109" ht="13.5" hidden="1" customHeight="1">
      <c r="DD128" s="1247"/>
      <c r="DE128" s="1247"/>
    </row>
    <row r="129" spans="108:109" ht="13.5" hidden="1" customHeight="1">
      <c r="DD129" s="1247"/>
      <c r="DE129" s="1247"/>
    </row>
    <row r="130" spans="108:109" ht="13.5" hidden="1" customHeight="1">
      <c r="DD130" s="1247"/>
      <c r="DE130" s="1247"/>
    </row>
    <row r="131" spans="108:109" ht="13.5" hidden="1" customHeight="1">
      <c r="DD131" s="1247"/>
      <c r="DE131" s="1247"/>
    </row>
    <row r="132" spans="108:109" ht="13.5" hidden="1" customHeight="1">
      <c r="DD132" s="1247"/>
      <c r="DE132" s="1247"/>
    </row>
    <row r="133" spans="108:109" ht="13.5" hidden="1" customHeight="1">
      <c r="DD133" s="1247"/>
      <c r="DE133" s="1247"/>
    </row>
    <row r="134" spans="108:109" ht="13.5" hidden="1" customHeight="1">
      <c r="DD134" s="1247"/>
      <c r="DE134" s="1247"/>
    </row>
    <row r="135" spans="108:109" ht="13.5" hidden="1" customHeight="1">
      <c r="DD135" s="1247"/>
      <c r="DE135" s="1247"/>
    </row>
    <row r="136" spans="108:109" ht="13.5" hidden="1" customHeight="1">
      <c r="DD136" s="1247"/>
      <c r="DE136" s="1247"/>
    </row>
    <row r="137" spans="108:109" ht="13.5" hidden="1" customHeight="1">
      <c r="DD137" s="1247"/>
      <c r="DE137" s="1247"/>
    </row>
    <row r="138" spans="108:109" ht="13.5" hidden="1" customHeight="1">
      <c r="DD138" s="1247"/>
      <c r="DE138" s="1247"/>
    </row>
    <row r="139" spans="108:109" ht="13.5" hidden="1" customHeight="1">
      <c r="DD139" s="1247"/>
      <c r="DE139" s="1247"/>
    </row>
    <row r="140" spans="108:109" ht="13.5" hidden="1" customHeight="1">
      <c r="DD140" s="1247"/>
      <c r="DE140" s="1247"/>
    </row>
    <row r="141" spans="108:109" ht="13.5" hidden="1" customHeight="1">
      <c r="DD141" s="1247"/>
      <c r="DE141" s="1247"/>
    </row>
    <row r="142" spans="108:109" ht="13.5" hidden="1" customHeight="1">
      <c r="DD142" s="1247"/>
      <c r="DE142" s="1247"/>
    </row>
    <row r="143" spans="108:109" ht="13.5" hidden="1" customHeight="1">
      <c r="DD143" s="1247"/>
      <c r="DE143" s="1247"/>
    </row>
    <row r="144" spans="108:109" ht="13.5" hidden="1" customHeight="1">
      <c r="DD144" s="1247"/>
      <c r="DE144" s="1247"/>
    </row>
    <row r="145" spans="108:109" ht="13.5" hidden="1" customHeight="1">
      <c r="DD145" s="1247"/>
      <c r="DE145" s="1247"/>
    </row>
    <row r="146" spans="108:109" ht="13.5" hidden="1" customHeight="1">
      <c r="DD146" s="1247"/>
      <c r="DE146" s="1247"/>
    </row>
    <row r="147" spans="108:109" ht="13.5" hidden="1" customHeight="1">
      <c r="DD147" s="1247"/>
      <c r="DE147" s="1247"/>
    </row>
    <row r="148" spans="108:109" ht="13.5" hidden="1" customHeight="1">
      <c r="DD148" s="1247"/>
      <c r="DE148" s="1247"/>
    </row>
    <row r="149" spans="108:109" ht="13.5" hidden="1" customHeight="1">
      <c r="DD149" s="1247"/>
      <c r="DE149" s="1247"/>
    </row>
    <row r="150" spans="108:109" ht="13.5" hidden="1" customHeight="1">
      <c r="DD150" s="1247"/>
      <c r="DE150" s="1247"/>
    </row>
    <row r="151" spans="108:109" ht="13.5" hidden="1" customHeight="1">
      <c r="DD151" s="1247"/>
      <c r="DE151" s="1247"/>
    </row>
    <row r="152" spans="108:109" ht="13.5" hidden="1" customHeight="1">
      <c r="DD152" s="1247"/>
      <c r="DE152" s="1247"/>
    </row>
    <row r="153" spans="108:109" ht="13.5" hidden="1" customHeight="1">
      <c r="DD153" s="1247"/>
      <c r="DE153" s="1247"/>
    </row>
    <row r="154" spans="108:109" ht="13.5" hidden="1" customHeight="1">
      <c r="DD154" s="1247"/>
      <c r="DE154" s="1247"/>
    </row>
    <row r="155" spans="108:109" ht="13.5" hidden="1" customHeight="1">
      <c r="DD155" s="1247"/>
      <c r="DE155" s="1247"/>
    </row>
    <row r="156" spans="108:109" ht="13.5" hidden="1" customHeight="1">
      <c r="DD156" s="1247"/>
      <c r="DE156" s="1247"/>
    </row>
    <row r="157" spans="108:109" ht="13.5" hidden="1" customHeight="1">
      <c r="DD157" s="1247"/>
      <c r="DE157" s="1247"/>
    </row>
    <row r="158" spans="108:109" ht="13.5" hidden="1" customHeight="1">
      <c r="DD158" s="1247"/>
      <c r="DE158" s="1247"/>
    </row>
    <row r="159" spans="108:109" ht="13.5" hidden="1" customHeight="1">
      <c r="DD159" s="1247"/>
      <c r="DE159" s="1247"/>
    </row>
    <row r="160" spans="108:109" ht="13.5" hidden="1" customHeight="1">
      <c r="DD160" s="1247"/>
      <c r="DE160" s="124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YvGfvhRnTtqAM/q9tWF2aKY6UjeGp+2rHUObl3d27RmxduX27qcPsQ0YwcCkgRdQ9Byzyn/da353/bucD1fnQ==" saltValue="hW9W2i7d2iecjPrq/sJp0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D0+OufBjnEiUqR1b3lp4eupSt7xgmOHtXIDaPVdbMnd1CNGOtiYB2UAmc3OkiGNLYSsyk+qrOX7H7AehsPtyA==" saltValue="rLLpS01jNKBUoc5ZAZp3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QNyWpKrINBOXMK3xoD8qmKx00CD4KjkQCde7tDRNfG2ShmEO3zm//IOqsfuCw7l7NZPyCLSIAjl7N9HrzgGuQ==" saltValue="Cgnbss/kwNpN76ygUvEX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169637</v>
      </c>
      <c r="E3" s="141"/>
      <c r="F3" s="142">
        <v>53270</v>
      </c>
      <c r="G3" s="143"/>
      <c r="H3" s="144"/>
    </row>
    <row r="4" spans="1:8">
      <c r="A4" s="145"/>
      <c r="B4" s="146"/>
      <c r="C4" s="147"/>
      <c r="D4" s="148">
        <v>57681</v>
      </c>
      <c r="E4" s="149"/>
      <c r="F4" s="150">
        <v>24316</v>
      </c>
      <c r="G4" s="151"/>
      <c r="H4" s="152"/>
    </row>
    <row r="5" spans="1:8">
      <c r="A5" s="133" t="s">
        <v>546</v>
      </c>
      <c r="B5" s="138"/>
      <c r="C5" s="139"/>
      <c r="D5" s="140">
        <v>128555</v>
      </c>
      <c r="E5" s="141"/>
      <c r="F5" s="142">
        <v>53292</v>
      </c>
      <c r="G5" s="143"/>
      <c r="H5" s="144"/>
    </row>
    <row r="6" spans="1:8">
      <c r="A6" s="145"/>
      <c r="B6" s="146"/>
      <c r="C6" s="147"/>
      <c r="D6" s="148">
        <v>85093</v>
      </c>
      <c r="E6" s="149"/>
      <c r="F6" s="150">
        <v>28900</v>
      </c>
      <c r="G6" s="151"/>
      <c r="H6" s="152"/>
    </row>
    <row r="7" spans="1:8">
      <c r="A7" s="133" t="s">
        <v>547</v>
      </c>
      <c r="B7" s="138"/>
      <c r="C7" s="139"/>
      <c r="D7" s="140">
        <v>110129</v>
      </c>
      <c r="E7" s="141"/>
      <c r="F7" s="142">
        <v>69469</v>
      </c>
      <c r="G7" s="143"/>
      <c r="H7" s="144"/>
    </row>
    <row r="8" spans="1:8">
      <c r="A8" s="145"/>
      <c r="B8" s="146"/>
      <c r="C8" s="147"/>
      <c r="D8" s="148">
        <v>72178</v>
      </c>
      <c r="E8" s="149"/>
      <c r="F8" s="150">
        <v>38215</v>
      </c>
      <c r="G8" s="151"/>
      <c r="H8" s="152"/>
    </row>
    <row r="9" spans="1:8">
      <c r="A9" s="133" t="s">
        <v>548</v>
      </c>
      <c r="B9" s="138"/>
      <c r="C9" s="139"/>
      <c r="D9" s="140">
        <v>125366</v>
      </c>
      <c r="E9" s="141"/>
      <c r="F9" s="142">
        <v>67293</v>
      </c>
      <c r="G9" s="143"/>
      <c r="H9" s="144"/>
    </row>
    <row r="10" spans="1:8">
      <c r="A10" s="145"/>
      <c r="B10" s="146"/>
      <c r="C10" s="147"/>
      <c r="D10" s="148">
        <v>75651</v>
      </c>
      <c r="E10" s="149"/>
      <c r="F10" s="150">
        <v>35076</v>
      </c>
      <c r="G10" s="151"/>
      <c r="H10" s="152"/>
    </row>
    <row r="11" spans="1:8">
      <c r="A11" s="133" t="s">
        <v>549</v>
      </c>
      <c r="B11" s="138"/>
      <c r="C11" s="139"/>
      <c r="D11" s="140">
        <v>123147</v>
      </c>
      <c r="E11" s="141"/>
      <c r="F11" s="142">
        <v>67343</v>
      </c>
      <c r="G11" s="143"/>
      <c r="H11" s="144"/>
    </row>
    <row r="12" spans="1:8">
      <c r="A12" s="145"/>
      <c r="B12" s="146"/>
      <c r="C12" s="153"/>
      <c r="D12" s="148">
        <v>67324</v>
      </c>
      <c r="E12" s="149"/>
      <c r="F12" s="150">
        <v>32865</v>
      </c>
      <c r="G12" s="151"/>
      <c r="H12" s="152"/>
    </row>
    <row r="13" spans="1:8">
      <c r="A13" s="133"/>
      <c r="B13" s="138"/>
      <c r="C13" s="154"/>
      <c r="D13" s="155">
        <v>131367</v>
      </c>
      <c r="E13" s="156"/>
      <c r="F13" s="157">
        <v>62133</v>
      </c>
      <c r="G13" s="158"/>
      <c r="H13" s="144"/>
    </row>
    <row r="14" spans="1:8">
      <c r="A14" s="145"/>
      <c r="B14" s="146"/>
      <c r="C14" s="147"/>
      <c r="D14" s="148">
        <v>71585</v>
      </c>
      <c r="E14" s="149"/>
      <c r="F14" s="150">
        <v>31874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2.17</v>
      </c>
      <c r="C19" s="159">
        <f>ROUND(VALUE(SUBSTITUTE(実質収支比率等に係る経年分析!G$48,"▲","-")),2)</f>
        <v>1.82</v>
      </c>
      <c r="D19" s="159">
        <f>ROUND(VALUE(SUBSTITUTE(実質収支比率等に係る経年分析!H$48,"▲","-")),2)</f>
        <v>2.06</v>
      </c>
      <c r="E19" s="159">
        <f>ROUND(VALUE(SUBSTITUTE(実質収支比率等に係る経年分析!I$48,"▲","-")),2)</f>
        <v>2.2799999999999998</v>
      </c>
      <c r="F19" s="159">
        <f>ROUND(VALUE(SUBSTITUTE(実質収支比率等に係る経年分析!J$48,"▲","-")),2)</f>
        <v>2.34</v>
      </c>
    </row>
    <row r="20" spans="1:11">
      <c r="A20" s="159" t="s">
        <v>49</v>
      </c>
      <c r="B20" s="159">
        <f>ROUND(VALUE(SUBSTITUTE(実質収支比率等に係る経年分析!F$47,"▲","-")),2)</f>
        <v>18.48</v>
      </c>
      <c r="C20" s="159">
        <f>ROUND(VALUE(SUBSTITUTE(実質収支比率等に係る経年分析!G$47,"▲","-")),2)</f>
        <v>19.8</v>
      </c>
      <c r="D20" s="159">
        <f>ROUND(VALUE(SUBSTITUTE(実質収支比率等に係る経年分析!H$47,"▲","-")),2)</f>
        <v>19.47</v>
      </c>
      <c r="E20" s="159">
        <f>ROUND(VALUE(SUBSTITUTE(実質収支比率等に係る経年分析!I$47,"▲","-")),2)</f>
        <v>18.739999999999998</v>
      </c>
      <c r="F20" s="159">
        <f>ROUND(VALUE(SUBSTITUTE(実質収支比率等に係る経年分析!J$47,"▲","-")),2)</f>
        <v>19.63</v>
      </c>
    </row>
    <row r="21" spans="1:11">
      <c r="A21" s="159" t="s">
        <v>50</v>
      </c>
      <c r="B21" s="159">
        <f>IF(ISNUMBER(VALUE(SUBSTITUTE(実質収支比率等に係る経年分析!F$49,"▲","-"))),ROUND(VALUE(SUBSTITUTE(実質収支比率等に係る経年分析!F$49,"▲","-")),2),NA())</f>
        <v>7.87</v>
      </c>
      <c r="C21" s="159">
        <f>IF(ISNUMBER(VALUE(SUBSTITUTE(実質収支比率等に係る経年分析!G$49,"▲","-"))),ROUND(VALUE(SUBSTITUTE(実質収支比率等に係る経年分析!G$49,"▲","-")),2),NA())</f>
        <v>9.9499999999999993</v>
      </c>
      <c r="D21" s="159">
        <f>IF(ISNUMBER(VALUE(SUBSTITUTE(実質収支比率等に係る経年分析!H$49,"▲","-"))),ROUND(VALUE(SUBSTITUTE(実質収支比率等に係る経年分析!H$49,"▲","-")),2),NA())</f>
        <v>8.3699999999999992</v>
      </c>
      <c r="E21" s="159">
        <f>IF(ISNUMBER(VALUE(SUBSTITUTE(実質収支比率等に係る経年分析!I$49,"▲","-"))),ROUND(VALUE(SUBSTITUTE(実質収支比率等に係る経年分析!I$49,"▲","-")),2),NA())</f>
        <v>9.35</v>
      </c>
      <c r="F21" s="159">
        <f>IF(ISNUMBER(VALUE(SUBSTITUTE(実質収支比率等に係る経年分析!J$49,"▲","-"))),ROUND(VALUE(SUBSTITUTE(実質収支比率等に係る経年分析!J$49,"▲","-")),2),NA())</f>
        <v>10.49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ターミナルビル特別会計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農業共済事業特別会計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2.3199999999999998</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#VALUE!</v>
      </c>
      <c r="E36" s="160" t="e">
        <f>IF(ROUND(VALUE(SUBSTITUTE(連結実質赤字比率に係る赤字・黒字の構成分析!G$34,"▲", "-")), 2) &gt;= 0, ABS(ROUND(VALUE(SUBSTITUTE(連結実質赤字比率に係る赤字・黒字の構成分析!G$34,"▲", "-")), 2)), NA())</f>
        <v>#VALUE!</v>
      </c>
      <c r="F36" s="160" t="e">
        <f>IF(ROUND(VALUE(SUBSTITUTE(連結実質赤字比率に係る赤字・黒字の構成分析!H$34,"▲", "-")), 2) &lt; 0, ABS(ROUND(VALUE(SUBSTITUTE(連結実質赤字比率に係る赤字・黒字の構成分析!H$34,"▲", "-")), 2)), NA())</f>
        <v>#VALUE!</v>
      </c>
      <c r="G36" s="160" t="e">
        <f>IF(ROUND(VALUE(SUBSTITUTE(連結実質赤字比率に係る赤字・黒字の構成分析!H$34,"▲", "-")), 2) &gt;= 0, ABS(ROUND(VALUE(SUBSTITUTE(連結実質赤字比率に係る赤字・黒字の構成分析!H$34,"▲", "-")), 2)), NA())</f>
        <v>#VALUE!</v>
      </c>
      <c r="H36" s="160" t="e">
        <f>IF(ROUND(VALUE(SUBSTITUTE(連結実質赤字比率に係る赤字・黒字の構成分析!I$34,"▲", "-")), 2) &lt; 0, ABS(ROUND(VALUE(SUBSTITUTE(連結実質赤字比率に係る赤字・黒字の構成分析!I$34,"▲", "-")), 2)), NA())</f>
        <v>#VALUE!</v>
      </c>
      <c r="I36" s="160" t="e">
        <f>IF(ROUND(VALUE(SUBSTITUTE(連結実質赤字比率に係る赤字・黒字の構成分析!I$34,"▲", "-")), 2) &gt;= 0, ABS(ROUND(VALUE(SUBSTITUTE(連結実質赤字比率に係る赤字・黒字の構成分析!I$34,"▲", "-")), 2)), NA())</f>
        <v>#VALUE!</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2499</v>
      </c>
      <c r="E42" s="161"/>
      <c r="F42" s="161"/>
      <c r="G42" s="161">
        <f>'実質公債費比率（分子）の構造'!L$52</f>
        <v>2522</v>
      </c>
      <c r="H42" s="161"/>
      <c r="I42" s="161"/>
      <c r="J42" s="161">
        <f>'実質公債費比率（分子）の構造'!M$52</f>
        <v>2500</v>
      </c>
      <c r="K42" s="161"/>
      <c r="L42" s="161"/>
      <c r="M42" s="161">
        <f>'実質公債費比率（分子）の構造'!N$52</f>
        <v>2341</v>
      </c>
      <c r="N42" s="161"/>
      <c r="O42" s="161"/>
      <c r="P42" s="161">
        <f>'実質公債費比率（分子）の構造'!O$52</f>
        <v>2166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5</v>
      </c>
      <c r="F44" s="161"/>
      <c r="G44" s="161"/>
      <c r="H44" s="161">
        <f>'実質公債費比率（分子）の構造'!M$50</f>
        <v>4</v>
      </c>
      <c r="I44" s="161"/>
      <c r="J44" s="161"/>
      <c r="K44" s="161">
        <f>'実質公債費比率（分子）の構造'!N$50</f>
        <v>3</v>
      </c>
      <c r="L44" s="161"/>
      <c r="M44" s="161"/>
      <c r="N44" s="161">
        <f>'実質公債費比率（分子）の構造'!O$50</f>
        <v>3</v>
      </c>
      <c r="O44" s="161"/>
      <c r="P44" s="161"/>
    </row>
    <row r="45" spans="1:16">
      <c r="A45" s="161" t="s">
        <v>60</v>
      </c>
      <c r="B45" s="161">
        <f>'実質公債費比率（分子）の構造'!K$49</f>
        <v>55</v>
      </c>
      <c r="C45" s="161"/>
      <c r="D45" s="161"/>
      <c r="E45" s="161">
        <f>'実質公債費比率（分子）の構造'!L$49</f>
        <v>54</v>
      </c>
      <c r="F45" s="161"/>
      <c r="G45" s="161"/>
      <c r="H45" s="161">
        <f>'実質公債費比率（分子）の構造'!M$49</f>
        <v>53</v>
      </c>
      <c r="I45" s="161"/>
      <c r="J45" s="161"/>
      <c r="K45" s="161">
        <f>'実質公債費比率（分子）の構造'!N$49</f>
        <v>55</v>
      </c>
      <c r="L45" s="161"/>
      <c r="M45" s="161"/>
      <c r="N45" s="161">
        <f>'実質公債費比率（分子）の構造'!O$49</f>
        <v>54</v>
      </c>
      <c r="O45" s="161"/>
      <c r="P45" s="161"/>
    </row>
    <row r="46" spans="1:16">
      <c r="A46" s="161" t="s">
        <v>61</v>
      </c>
      <c r="B46" s="161">
        <f>'実質公債費比率（分子）の構造'!K$48</f>
        <v>232</v>
      </c>
      <c r="C46" s="161"/>
      <c r="D46" s="161"/>
      <c r="E46" s="161">
        <f>'実質公債費比率（分子）の構造'!L$48</f>
        <v>207</v>
      </c>
      <c r="F46" s="161"/>
      <c r="G46" s="161"/>
      <c r="H46" s="161">
        <f>'実質公債費比率（分子）の構造'!M$48</f>
        <v>192</v>
      </c>
      <c r="I46" s="161"/>
      <c r="J46" s="161"/>
      <c r="K46" s="161">
        <f>'実質公債費比率（分子）の構造'!N$48</f>
        <v>185</v>
      </c>
      <c r="L46" s="161"/>
      <c r="M46" s="161"/>
      <c r="N46" s="161">
        <f>'実質公債費比率（分子）の構造'!O$48</f>
        <v>249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3177</v>
      </c>
      <c r="C49" s="161"/>
      <c r="D49" s="161"/>
      <c r="E49" s="161">
        <f>'実質公債費比率（分子）の構造'!L$45</f>
        <v>2960</v>
      </c>
      <c r="F49" s="161"/>
      <c r="G49" s="161"/>
      <c r="H49" s="161">
        <f>'実質公債費比率（分子）の構造'!M$45</f>
        <v>2746</v>
      </c>
      <c r="I49" s="161"/>
      <c r="J49" s="161"/>
      <c r="K49" s="161">
        <f>'実質公債費比率（分子）の構造'!N$45</f>
        <v>2448</v>
      </c>
      <c r="L49" s="161"/>
      <c r="M49" s="161"/>
      <c r="N49" s="161">
        <f>'実質公債費比率（分子）の構造'!O$45</f>
        <v>2065</v>
      </c>
      <c r="O49" s="161"/>
      <c r="P49" s="161"/>
    </row>
    <row r="50" spans="1:16">
      <c r="A50" s="161" t="s">
        <v>65</v>
      </c>
      <c r="B50" s="161" t="e">
        <f>NA()</f>
        <v>#N/A</v>
      </c>
      <c r="C50" s="161">
        <f>IF(ISNUMBER('実質公債費比率（分子）の構造'!K$53),'実質公債費比率（分子）の構造'!K$53,NA())</f>
        <v>974</v>
      </c>
      <c r="D50" s="161" t="e">
        <f>NA()</f>
        <v>#N/A</v>
      </c>
      <c r="E50" s="161" t="e">
        <f>NA()</f>
        <v>#N/A</v>
      </c>
      <c r="F50" s="161">
        <f>IF(ISNUMBER('実質公債費比率（分子）の構造'!L$53),'実質公債費比率（分子）の構造'!L$53,NA())</f>
        <v>704</v>
      </c>
      <c r="G50" s="161" t="e">
        <f>NA()</f>
        <v>#N/A</v>
      </c>
      <c r="H50" s="161" t="e">
        <f>NA()</f>
        <v>#N/A</v>
      </c>
      <c r="I50" s="161">
        <f>IF(ISNUMBER('実質公債費比率（分子）の構造'!M$53),'実質公債費比率（分子）の構造'!M$53,NA())</f>
        <v>495</v>
      </c>
      <c r="J50" s="161" t="e">
        <f>NA()</f>
        <v>#N/A</v>
      </c>
      <c r="K50" s="161" t="e">
        <f>NA()</f>
        <v>#N/A</v>
      </c>
      <c r="L50" s="161">
        <f>IF(ISNUMBER('実質公債費比率（分子）の構造'!N$53),'実質公債費比率（分子）の構造'!N$53,NA())</f>
        <v>350</v>
      </c>
      <c r="M50" s="161" t="e">
        <f>NA()</f>
        <v>#N/A</v>
      </c>
      <c r="N50" s="161" t="e">
        <f>NA()</f>
        <v>#N/A</v>
      </c>
      <c r="O50" s="161">
        <f>IF(ISNUMBER('実質公債費比率（分子）の構造'!O$53),'実質公債費比率（分子）の構造'!O$53,NA())</f>
        <v>205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21211</v>
      </c>
      <c r="E56" s="160"/>
      <c r="F56" s="160"/>
      <c r="G56" s="160">
        <f>'将来負担比率（分子）の構造'!J$52</f>
        <v>21270</v>
      </c>
      <c r="H56" s="160"/>
      <c r="I56" s="160"/>
      <c r="J56" s="160">
        <f>'将来負担比率（分子）の構造'!K$52</f>
        <v>21161</v>
      </c>
      <c r="K56" s="160"/>
      <c r="L56" s="160"/>
      <c r="M56" s="160">
        <f>'将来負担比率（分子）の構造'!L$52</f>
        <v>20506</v>
      </c>
      <c r="N56" s="160"/>
      <c r="O56" s="160"/>
      <c r="P56" s="160">
        <f>'将来負担比率（分子）の構造'!M$52</f>
        <v>19882</v>
      </c>
    </row>
    <row r="57" spans="1:16">
      <c r="A57" s="160" t="s">
        <v>36</v>
      </c>
      <c r="B57" s="160"/>
      <c r="C57" s="160"/>
      <c r="D57" s="160">
        <f>'将来負担比率（分子）の構造'!I$51</f>
        <v>279</v>
      </c>
      <c r="E57" s="160"/>
      <c r="F57" s="160"/>
      <c r="G57" s="160">
        <f>'将来負担比率（分子）の構造'!J$51</f>
        <v>231</v>
      </c>
      <c r="H57" s="160"/>
      <c r="I57" s="160"/>
      <c r="J57" s="160">
        <f>'将来負担比率（分子）の構造'!K$51</f>
        <v>274</v>
      </c>
      <c r="K57" s="160"/>
      <c r="L57" s="160"/>
      <c r="M57" s="160">
        <f>'将来負担比率（分子）の構造'!L$51</f>
        <v>312</v>
      </c>
      <c r="N57" s="160"/>
      <c r="O57" s="160"/>
      <c r="P57" s="160">
        <f>'将来負担比率（分子）の構造'!M$51</f>
        <v>333</v>
      </c>
    </row>
    <row r="58" spans="1:16">
      <c r="A58" s="160" t="s">
        <v>35</v>
      </c>
      <c r="B58" s="160"/>
      <c r="C58" s="160"/>
      <c r="D58" s="160">
        <f>'将来負担比率（分子）の構造'!I$50</f>
        <v>4392</v>
      </c>
      <c r="E58" s="160"/>
      <c r="F58" s="160"/>
      <c r="G58" s="160">
        <f>'将来負担比率（分子）の構造'!J$50</f>
        <v>5147</v>
      </c>
      <c r="H58" s="160"/>
      <c r="I58" s="160"/>
      <c r="J58" s="160">
        <f>'将来負担比率（分子）の構造'!K$50</f>
        <v>6252</v>
      </c>
      <c r="K58" s="160"/>
      <c r="L58" s="160"/>
      <c r="M58" s="160">
        <f>'将来負担比率（分子）の構造'!L$50</f>
        <v>6552</v>
      </c>
      <c r="N58" s="160"/>
      <c r="O58" s="160"/>
      <c r="P58" s="160">
        <f>'将来負担比率（分子）の構造'!M$50</f>
        <v>7150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577</v>
      </c>
      <c r="C61" s="160"/>
      <c r="D61" s="160"/>
      <c r="E61" s="160">
        <f>'将来負担比率（分子）の構造'!J$46</f>
        <v>590</v>
      </c>
      <c r="F61" s="160"/>
      <c r="G61" s="160"/>
      <c r="H61" s="160">
        <f>'将来負担比率（分子）の構造'!K$46</f>
        <v>200</v>
      </c>
      <c r="I61" s="160"/>
      <c r="J61" s="160"/>
      <c r="K61" s="160">
        <f>'将来負担比率（分子）の構造'!L$46</f>
        <v>208</v>
      </c>
      <c r="L61" s="160"/>
      <c r="M61" s="160"/>
      <c r="N61" s="160">
        <f>'将来負担比率（分子）の構造'!M$46</f>
        <v>234</v>
      </c>
      <c r="O61" s="160"/>
      <c r="P61" s="160"/>
    </row>
    <row r="62" spans="1:16">
      <c r="A62" s="160" t="s">
        <v>29</v>
      </c>
      <c r="B62" s="160">
        <f>'将来負担比率（分子）の構造'!I$45</f>
        <v>1620</v>
      </c>
      <c r="C62" s="160"/>
      <c r="D62" s="160"/>
      <c r="E62" s="160">
        <f>'将来負担比率（分子）の構造'!J$45</f>
        <v>1162</v>
      </c>
      <c r="F62" s="160"/>
      <c r="G62" s="160"/>
      <c r="H62" s="160">
        <f>'将来負担比率（分子）の構造'!K$45</f>
        <v>1171</v>
      </c>
      <c r="I62" s="160"/>
      <c r="J62" s="160"/>
      <c r="K62" s="160">
        <f>'将来負担比率（分子）の構造'!L$45</f>
        <v>1517</v>
      </c>
      <c r="L62" s="160"/>
      <c r="M62" s="160"/>
      <c r="N62" s="160">
        <f>'将来負担比率（分子）の構造'!M$45</f>
        <v>1514</v>
      </c>
      <c r="O62" s="160"/>
      <c r="P62" s="160"/>
    </row>
    <row r="63" spans="1:16">
      <c r="A63" s="160" t="s">
        <v>28</v>
      </c>
      <c r="B63" s="160">
        <f>'将来負担比率（分子）の構造'!I$44</f>
        <v>157</v>
      </c>
      <c r="C63" s="160"/>
      <c r="D63" s="160"/>
      <c r="E63" s="160">
        <f>'将来負担比率（分子）の構造'!J$44</f>
        <v>143</v>
      </c>
      <c r="F63" s="160"/>
      <c r="G63" s="160"/>
      <c r="H63" s="160">
        <f>'将来負担比率（分子）の構造'!K$44</f>
        <v>187</v>
      </c>
      <c r="I63" s="160"/>
      <c r="J63" s="160"/>
      <c r="K63" s="160">
        <f>'将来負担比率（分子）の構造'!L$44</f>
        <v>207</v>
      </c>
      <c r="L63" s="160"/>
      <c r="M63" s="160"/>
      <c r="N63" s="160">
        <f>'将来負担比率（分子）の構造'!M$44</f>
        <v>180</v>
      </c>
      <c r="O63" s="160"/>
      <c r="P63" s="160"/>
    </row>
    <row r="64" spans="1:16">
      <c r="A64" s="160" t="s">
        <v>27</v>
      </c>
      <c r="B64" s="160">
        <f>'将来負担比率（分子）の構造'!I$43</f>
        <v>2057</v>
      </c>
      <c r="C64" s="160"/>
      <c r="D64" s="160"/>
      <c r="E64" s="160">
        <f>'将来負担比率（分子）の構造'!J$43</f>
        <v>1973</v>
      </c>
      <c r="F64" s="160"/>
      <c r="G64" s="160"/>
      <c r="H64" s="160">
        <f>'将来負担比率（分子）の構造'!K$43</f>
        <v>1881</v>
      </c>
      <c r="I64" s="160"/>
      <c r="J64" s="160"/>
      <c r="K64" s="160">
        <f>'将来負担比率（分子）の構造'!L$43</f>
        <v>1794</v>
      </c>
      <c r="L64" s="160"/>
      <c r="M64" s="160"/>
      <c r="N64" s="160">
        <f>'将来負担比率（分子）の構造'!M$43</f>
        <v>1931</v>
      </c>
      <c r="O64" s="160"/>
      <c r="P64" s="160"/>
    </row>
    <row r="65" spans="1:16">
      <c r="A65" s="160" t="s">
        <v>26</v>
      </c>
      <c r="B65" s="160" t="str">
        <f>'将来負担比率（分子）の構造'!I$42</f>
        <v>-</v>
      </c>
      <c r="C65" s="160"/>
      <c r="D65" s="160"/>
      <c r="E65" s="160" t="str">
        <f>'将来負担比率（分子）の構造'!J$42</f>
        <v>-</v>
      </c>
      <c r="F65" s="160"/>
      <c r="G65" s="160"/>
      <c r="H65" s="160">
        <f>'将来負担比率（分子）の構造'!K$42</f>
        <v>438</v>
      </c>
      <c r="I65" s="160"/>
      <c r="J65" s="160"/>
      <c r="K65" s="160">
        <f>'将来負担比率（分子）の構造'!L$42</f>
        <v>438</v>
      </c>
      <c r="L65" s="160"/>
      <c r="M65" s="160"/>
      <c r="N65" s="160">
        <f>'将来負担比率（分子）の構造'!M$42</f>
        <v>399</v>
      </c>
      <c r="O65" s="160"/>
      <c r="P65" s="160"/>
    </row>
    <row r="66" spans="1:16">
      <c r="A66" s="160" t="s">
        <v>25</v>
      </c>
      <c r="B66" s="160">
        <f>'将来負担比率（分子）の構造'!I$41</f>
        <v>25409</v>
      </c>
      <c r="C66" s="160"/>
      <c r="D66" s="160"/>
      <c r="E66" s="160">
        <f>'将来負担比率（分子）の構造'!J$41</f>
        <v>24417</v>
      </c>
      <c r="F66" s="160"/>
      <c r="G66" s="160"/>
      <c r="H66" s="160">
        <f>'将来負担比率（分子）の構造'!K$41</f>
        <v>23215</v>
      </c>
      <c r="I66" s="160"/>
      <c r="J66" s="160"/>
      <c r="K66" s="160">
        <f>'将来負担比率（分子）の構造'!L$41</f>
        <v>21578</v>
      </c>
      <c r="L66" s="160"/>
      <c r="M66" s="160"/>
      <c r="N66" s="160">
        <f>'将来負担比率（分子）の構造'!M$41</f>
        <v>20297</v>
      </c>
      <c r="O66" s="160"/>
      <c r="P66" s="160"/>
    </row>
    <row r="67" spans="1:16">
      <c r="A67" s="160" t="s">
        <v>69</v>
      </c>
      <c r="B67" s="160" t="e">
        <f>NA()</f>
        <v>#N/A</v>
      </c>
      <c r="C67" s="160">
        <f>IF(ISNUMBER('将来負担比率（分子）の構造'!I$53), IF('将来負担比率（分子）の構造'!I$53 &lt; 0, 0, '将来負担比率（分子）の構造'!I$53), NA())</f>
        <v>3938</v>
      </c>
      <c r="D67" s="160" t="e">
        <f>NA()</f>
        <v>#N/A</v>
      </c>
      <c r="E67" s="160" t="e">
        <f>NA()</f>
        <v>#N/A</v>
      </c>
      <c r="F67" s="160">
        <f>IF(ISNUMBER('将来負担比率（分子）の構造'!J$53), IF('将来負担比率（分子）の構造'!J$53 &lt; 0, 0, '将来負担比率（分子）の構造'!J$53), NA())</f>
        <v>1637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2245</v>
      </c>
      <c r="C72" s="164">
        <f>基金残高に係る経年分析!G55</f>
        <v>2066</v>
      </c>
      <c r="D72" s="164">
        <f>基金残高に係る経年分析!H55</f>
        <v>2067</v>
      </c>
    </row>
    <row r="73" spans="1:16">
      <c r="A73" s="163" t="s">
        <v>72</v>
      </c>
      <c r="B73" s="164">
        <f>基金残高に係る経年分析!F56</f>
        <v>2913</v>
      </c>
      <c r="C73" s="164">
        <f>基金残高に係る経年分析!G56</f>
        <v>3315</v>
      </c>
      <c r="D73" s="164">
        <f>基金残高に係る経年分析!H56</f>
        <v>3757</v>
      </c>
    </row>
    <row r="74" spans="1:16">
      <c r="A74" s="163" t="s">
        <v>73</v>
      </c>
      <c r="B74" s="164">
        <f>基金残高に係る経年分析!F57</f>
        <v>3378</v>
      </c>
      <c r="C74" s="164">
        <f>基金残高に係る経年分析!G57</f>
        <v>3358</v>
      </c>
      <c r="D74" s="164">
        <f>基金残高に係る経年分析!H57</f>
        <v>3450</v>
      </c>
    </row>
  </sheetData>
  <sheetProtection algorithmName="SHA-512" hashValue="CWFoS26oRHByr6mBUuwE25twSSdLbvY8CdyhWssFSPs51XGLkuS81bBZ6Sd8Q5OteSxrYlJV9I1CFdzHMG9/Rw==" saltValue="T8ViPcZBftVB9Nlq5SH9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