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s02-lfsv01\波佐見町共有(lgwan系)\04_企画財政課\03_財政管財係\14_財政状況資料集（公表）\２９決算\【財政状況資料集】_423238_波佐見町_2017\"/>
    </mc:Choice>
  </mc:AlternateContent>
  <bookViews>
    <workbookView xWindow="0" yWindow="0" windowWidth="15360" windowHeight="7632" tabRatio="8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<sst xmlns="http://schemas.openxmlformats.org/spreadsheetml/2006/main" count="1101" uniqueCount="587">
  <si>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</si>
  <si>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</si>
  <si>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</si>
  <si>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</si>
  <si>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</si>
  <si>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</si>
  <si>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</si>
  <si>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</si>
  <si>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</si>
  <si>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</si>
  <si>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</si>
  <si>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</si>
  <si>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</si>
  <si>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</si>
  <si>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</si>
  <si>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</si>
  <si>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</si>
  <si>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</si>
  <si>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</si>
  <si>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</si>
  <si>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</si>
  <si>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</si>
  <si>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</si>
  <si>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</si>
  <si>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</si>
  <si>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</si>
  <si>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</si>
  <si>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</si>
  <si>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</si>
  <si>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</si>
  <si>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</si>
  <si>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</si>
  <si>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</si>
  <si>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</si>
  <si>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</si>
  <si>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</si>
  <si>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</si>
  <si>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</si>
  <si>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</si>
  <si>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</si>
  <si>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</si>
  <si>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</si>
  <si>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</si>
  <si>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</si>
  <si>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</si>
  <si>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</si>
  <si>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</si>
  <si>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</si>
  <si>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</si>
  <si>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</si>
  <si>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</si>
  <si>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</si>
  <si>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</si>
  <si>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</si>
  <si>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</si>
  <si>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</si>
  <si>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</si>
  <si>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</si>
  <si>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</si>
  <si>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</si>
  <si>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</si>
  <si>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</si>
  <si>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</si>
  <si>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</si>
  <si>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</si>
  <si>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</si>
  <si>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</si>
  <si>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</si>
  <si>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</si>
  <si>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</si>
  <si>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</si>
  <si>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</si>
  <si>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</si>
  <si>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</si>
  <si>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</si>
  <si>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</si>
  <si>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</si>
  <si>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</si>
  <si>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</si>
  <si>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</si>
  <si>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</si>
  <si>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</si>
  <si>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</si>
  <si>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</si>
  <si>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</si>
  <si>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</si>
  <si>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</si>
  <si>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</si>
  <si>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</si>
  <si>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</si>
  <si>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</si>
  <si>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</si>
  <si>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波佐見町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</si>
  <si>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</si>
  <si>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</si>
  <si>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</si>
  <si>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</si>
  <si>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</si>
  <si>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</si>
  <si>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</si>
  <si>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</si>
  <si>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</si>
  <si>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</si>
  <si>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</si>
  <si>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</si>
  <si>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</si>
  <si>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</si>
  <si>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</si>
  <si>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</si>
  <si>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</si>
  <si>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</si>
  <si>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</si>
  <si>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</si>
  <si>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</si>
  <si>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</si>
  <si>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</si>
  <si>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</si>
  <si>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</si>
  <si>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</si>
  <si>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</si>
  <si>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</si>
  <si>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</si>
  <si>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</si>
  <si>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</si>
  <si>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</si>
  <si>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</si>
  <si>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</si>
  <si>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</si>
  <si>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</si>
  <si>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</si>
  <si>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</si>
  <si>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</si>
  <si>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</si>
  <si>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</si>
  <si>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</si>
  <si>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</si>
  <si>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</si>
  <si>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</si>
  <si>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</si>
  <si>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</si>
  <si>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</si>
  <si>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</si>
  <si>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</si>
  <si>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</si>
  <si>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</si>
  <si>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</si>
  <si>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</si>
  <si>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</si>
  <si>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</si>
  <si>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</si>
  <si>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</si>
  <si>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</si>
  <si>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</si>
  <si>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</si>
  <si>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</si>
  <si>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</si>
  <si>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</si>
  <si>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</si>
  <si>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</si>
  <si>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</si>
  <si>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</si>
  <si>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</si>
  <si>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</si>
  <si>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</si>
  <si>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</si>
  <si>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</si>
  <si>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</si>
  <si>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</si>
  <si>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</si>
  <si>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</si>
  <si>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</si>
  <si>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</si>
  <si>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</si>
  <si>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</si>
  <si>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</si>
  <si>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</si>
  <si>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</si>
  <si>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</si>
  <si>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</si>
  <si>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</si>
  <si>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</si>
  <si>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</si>
  <si>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</si>
  <si>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</si>
  <si>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</si>
  <si>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</si>
  <si>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</si>
  <si>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</si>
  <si>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</si>
  <si>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</si>
  <si>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</si>
  <si>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</si>
  <si>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</si>
  <si>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</si>
  <si>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</si>
  <si>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</si>
  <si>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</si>
  <si>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</si>
  <si>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</si>
  <si>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</si>
  <si>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</si>
  <si>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</si>
  <si>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</si>
  <si>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</si>
  <si>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</si>
  <si>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</si>
  <si>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</si>
  <si>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長崎県波佐見町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</si>
  <si>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</si>
  <si>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</si>
  <si>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</si>
  <si>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</si>
  <si>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</si>
  <si>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</si>
  <si>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</si>
  <si>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</si>
  <si>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</si>
  <si>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</si>
  <si>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</si>
  <si>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</si>
  <si>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</si>
  <si>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</si>
  <si>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</si>
  <si>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</si>
  <si>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</si>
  <si>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</si>
  <si>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</si>
  <si>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</si>
  <si>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</si>
  <si>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</si>
  <si>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</si>
  <si>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</si>
  <si>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</si>
  <si>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</si>
  <si>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</si>
  <si>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</si>
  <si>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</si>
  <si>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</si>
  <si>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</si>
  <si>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</si>
  <si>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</si>
  <si>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</si>
  <si>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</si>
  <si>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</si>
  <si>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</si>
  <si>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</si>
  <si>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</si>
  <si>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</si>
  <si>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</si>
  <si>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</si>
  <si>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</si>
  <si>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</si>
  <si>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</si>
  <si>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</si>
  <si>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</si>
  <si>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</si>
  <si>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</si>
  <si>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</si>
  <si>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</si>
  <si>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</si>
  <si>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</si>
  <si>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</si>
  <si>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</si>
  <si>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</si>
  <si>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</si>
  <si>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</si>
  <si>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</si>
  <si>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</si>
  <si>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</si>
  <si>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</si>
  <si>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</si>
  <si>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</si>
  <si>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</si>
  <si>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</si>
  <si>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</si>
  <si>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</si>
  <si>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</si>
  <si>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</si>
  <si>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</si>
  <si>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</si>
  <si>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</si>
  <si>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</si>
  <si>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</si>
  <si>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</si>
  <si>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</si>
  <si>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</si>
  <si>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</si>
  <si>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</si>
  <si>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</si>
  <si>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</si>
  <si>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</si>
  <si>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</si>
  <si>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</si>
  <si>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</si>
  <si>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</si>
  <si>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</si>
  <si>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</si>
  <si>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</si>
  <si>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</si>
  <si>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</si>
  <si>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</si>
  <si>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</si>
  <si>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</si>
  <si>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</si>
  <si>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</si>
  <si>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</si>
  <si>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</si>
  <si>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</si>
  <si>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</si>
  <si>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</si>
  <si>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</si>
  <si>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</si>
  <si>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</si>
  <si>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</si>
  <si>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</si>
  <si>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</si>
  <si>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</si>
  <si>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</si>
  <si>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</si>
  <si>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</si>
  <si>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</si>
  <si>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</si>
  <si>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</si>
  <si>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</si>
  <si>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</si>
  <si>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</si>
  <si>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</si>
  <si>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</si>
  <si>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</si>
  <si>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</si>
  <si>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</si>
  <si>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</si>
  <si>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</si>
  <si>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</si>
  <si>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</si>
  <si>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</si>
  <si>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</si>
  <si>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</si>
  <si>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</si>
  <si>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</si>
  <si>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</si>
  <si>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</si>
  <si>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</si>
  <si>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</si>
  <si>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</si>
  <si>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</si>
  <si>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</si>
  <si>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</si>
  <si>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</si>
  <si>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</si>
  <si>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</si>
  <si>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</si>
  <si>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</si>
  <si>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</si>
  <si>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</si>
  <si>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</si>
  <si>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</si>
  <si>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長崎県波佐見町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</si>
  <si>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</si>
  <si>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</si>
  <si>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</si>
  <si>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</si>
  <si>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</si>
  <si>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</si>
  <si>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</si>
  <si>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</si>
  <si>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</si>
  <si>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</si>
  <si>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</si>
  <si>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</si>
  <si>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</si>
  <si>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</si>
  <si>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</si>
  <si>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</si>
  <si>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</si>
  <si>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</si>
  <si>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</si>
  <si>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</si>
  <si>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</si>
  <si>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</si>
  <si>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</si>
  <si>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</si>
  <si>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</si>
  <si>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</si>
  <si>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</si>
  <si>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</si>
  <si>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</si>
  <si>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</si>
  <si>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</si>
  <si>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</si>
  <si>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</si>
  <si>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</si>
  <si>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</si>
  <si>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</si>
  <si>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</si>
  <si>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上水道事業会計</t>
    <phoneticPr fontId="5"/>
  </si>
  <si>
    <t>法適用企業</t>
    <phoneticPr fontId="5"/>
  </si>
  <si>
    <t>工業用水道事業会計</t>
    <phoneticPr fontId="5"/>
  </si>
  <si>
    <t>公共下水道事業特別会計</t>
    <phoneticPr fontId="5"/>
  </si>
  <si>
    <t>法非適用企業</t>
    <phoneticPr fontId="5"/>
  </si>
  <si>
    <t>波佐見町営工業団地整備事業特別会計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</si>
  <si>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</si>
  <si>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</si>
  <si>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</si>
  <si>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</si>
  <si>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</si>
  <si>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</si>
  <si>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</si>
  <si>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</si>
  <si>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</si>
  <si>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</si>
  <si>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</si>
  <si>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</si>
  <si>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</si>
  <si>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</si>
  <si>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</si>
  <si>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</si>
  <si>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</si>
  <si>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</si>
  <si>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</si>
  <si>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</si>
  <si>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</si>
  <si>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</si>
  <si>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</si>
  <si>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</si>
  <si>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</si>
  <si>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</si>
  <si>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</si>
  <si>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</si>
  <si>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</si>
  <si>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</si>
  <si>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</si>
  <si>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</si>
  <si>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</si>
  <si>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</si>
  <si>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</si>
  <si>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</si>
  <si>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</si>
  <si>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</si>
  <si>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</si>
  <si>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</si>
  <si>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</si>
  <si>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</si>
  <si>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</si>
  <si>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</si>
  <si>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</si>
  <si>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</si>
  <si>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</si>
  <si>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</si>
  <si>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</si>
  <si>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</si>
  <si>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</si>
  <si>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</si>
  <si>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</si>
  <si>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</si>
  <si>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</si>
  <si>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</si>
  <si>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</si>
  <si>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</si>
  <si>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</si>
  <si>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</si>
  <si>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</si>
  <si>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</si>
  <si>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</si>
  <si>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</si>
  <si>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</si>
  <si>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</si>
  <si>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</si>
  <si>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</si>
  <si>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</si>
  <si>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</si>
  <si>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</si>
  <si>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</si>
  <si>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</si>
  <si>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</si>
  <si>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</si>
  <si>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</si>
  <si>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</si>
  <si>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</si>
  <si>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</si>
  <si>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</si>
  <si>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</si>
  <si>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</si>
  <si>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</si>
  <si>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</si>
  <si>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</si>
  <si>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</si>
  <si>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</si>
  <si>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</si>
  <si>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</si>
  <si>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</si>
  <si>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</si>
  <si>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</si>
  <si>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</si>
  <si>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</si>
  <si>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</si>
  <si>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</si>
  <si>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</si>
  <si>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</si>
  <si>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</si>
  <si>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</si>
  <si>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</si>
  <si>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</si>
  <si>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</si>
  <si>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</si>
  <si>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</si>
  <si>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</si>
  <si>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</si>
  <si>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</si>
  <si>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</si>
  <si>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</si>
  <si>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</si>
  <si>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</si>
  <si>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</si>
  <si>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</si>
  <si>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</si>
  <si>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</si>
  <si>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</si>
  <si>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</si>
  <si>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</si>
  <si>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</si>
  <si>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</si>
  <si>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</si>
  <si>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</si>
  <si>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</si>
  <si>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</si>
  <si>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</si>
  <si>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</si>
  <si>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</si>
  <si>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</si>
  <si>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</si>
  <si>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</si>
  <si>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</si>
  <si>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</si>
  <si>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</si>
  <si>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</si>
  <si>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</si>
  <si>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</si>
  <si>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</si>
  <si>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</si>
  <si>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</si>
  <si>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</si>
  <si>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0.82</t>
  </si>
  <si>
    <t>▲ 0.90</t>
  </si>
  <si>
    <t>上水道事業会計</t>
  </si>
  <si>
    <t>一般会計</t>
  </si>
  <si>
    <t>工業用水道事業会計</t>
  </si>
  <si>
    <t>国民健康保険事業特別会計</t>
  </si>
  <si>
    <t>介護保険事業特別会計</t>
  </si>
  <si>
    <t>後期高齢者医療特別会計</t>
  </si>
  <si>
    <t>公共下水道事業特別会計</t>
  </si>
  <si>
    <t>波佐見町営工業団地整備事業特別会計</t>
  </si>
  <si>
    <t>その他会計（赤字）</t>
  </si>
  <si>
    <t>その他会計（黒字）</t>
  </si>
  <si>
    <t>東彼地区保健福祉組合　一般会計</t>
    <rPh sb="0" eb="2">
      <t>トウヒ</t>
    </rPh>
    <rPh sb="2" eb="4">
      <t>チク</t>
    </rPh>
    <rPh sb="4" eb="6">
      <t>ホケン</t>
    </rPh>
    <rPh sb="6" eb="8">
      <t>フクシ</t>
    </rPh>
    <rPh sb="8" eb="10">
      <t>クミアイ</t>
    </rPh>
    <rPh sb="11" eb="15">
      <t>イッパンカイケイ</t>
    </rPh>
    <phoneticPr fontId="2"/>
  </si>
  <si>
    <t>　　〃　　介護保険会計（サービス認定）</t>
    <rPh sb="5" eb="7">
      <t>カイゴ</t>
    </rPh>
    <rPh sb="7" eb="9">
      <t>ホケン</t>
    </rPh>
    <rPh sb="9" eb="11">
      <t>カイケイ</t>
    </rPh>
    <rPh sb="16" eb="18">
      <t>ニンテイ</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</si>
  <si>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</si>
  <si>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　　〃　　（市町村会館管理事業特別会計）</t>
    <rPh sb="6" eb="9">
      <t>シチョウソン</t>
    </rPh>
    <rPh sb="9" eb="11">
      <t>カイカン</t>
    </rPh>
    <rPh sb="11" eb="13">
      <t>カンリ</t>
    </rPh>
    <rPh sb="13" eb="15">
      <t>ジギョウ</t>
    </rPh>
    <rPh sb="15" eb="17">
      <t>トクベツ</t>
    </rPh>
    <rPh sb="17" eb="19">
      <t>カイケイ</t>
    </rPh>
    <phoneticPr fontId="2"/>
  </si>
  <si>
    <t>　　〃　　（市町村会館馬町別館管理事業特別会計）</t>
    <rPh sb="6" eb="9">
      <t>シチョウソン</t>
    </rPh>
    <rPh sb="9" eb="11">
      <t>カイカン</t>
    </rPh>
    <rPh sb="11" eb="13">
      <t>ウママチ</t>
    </rPh>
    <rPh sb="13" eb="15">
      <t>ベッカン</t>
    </rPh>
    <rPh sb="15" eb="17">
      <t>カンリ</t>
    </rPh>
    <rPh sb="17" eb="19">
      <t>ジギョウ</t>
    </rPh>
    <rPh sb="19" eb="21">
      <t>トクベツ</t>
    </rPh>
    <rPh sb="21" eb="23">
      <t>カイケイ</t>
    </rPh>
    <phoneticPr fontId="2"/>
  </si>
  <si>
    <t>　　〃　　（公平委員会事業特別会計）</t>
    <rPh sb="6" eb="8">
      <t>コウヘイ</t>
    </rPh>
    <rPh sb="8" eb="11">
      <t>イインカイ</t>
    </rPh>
    <rPh sb="11" eb="13">
      <t>ジギョウ</t>
    </rPh>
    <rPh sb="13" eb="15">
      <t>トクベツ</t>
    </rPh>
    <rPh sb="15" eb="17">
      <t>カイケイ</t>
    </rPh>
    <phoneticPr fontId="2"/>
  </si>
  <si>
    <t>　　〃　　（行政不服審査会事業特別会計）</t>
    <rPh sb="6" eb="8">
      <t>ギョウセイ</t>
    </rPh>
    <rPh sb="8" eb="10">
      <t>フフク</t>
    </rPh>
    <rPh sb="10" eb="12">
      <t>シンサ</t>
    </rPh>
    <rPh sb="12" eb="13">
      <t>カイ</t>
    </rPh>
    <rPh sb="13" eb="15">
      <t>ジギョウ</t>
    </rPh>
    <rPh sb="15" eb="19">
      <t>トクベツカイケイ</t>
    </rPh>
    <phoneticPr fontId="2"/>
  </si>
  <si>
    <t>　　〃　　（交通災害共済事業特別会計）</t>
    <rPh sb="6" eb="8">
      <t>コウツウ</t>
    </rPh>
    <rPh sb="8" eb="10">
      <t>サイガイ</t>
    </rPh>
    <rPh sb="10" eb="12">
      <t>キョウサイ</t>
    </rPh>
    <rPh sb="12" eb="14">
      <t>ジギョウ</t>
    </rPh>
    <rPh sb="14" eb="18">
      <t>トクベツカイケイ</t>
    </rPh>
    <phoneticPr fontId="2"/>
  </si>
  <si>
    <t>長崎県後期高齢者医療広域連合（普通会計）</t>
    <rPh sb="0" eb="3">
      <t>ナガサキケン</t>
    </rPh>
    <rPh sb="3" eb="5">
      <t>コウキ</t>
    </rPh>
    <rPh sb="5" eb="7">
      <t>コウレイ</t>
    </rPh>
    <rPh sb="7" eb="8">
      <t>シャ</t>
    </rPh>
    <rPh sb="8" eb="10">
      <t>イリョウ</t>
    </rPh>
    <rPh sb="10" eb="12">
      <t>コウイキ</t>
    </rPh>
    <rPh sb="12" eb="14">
      <t>レンゴウ</t>
    </rPh>
    <rPh sb="15" eb="17">
      <t>フツウ</t>
    </rPh>
    <rPh sb="17" eb="19">
      <t>カイケイ</t>
    </rPh>
    <phoneticPr fontId="2"/>
  </si>
  <si>
    <t>　　〃　　　　　　　　　　　　　　　　　　　（事業会計）</t>
    <rPh sb="23" eb="25">
      <t>ジギョウ</t>
    </rPh>
    <rPh sb="25" eb="27">
      <t>カイケイ</t>
    </rPh>
    <phoneticPr fontId="2"/>
  </si>
  <si>
    <t>-</t>
    <phoneticPr fontId="2"/>
  </si>
  <si>
    <t>長崎県林業公社</t>
    <rPh sb="0" eb="3">
      <t>ナガサキケン</t>
    </rPh>
    <rPh sb="3" eb="5">
      <t>リンギョウ</t>
    </rPh>
    <rPh sb="5" eb="7">
      <t>コウシャ</t>
    </rPh>
    <phoneticPr fontId="2"/>
  </si>
  <si>
    <t>(下水道基金(H29年度末現在))</t>
    <rPh sb="1" eb="4">
      <t>ゲスイドウ</t>
    </rPh>
    <rPh sb="4" eb="6">
      <t>キキン</t>
    </rPh>
    <rPh sb="10" eb="13">
      <t>ネンドマツ</t>
    </rPh>
    <rPh sb="13" eb="15">
      <t>ゲンザイ</t>
    </rPh>
    <phoneticPr fontId="11"/>
  </si>
  <si>
    <t>(庁舎建設基金(H29年度末現在))</t>
    <rPh sb="1" eb="3">
      <t>チョウシャ</t>
    </rPh>
    <rPh sb="3" eb="5">
      <t>ケンセツ</t>
    </rPh>
    <rPh sb="5" eb="7">
      <t>キキン</t>
    </rPh>
    <rPh sb="11" eb="14">
      <t>ネンドマツ</t>
    </rPh>
    <rPh sb="14" eb="16">
      <t>ゲンザイ</t>
    </rPh>
    <phoneticPr fontId="11"/>
  </si>
  <si>
    <t>(ふるさとづくり応援基金(H29年度末現在))</t>
    <rPh sb="8" eb="10">
      <t>オウエン</t>
    </rPh>
    <rPh sb="10" eb="12">
      <t>キキン</t>
    </rPh>
    <rPh sb="16" eb="19">
      <t>ネンドマツ</t>
    </rPh>
    <rPh sb="19" eb="21">
      <t>ゲンザイ</t>
    </rPh>
    <phoneticPr fontId="11"/>
  </si>
  <si>
    <t>(ふるさと創生基金(H29年度末現在))</t>
    <rPh sb="5" eb="7">
      <t>ソウセイ</t>
    </rPh>
    <rPh sb="7" eb="9">
      <t>キキン</t>
    </rPh>
    <rPh sb="13" eb="16">
      <t>ネンドマツ</t>
    </rPh>
    <rPh sb="16" eb="18">
      <t>ゲンザイ</t>
    </rPh>
    <phoneticPr fontId="11"/>
  </si>
  <si>
    <t>(教育施設整備基金(H29年度末現在))</t>
    <rPh sb="1" eb="3">
      <t>キョウイク</t>
    </rPh>
    <rPh sb="3" eb="5">
      <t>シセツ</t>
    </rPh>
    <rPh sb="5" eb="7">
      <t>セイビ</t>
    </rPh>
    <rPh sb="7" eb="9">
      <t>キキン</t>
    </rPh>
    <rPh sb="13" eb="16">
      <t>ネンドマツ</t>
    </rPh>
    <rPh sb="16" eb="18">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</si>
  <si>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</si>
  <si>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</si>
  <si>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</si>
  <si>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H27年5.8％、H28年0％（将来負担なし）、H29年10.2%となっており、類似団体に比べ、低い水準で推移している。すでに述べたとおり、繰上償還や交付税措置のない起債を極力行わないなどの財政見直しを徹底してきたことによる。
　ただしこの方針により、ハード面への投資が縮小されており、減価償却率が高く、施設の老朽化が進んだ状態となっているといえる。</t>
    <rPh sb="1" eb="3">
      <t>ショウライ</t>
    </rPh>
    <rPh sb="3" eb="5">
      <t>フタン</t>
    </rPh>
    <rPh sb="5" eb="7">
      <t>ヒリツ</t>
    </rPh>
    <rPh sb="12" eb="13">
      <t>ネン</t>
    </rPh>
    <rPh sb="21" eb="22">
      <t>ネン</t>
    </rPh>
    <rPh sb="25" eb="27">
      <t>ショウライ</t>
    </rPh>
    <rPh sb="27" eb="29">
      <t>フタン</t>
    </rPh>
    <rPh sb="36" eb="37">
      <t>ネン</t>
    </rPh>
    <rPh sb="49" eb="51">
      <t>ルイジ</t>
    </rPh>
    <rPh sb="51" eb="53">
      <t>ダンタイ</t>
    </rPh>
    <rPh sb="54" eb="55">
      <t>クラ</t>
    </rPh>
    <rPh sb="57" eb="58">
      <t>ヒク</t>
    </rPh>
    <rPh sb="59" eb="61">
      <t>スイジュン</t>
    </rPh>
    <rPh sb="62" eb="64">
      <t>スイイ</t>
    </rPh>
    <rPh sb="72" eb="73">
      <t>ノ</t>
    </rPh>
    <rPh sb="79" eb="81">
      <t>クリアゲ</t>
    </rPh>
    <rPh sb="81" eb="83">
      <t>ショウカン</t>
    </rPh>
    <rPh sb="84" eb="87">
      <t>コウフゼイ</t>
    </rPh>
    <rPh sb="87" eb="89">
      <t>ソチ</t>
    </rPh>
    <rPh sb="92" eb="94">
      <t>キサイ</t>
    </rPh>
    <rPh sb="95" eb="97">
      <t>キョクリョク</t>
    </rPh>
    <rPh sb="97" eb="98">
      <t>オコナ</t>
    </rPh>
    <rPh sb="104" eb="106">
      <t>ザイセイ</t>
    </rPh>
    <rPh sb="106" eb="108">
      <t>ミナオ</t>
    </rPh>
    <rPh sb="110" eb="112">
      <t>テッテイ</t>
    </rPh>
    <rPh sb="129" eb="131">
      <t>ホウシン</t>
    </rPh>
    <rPh sb="138" eb="139">
      <t>メン</t>
    </rPh>
    <rPh sb="141" eb="143">
      <t>トウシ</t>
    </rPh>
    <rPh sb="144" eb="146">
      <t>シュクショウ</t>
    </rPh>
    <rPh sb="152" eb="154">
      <t>ゲンカ</t>
    </rPh>
    <rPh sb="154" eb="156">
      <t>ショウキャク</t>
    </rPh>
    <rPh sb="156" eb="157">
      <t>リツ</t>
    </rPh>
    <rPh sb="158" eb="159">
      <t>タカ</t>
    </rPh>
    <rPh sb="161" eb="163">
      <t>シセツ</t>
    </rPh>
    <rPh sb="164" eb="167">
      <t>ロウキュウカ</t>
    </rPh>
    <rPh sb="168" eb="169">
      <t>スス</t>
    </rPh>
    <rPh sb="171" eb="173">
      <t>ジョウタイ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</si>
  <si>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</si>
  <si>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</si>
  <si>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</si>
  <si>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</si>
  <si>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</si>
  <si>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</si>
  <si>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</si>
  <si>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</si>
  <si>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は類似団体よりもわずかに高い水準で推移しているが、年度間の償還額を超えない地方債発行を継続することで起債残高は減少傾向にあり、13％→12％→11.2％と安定的に推移しているといえる。また、将来負担比率は類似団体よりも低い水準であり、現時点での財政規模に対する負債の割合が低い状態にある。
　しかし今後、進捗している老朽化に対応する投資や庁舎の建替えのため、多額の起債や基金の取崩しが想定されており、いずれの数値においても悪化していく可能性が高い。</t>
    <rPh sb="1" eb="3">
      <t>ジッシツ</t>
    </rPh>
    <rPh sb="3" eb="6">
      <t>コウサイヒ</t>
    </rPh>
    <rPh sb="6" eb="7">
      <t>リツ</t>
    </rPh>
    <rPh sb="8" eb="10">
      <t>ルイジ</t>
    </rPh>
    <rPh sb="10" eb="12">
      <t>ダンタイ</t>
    </rPh>
    <rPh sb="19" eb="20">
      <t>タカ</t>
    </rPh>
    <rPh sb="21" eb="23">
      <t>スイジュン</t>
    </rPh>
    <rPh sb="24" eb="26">
      <t>スイイ</t>
    </rPh>
    <rPh sb="32" eb="34">
      <t>ネンド</t>
    </rPh>
    <rPh sb="34" eb="35">
      <t>カン</t>
    </rPh>
    <rPh sb="36" eb="38">
      <t>ショウカン</t>
    </rPh>
    <rPh sb="38" eb="39">
      <t>ガク</t>
    </rPh>
    <rPh sb="40" eb="41">
      <t>コ</t>
    </rPh>
    <rPh sb="44" eb="47">
      <t>チホウサイ</t>
    </rPh>
    <rPh sb="47" eb="49">
      <t>ハッコウ</t>
    </rPh>
    <rPh sb="50" eb="52">
      <t>ケイゾク</t>
    </rPh>
    <rPh sb="57" eb="59">
      <t>キサイ</t>
    </rPh>
    <rPh sb="59" eb="61">
      <t>ザンダカ</t>
    </rPh>
    <rPh sb="62" eb="64">
      <t>ゲンショウ</t>
    </rPh>
    <rPh sb="64" eb="66">
      <t>ケイコウ</t>
    </rPh>
    <rPh sb="84" eb="87">
      <t>アンテイテキ</t>
    </rPh>
    <rPh sb="88" eb="90">
      <t>スイイ</t>
    </rPh>
    <rPh sb="102" eb="104">
      <t>ショウライ</t>
    </rPh>
    <rPh sb="104" eb="106">
      <t>フタン</t>
    </rPh>
    <rPh sb="106" eb="108">
      <t>ヒリツ</t>
    </rPh>
    <rPh sb="109" eb="111">
      <t>ルイジ</t>
    </rPh>
    <rPh sb="111" eb="113">
      <t>ダンタイ</t>
    </rPh>
    <rPh sb="116" eb="117">
      <t>ヒク</t>
    </rPh>
    <rPh sb="118" eb="120">
      <t>スイジュン</t>
    </rPh>
    <rPh sb="124" eb="127">
      <t>ゲンジテン</t>
    </rPh>
    <rPh sb="129" eb="131">
      <t>ザイセイ</t>
    </rPh>
    <rPh sb="131" eb="133">
      <t>キボ</t>
    </rPh>
    <rPh sb="134" eb="135">
      <t>タイ</t>
    </rPh>
    <rPh sb="137" eb="139">
      <t>フサイ</t>
    </rPh>
    <rPh sb="140" eb="142">
      <t>ワリアイ</t>
    </rPh>
    <rPh sb="143" eb="144">
      <t>ヒク</t>
    </rPh>
    <rPh sb="145" eb="147">
      <t>ジョウタイ</t>
    </rPh>
    <rPh sb="156" eb="158">
      <t>コンゴ</t>
    </rPh>
    <rPh sb="159" eb="161">
      <t>シンチョク</t>
    </rPh>
    <rPh sb="165" eb="168">
      <t>ロウキュウカ</t>
    </rPh>
    <rPh sb="169" eb="171">
      <t>タイオウ</t>
    </rPh>
    <rPh sb="173" eb="175">
      <t>トウシ</t>
    </rPh>
    <rPh sb="176" eb="178">
      <t>チョウシャ</t>
    </rPh>
    <rPh sb="179" eb="181">
      <t>タテカ</t>
    </rPh>
    <rPh sb="186" eb="188">
      <t>タガク</t>
    </rPh>
    <rPh sb="189" eb="191">
      <t>キサイ</t>
    </rPh>
    <rPh sb="192" eb="194">
      <t>キキン</t>
    </rPh>
    <rPh sb="195" eb="196">
      <t>ト</t>
    </rPh>
    <rPh sb="196" eb="197">
      <t>クズ</t>
    </rPh>
    <rPh sb="199" eb="201">
      <t>ソウテイ</t>
    </rPh>
    <rPh sb="211" eb="213">
      <t>スウチ</t>
    </rPh>
    <rPh sb="218" eb="220">
      <t>アッカ</t>
    </rPh>
    <rPh sb="224" eb="227">
      <t>カノウセイ</t>
    </rPh>
    <rPh sb="228" eb="229">
      <t>タカ</t>
    </rPh>
    <phoneticPr fontId="5"/>
  </si>
  <si>
    <t>実質公債費比率</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</si>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</sst>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106092</c:v>
                </c:pt>
                <c:pt idx="3">
                  <c:v>78903</c:v>
                </c:pt>
                <c:pt idx="4">
                  <c:v>82993</c:v>
                </c:pt>
              </c:numCache>
            </c:numRef>
          </c:val>
          <c:smooth val="0"/>
          <c:extLst>
            <c:ext xmlns:c16="http://schemas.microsoft.com/office/drawing/2014/chart" uri="{C3380CC4-5D6E-409C-BE32-E72D297353CC}">
              <c16:uniqueId val="{00000000-B2A2-46A0-B20F-7B33C9659B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63768</c:v>
                </c:pt>
                <c:pt idx="1">
                  <c:v>99900</c:v>
                </c:pt>
                <c:pt idx="2">
                  <c:v>50870</c:v>
                </c:pt>
                <c:pt idx="3">
                  <c:v>45628</c:v>
                </c:pt>
                <c:pt idx="4">
                  <c:v>42250</c:v>
                </c:pt>
              </c:numCache>
            </c:numRef>
          </c:val>
          <c:smooth val="0"/>
          <c:extLst>
            <c:ext xmlns:c16="http://schemas.microsoft.com/office/drawing/2014/chart" uri="{C3380CC4-5D6E-409C-BE32-E72D297353CC}">
              <c16:uniqueId val="{00000001-B2A2-46A0-B20F-7B33C9659B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2.37</c:v>
                </c:pt>
                <c:pt idx="1">
                  <c:v>2.83</c:v>
                </c:pt>
                <c:pt idx="2">
                  <c:v>3.08</c:v>
                </c:pt>
                <c:pt idx="3">
                  <c:v>2.14</c:v>
                </c:pt>
                <c:pt idx="4">
                  <c:v>2.1800000000000002</c:v>
                </c:pt>
              </c:numCache>
            </c:numRef>
          </c:val>
          <c:extLst>
            <c:ext xmlns:c16="http://schemas.microsoft.com/office/drawing/2014/chart" uri="{C3380CC4-5D6E-409C-BE32-E72D297353CC}">
              <c16:uniqueId val="{00000000-7A2F-43E4-94A3-6CFD59C0C4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16.559999999999999</c:v>
                </c:pt>
                <c:pt idx="1">
                  <c:v>16.510000000000002</c:v>
                </c:pt>
                <c:pt idx="2">
                  <c:v>16.25</c:v>
                </c:pt>
                <c:pt idx="3">
                  <c:v>16.29</c:v>
                </c:pt>
                <c:pt idx="4">
                  <c:v>16.39</c:v>
                </c:pt>
              </c:numCache>
            </c:numRef>
          </c:val>
          <c:extLst>
            <c:ext xmlns:c16="http://schemas.microsoft.com/office/drawing/2014/chart" uri="{C3380CC4-5D6E-409C-BE32-E72D297353CC}">
              <c16:uniqueId val="{00000001-7A2F-43E4-94A3-6CFD59C0C4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-0.82</c:v>
                </c:pt>
                <c:pt idx="1">
                  <c:v>0.51</c:v>
                </c:pt>
                <c:pt idx="2">
                  <c:v>0.39</c:v>
                </c:pt>
                <c:pt idx="3">
                  <c:v>-0.9</c:v>
                </c:pt>
                <c:pt idx="4">
                  <c:v>7.0000000000000007E-2</c:v>
                </c:pt>
              </c:numCache>
            </c:numRef>
          </c:val>
          <c:smooth val="0"/>
          <c:extLst>
            <c:ext xmlns:c16="http://schemas.microsoft.com/office/drawing/2014/chart" uri="{C3380CC4-5D6E-409C-BE32-E72D297353CC}">
              <c16:uniqueId val="{00000002-7A2F-43E4-94A3-6CFD59C0C4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9F-4EFA-9513-F7ED01750E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9F-4EFA-9513-F7ED01750E4A}"/>
            </c:ext>
          </c:extLst>
        </c:ser>
        <c:ser>
          <c:idx val="2"/>
          <c:order val="2"/>
          <c:tx>
            <c:strRef>
              <c:f>データシート!$A$29</c:f>
              <c:strCache>
                <c:ptCount val="1"/>
                <c:pt idx="0">
                  <c:v>波佐見町営工業団地整備事業特別会計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29F-4EFA-9513-F7ED01750E4A}"/>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0.08</c:v>
                </c:pt>
                <c:pt idx="8">
                  <c:v>#N/A</c:v>
                </c:pt>
                <c:pt idx="9">
                  <c:v>0.02</c:v>
                </c:pt>
              </c:numCache>
            </c:numRef>
          </c:val>
          <c:extLst>
            <c:ext xmlns:c16="http://schemas.microsoft.com/office/drawing/2014/chart" uri="{C3380CC4-5D6E-409C-BE32-E72D297353CC}">
              <c16:uniqueId val="{00000003-E29F-4EFA-9513-F7ED01750E4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0.03</c:v>
                </c:pt>
                <c:pt idx="4">
                  <c:v>#N/A</c:v>
                </c:pt>
                <c:pt idx="5">
                  <c:v>0.03</c:v>
                </c:pt>
                <c:pt idx="6">
                  <c:v>#N/A</c:v>
                </c:pt>
                <c:pt idx="7">
                  <c:v>0.05</c:v>
                </c:pt>
                <c:pt idx="8">
                  <c:v>#N/A</c:v>
                </c:pt>
                <c:pt idx="9">
                  <c:v>0.03</c:v>
                </c:pt>
              </c:numCache>
            </c:numRef>
          </c:val>
          <c:extLst>
            <c:ext xmlns:c16="http://schemas.microsoft.com/office/drawing/2014/chart" uri="{C3380CC4-5D6E-409C-BE32-E72D297353CC}">
              <c16:uniqueId val="{00000004-E29F-4EFA-9513-F7ED01750E4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0.46</c:v>
                </c:pt>
                <c:pt idx="2">
                  <c:v>#N/A</c:v>
                </c:pt>
                <c:pt idx="3">
                  <c:v>0.7</c:v>
                </c:pt>
                <c:pt idx="4">
                  <c:v>#N/A</c:v>
                </c:pt>
                <c:pt idx="5">
                  <c:v>0.64</c:v>
                </c:pt>
                <c:pt idx="6">
                  <c:v>#N/A</c:v>
                </c:pt>
                <c:pt idx="7">
                  <c:v>1.05</c:v>
                </c:pt>
                <c:pt idx="8">
                  <c:v>#N/A</c:v>
                </c:pt>
                <c:pt idx="9">
                  <c:v>1.06</c:v>
                </c:pt>
              </c:numCache>
            </c:numRef>
          </c:val>
          <c:extLst>
            <c:ext xmlns:c16="http://schemas.microsoft.com/office/drawing/2014/chart" uri="{C3380CC4-5D6E-409C-BE32-E72D297353CC}">
              <c16:uniqueId val="{00000005-E29F-4EFA-9513-F7ED01750E4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0.94</c:v>
                </c:pt>
                <c:pt idx="2">
                  <c:v>#N/A</c:v>
                </c:pt>
                <c:pt idx="3">
                  <c:v>1.25</c:v>
                </c:pt>
                <c:pt idx="4">
                  <c:v>#N/A</c:v>
                </c:pt>
                <c:pt idx="5">
                  <c:v>0.97</c:v>
                </c:pt>
                <c:pt idx="6">
                  <c:v>#N/A</c:v>
                </c:pt>
                <c:pt idx="7">
                  <c:v>0.78</c:v>
                </c:pt>
                <c:pt idx="8">
                  <c:v>#N/A</c:v>
                </c:pt>
                <c:pt idx="9">
                  <c:v>1.27</c:v>
                </c:pt>
              </c:numCache>
            </c:numRef>
          </c:val>
          <c:extLst>
            <c:ext xmlns:c16="http://schemas.microsoft.com/office/drawing/2014/chart" uri="{C3380CC4-5D6E-409C-BE32-E72D297353CC}">
              <c16:uniqueId val="{00000006-E29F-4EFA-9513-F7ED01750E4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0.68</c:v>
                </c:pt>
                <c:pt idx="2">
                  <c:v>#N/A</c:v>
                </c:pt>
                <c:pt idx="3">
                  <c:v>0.94</c:v>
                </c:pt>
                <c:pt idx="4">
                  <c:v>#N/A</c:v>
                </c:pt>
                <c:pt idx="5">
                  <c:v>1.1599999999999999</c:v>
                </c:pt>
                <c:pt idx="6">
                  <c:v>#N/A</c:v>
                </c:pt>
                <c:pt idx="7">
                  <c:v>1.41</c:v>
                </c:pt>
                <c:pt idx="8">
                  <c:v>#N/A</c:v>
                </c:pt>
                <c:pt idx="9">
                  <c:v>1.61</c:v>
                </c:pt>
              </c:numCache>
            </c:numRef>
          </c:val>
          <c:extLst>
            <c:ext xmlns:c16="http://schemas.microsoft.com/office/drawing/2014/chart" uri="{C3380CC4-5D6E-409C-BE32-E72D297353CC}">
              <c16:uniqueId val="{00000007-E29F-4EFA-9513-F7ED01750E4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2.37</c:v>
                </c:pt>
                <c:pt idx="2">
                  <c:v>#N/A</c:v>
                </c:pt>
                <c:pt idx="3">
                  <c:v>2.83</c:v>
                </c:pt>
                <c:pt idx="4">
                  <c:v>#N/A</c:v>
                </c:pt>
                <c:pt idx="5">
                  <c:v>3.07</c:v>
                </c:pt>
                <c:pt idx="6">
                  <c:v>#N/A</c:v>
                </c:pt>
                <c:pt idx="7">
                  <c:v>2.13</c:v>
                </c:pt>
                <c:pt idx="8">
                  <c:v>#N/A</c:v>
                </c:pt>
                <c:pt idx="9">
                  <c:v>2.17</c:v>
                </c:pt>
              </c:numCache>
            </c:numRef>
          </c:val>
          <c:extLst>
            <c:ext xmlns:c16="http://schemas.microsoft.com/office/drawing/2014/chart" uri="{C3380CC4-5D6E-409C-BE32-E72D297353CC}">
              <c16:uniqueId val="{00000008-E29F-4EFA-9513-F7ED01750E4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10.61</c:v>
                </c:pt>
                <c:pt idx="2">
                  <c:v>#N/A</c:v>
                </c:pt>
                <c:pt idx="3">
                  <c:v>11.45</c:v>
                </c:pt>
                <c:pt idx="4">
                  <c:v>#N/A</c:v>
                </c:pt>
                <c:pt idx="5">
                  <c:v>12.27</c:v>
                </c:pt>
                <c:pt idx="6">
                  <c:v>#N/A</c:v>
                </c:pt>
                <c:pt idx="7">
                  <c:v>13.54</c:v>
                </c:pt>
                <c:pt idx="8">
                  <c:v>#N/A</c:v>
                </c:pt>
                <c:pt idx="9">
                  <c:v>14.53</c:v>
                </c:pt>
              </c:numCache>
            </c:numRef>
          </c:val>
          <c:extLst>
            <c:ext xmlns:c16="http://schemas.microsoft.com/office/drawing/2014/chart" uri="{C3380CC4-5D6E-409C-BE32-E72D297353CC}">
              <c16:uniqueId val="{00000009-E29F-4EFA-9513-F7ED01750E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449</c:v>
                </c:pt>
                <c:pt idx="5">
                  <c:v>488</c:v>
                </c:pt>
                <c:pt idx="8">
                  <c:v>476</c:v>
                </c:pt>
                <c:pt idx="11">
                  <c:v>486</c:v>
                </c:pt>
                <c:pt idx="14">
                  <c:v>501</c:v>
                </c:pt>
              </c:numCache>
            </c:numRef>
          </c:val>
          <c:extLst>
            <c:ext xmlns:c16="http://schemas.microsoft.com/office/drawing/2014/chart" uri="{C3380CC4-5D6E-409C-BE32-E72D297353CC}">
              <c16:uniqueId val="{00000000-A3C6-4D97-BD28-24CEBE328E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C6-4D97-BD28-24CEBE328E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3C6-4D97-BD28-24CEBE328E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48</c:v>
                </c:pt>
                <c:pt idx="3">
                  <c:v>35</c:v>
                </c:pt>
                <c:pt idx="6">
                  <c:v>35</c:v>
                </c:pt>
                <c:pt idx="9">
                  <c:v>0</c:v>
                </c:pt>
                <c:pt idx="12">
                  <c:v>0</c:v>
                </c:pt>
              </c:numCache>
            </c:numRef>
          </c:val>
          <c:extLst>
            <c:ext xmlns:c16="http://schemas.microsoft.com/office/drawing/2014/chart" uri="{C3380CC4-5D6E-409C-BE32-E72D297353CC}">
              <c16:uniqueId val="{00000003-A3C6-4D97-BD28-24CEBE328E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122</c:v>
                </c:pt>
                <c:pt idx="3">
                  <c:v>142</c:v>
                </c:pt>
                <c:pt idx="6">
                  <c:v>148</c:v>
                </c:pt>
                <c:pt idx="9">
                  <c:v>149</c:v>
                </c:pt>
                <c:pt idx="12">
                  <c:v>173</c:v>
                </c:pt>
              </c:numCache>
            </c:numRef>
          </c:val>
          <c:extLst>
            <c:ext xmlns:c16="http://schemas.microsoft.com/office/drawing/2014/chart" uri="{C3380CC4-5D6E-409C-BE32-E72D297353CC}">
              <c16:uniqueId val="{00000004-A3C6-4D97-BD28-24CEBE328E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C6-4D97-BD28-24CEBE328E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C6-4D97-BD28-24CEBE328E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704</c:v>
                </c:pt>
                <c:pt idx="3">
                  <c:v>709</c:v>
                </c:pt>
                <c:pt idx="6">
                  <c:v>688</c:v>
                </c:pt>
                <c:pt idx="9">
                  <c:v>677</c:v>
                </c:pt>
                <c:pt idx="12">
                  <c:v>662</c:v>
                </c:pt>
              </c:numCache>
            </c:numRef>
          </c:val>
          <c:extLst>
            <c:ext xmlns:c16="http://schemas.microsoft.com/office/drawing/2014/chart" uri="{C3380CC4-5D6E-409C-BE32-E72D297353CC}">
              <c16:uniqueId val="{00000007-A3C6-4D97-BD28-24CEBE328E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425</c:v>
                </c:pt>
                <c:pt idx="2">
                  <c:v>#N/A</c:v>
                </c:pt>
                <c:pt idx="3">
                  <c:v>#N/A</c:v>
                </c:pt>
                <c:pt idx="4">
                  <c:v>398</c:v>
                </c:pt>
                <c:pt idx="5">
                  <c:v>#N/A</c:v>
                </c:pt>
                <c:pt idx="6">
                  <c:v>#N/A</c:v>
                </c:pt>
                <c:pt idx="7">
                  <c:v>395</c:v>
                </c:pt>
                <c:pt idx="8">
                  <c:v>#N/A</c:v>
                </c:pt>
                <c:pt idx="9">
                  <c:v>#N/A</c:v>
                </c:pt>
                <c:pt idx="10">
                  <c:v>340</c:v>
                </c:pt>
                <c:pt idx="11">
                  <c:v>#N/A</c:v>
                </c:pt>
                <c:pt idx="12">
                  <c:v>#N/A</c:v>
                </c:pt>
                <c:pt idx="13">
                  <c:v>334</c:v>
                </c:pt>
                <c:pt idx="14">
                  <c:v>#N/A</c:v>
                </c:pt>
              </c:numCache>
            </c:numRef>
          </c:val>
          <c:smooth val="0"/>
          <c:extLst>
            <c:ext xmlns:c16="http://schemas.microsoft.com/office/drawing/2014/chart" uri="{C3380CC4-5D6E-409C-BE32-E72D297353CC}">
              <c16:uniqueId val="{00000008-A3C6-4D97-BD28-24CEBE328E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5264</c:v>
                </c:pt>
                <c:pt idx="5">
                  <c:v>5066</c:v>
                </c:pt>
                <c:pt idx="8">
                  <c:v>4968</c:v>
                </c:pt>
                <c:pt idx="11">
                  <c:v>5122</c:v>
                </c:pt>
                <c:pt idx="14">
                  <c:v>5384</c:v>
                </c:pt>
              </c:numCache>
            </c:numRef>
          </c:val>
          <c:extLst>
            <c:ext xmlns:c16="http://schemas.microsoft.com/office/drawing/2014/chart" uri="{C3380CC4-5D6E-409C-BE32-E72D297353CC}">
              <c16:uniqueId val="{00000000-3DE3-4C67-93AC-3D0C5DFABC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886</c:v>
                </c:pt>
                <c:pt idx="5">
                  <c:v>1234</c:v>
                </c:pt>
                <c:pt idx="8">
                  <c:v>1222</c:v>
                </c:pt>
                <c:pt idx="11">
                  <c:v>1192</c:v>
                </c:pt>
                <c:pt idx="14">
                  <c:v>1134</c:v>
                </c:pt>
              </c:numCache>
            </c:numRef>
          </c:val>
          <c:extLst>
            <c:ext xmlns:c16="http://schemas.microsoft.com/office/drawing/2014/chart" uri="{C3380CC4-5D6E-409C-BE32-E72D297353CC}">
              <c16:uniqueId val="{00000001-3DE3-4C67-93AC-3D0C5DFABC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3059</c:v>
                </c:pt>
                <c:pt idx="5">
                  <c:v>3165</c:v>
                </c:pt>
                <c:pt idx="8">
                  <c:v>3292</c:v>
                </c:pt>
                <c:pt idx="11">
                  <c:v>3385</c:v>
                </c:pt>
                <c:pt idx="14">
                  <c:v>3653</c:v>
                </c:pt>
              </c:numCache>
            </c:numRef>
          </c:val>
          <c:extLst>
            <c:ext xmlns:c16="http://schemas.microsoft.com/office/drawing/2014/chart" uri="{C3380CC4-5D6E-409C-BE32-E72D297353CC}">
              <c16:uniqueId val="{00000002-3DE3-4C67-93AC-3D0C5DFABC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E3-4C67-93AC-3D0C5DFABC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E3-4C67-93AC-3D0C5DFABC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c:v>
                </c:pt>
                <c:pt idx="3">
                  <c:v>7</c:v>
                </c:pt>
                <c:pt idx="6">
                  <c:v>6</c:v>
                </c:pt>
                <c:pt idx="9">
                  <c:v>6</c:v>
                </c:pt>
                <c:pt idx="12">
                  <c:v>6</c:v>
                </c:pt>
              </c:numCache>
            </c:numRef>
          </c:val>
          <c:extLst>
            <c:ext xmlns:c16="http://schemas.microsoft.com/office/drawing/2014/chart" uri="{C3380CC4-5D6E-409C-BE32-E72D297353CC}">
              <c16:uniqueId val="{00000005-3DE3-4C67-93AC-3D0C5DFABC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683</c:v>
                </c:pt>
                <c:pt idx="3">
                  <c:v>598</c:v>
                </c:pt>
                <c:pt idx="6">
                  <c:v>576</c:v>
                </c:pt>
                <c:pt idx="9">
                  <c:v>571</c:v>
                </c:pt>
                <c:pt idx="12">
                  <c:v>565</c:v>
                </c:pt>
              </c:numCache>
            </c:numRef>
          </c:val>
          <c:extLst>
            <c:ext xmlns:c16="http://schemas.microsoft.com/office/drawing/2014/chart" uri="{C3380CC4-5D6E-409C-BE32-E72D297353CC}">
              <c16:uniqueId val="{00000006-3DE3-4C67-93AC-3D0C5DFABC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211</c:v>
                </c:pt>
                <c:pt idx="3">
                  <c:v>116</c:v>
                </c:pt>
                <c:pt idx="6">
                  <c:v>30</c:v>
                </c:pt>
                <c:pt idx="9">
                  <c:v>174</c:v>
                </c:pt>
                <c:pt idx="12">
                  <c:v>1522</c:v>
                </c:pt>
              </c:numCache>
            </c:numRef>
          </c:val>
          <c:extLst>
            <c:ext xmlns:c16="http://schemas.microsoft.com/office/drawing/2014/chart" uri="{C3380CC4-5D6E-409C-BE32-E72D297353CC}">
              <c16:uniqueId val="{00000007-3DE3-4C67-93AC-3D0C5DFABC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2957</c:v>
                </c:pt>
                <c:pt idx="3">
                  <c:v>2935</c:v>
                </c:pt>
                <c:pt idx="6">
                  <c:v>2683</c:v>
                </c:pt>
                <c:pt idx="9">
                  <c:v>2613</c:v>
                </c:pt>
                <c:pt idx="12">
                  <c:v>2403</c:v>
                </c:pt>
              </c:numCache>
            </c:numRef>
          </c:val>
          <c:extLst>
            <c:ext xmlns:c16="http://schemas.microsoft.com/office/drawing/2014/chart" uri="{C3380CC4-5D6E-409C-BE32-E72D297353CC}">
              <c16:uniqueId val="{00000008-3DE3-4C67-93AC-3D0C5DFABC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DE3-4C67-93AC-3D0C5DFABC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6407</c:v>
                </c:pt>
                <c:pt idx="3">
                  <c:v>6546</c:v>
                </c:pt>
                <c:pt idx="6">
                  <c:v>6373</c:v>
                </c:pt>
                <c:pt idx="9">
                  <c:v>6164</c:v>
                </c:pt>
                <c:pt idx="12">
                  <c:v>5998</c:v>
                </c:pt>
              </c:numCache>
            </c:numRef>
          </c:val>
          <c:extLst>
            <c:ext xmlns:c16="http://schemas.microsoft.com/office/drawing/2014/chart" uri="{C3380CC4-5D6E-409C-BE32-E72D297353CC}">
              <c16:uniqueId val="{0000000A-3DE3-4C67-93AC-3D0C5DFABC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1056</c:v>
                </c:pt>
                <c:pt idx="2">
                  <c:v>#N/A</c:v>
                </c:pt>
                <c:pt idx="3">
                  <c:v>#N/A</c:v>
                </c:pt>
                <c:pt idx="4">
                  <c:v>736</c:v>
                </c:pt>
                <c:pt idx="5">
                  <c:v>#N/A</c:v>
                </c:pt>
                <c:pt idx="6">
                  <c:v>#N/A</c:v>
                </c:pt>
                <c:pt idx="7">
                  <c:v>187</c:v>
                </c:pt>
                <c:pt idx="8">
                  <c:v>#N/A</c:v>
                </c:pt>
                <c:pt idx="9">
                  <c:v>#N/A</c:v>
                </c:pt>
                <c:pt idx="10">
                  <c:v>0</c:v>
                </c:pt>
                <c:pt idx="11">
                  <c:v>#N/A</c:v>
                </c:pt>
                <c:pt idx="12">
                  <c:v>#N/A</c:v>
                </c:pt>
                <c:pt idx="13">
                  <c:v>323</c:v>
                </c:pt>
                <c:pt idx="14">
                  <c:v>#N/A</c:v>
                </c:pt>
              </c:numCache>
            </c:numRef>
          </c:val>
          <c:smooth val="0"/>
          <c:extLst>
            <c:ext xmlns:c16="http://schemas.microsoft.com/office/drawing/2014/chart" uri="{C3380CC4-5D6E-409C-BE32-E72D297353CC}">
              <c16:uniqueId val="{0000000B-3DE3-4C67-93AC-3D0C5DFABC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585</c:v>
                </c:pt>
                <c:pt idx="1">
                  <c:v>586</c:v>
                </c:pt>
                <c:pt idx="2">
                  <c:v>588</c:v>
                </c:pt>
              </c:numCache>
            </c:numRef>
          </c:val>
          <c:extLst>
            <c:ext xmlns:c16="http://schemas.microsoft.com/office/drawing/2014/chart" uri="{C3380CC4-5D6E-409C-BE32-E72D297353CC}">
              <c16:uniqueId val="{00000000-19C6-4CBF-AFF4-A969085B8C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317</c:v>
                </c:pt>
                <c:pt idx="1">
                  <c:v>317</c:v>
                </c:pt>
                <c:pt idx="2">
                  <c:v>274</c:v>
                </c:pt>
              </c:numCache>
            </c:numRef>
          </c:val>
          <c:extLst>
            <c:ext xmlns:c16="http://schemas.microsoft.com/office/drawing/2014/chart" uri="{C3380CC4-5D6E-409C-BE32-E72D297353CC}">
              <c16:uniqueId val="{00000001-19C6-4CBF-AFF4-A969085B8C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1938</c:v>
                </c:pt>
                <c:pt idx="1">
                  <c:v>1985</c:v>
                </c:pt>
                <c:pt idx="2">
                  <c:v>2295</c:v>
                </c:pt>
              </c:numCache>
            </c:numRef>
          </c:val>
          <c:extLst>
            <c:ext xmlns:c16="http://schemas.microsoft.com/office/drawing/2014/chart" uri="{C3380CC4-5D6E-409C-BE32-E72D297353CC}">
              <c16:uniqueId val="{00000002-19C6-4CBF-AFF4-A969085B8C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{87F95DBA-D841-4290-86CC-EDF60C7FD69B}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853-4F35-B35B-C9F44F8E09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{4FCE19BD-C752-4938-A378-230211506F57}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53-4F35-B35B-C9F44F8E09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{7FCA4B2E-F50C-4705-9983-17785E059C9C}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53-4F35-B35B-C9F44F8E09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{962FEC10-7514-407D-812D-EBBD33E722F0}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53-4F35-B35B-C9F44F8E09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{8A8ADEE7-A11A-47B7-A1C0-7BACE348DDF2}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53-4F35-B35B-C9F44F8E09C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{16E6A04B-E6EF-4A34-A7E8-64CE7E996980}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853-4F35-B35B-C9F44F8E09C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{FF3A9BF1-D2FC-4953-8553-588620C5EF28}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853-4F35-B35B-C9F44F8E09C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{E7E05A67-C052-45E4-8FF7-CFB3CF877FA5}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853-4F35-B35B-C9F44F8E09C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{E7484431-9509-4262-9557-C8E3598D8D5B}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853-4F35-B35B-C9F44F8E09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50.4</c:v>
                </c:pt>
                <c:pt idx="24">
                  <c:v>61.3</c:v>
                </c:pt>
                <c:pt idx="32">
                  <c:v>62.8</c:v>
                </c:pt>
              </c:numCache>
            </c:numRef>
          </c:xVal>
          <c:yVal>
            <c:numRef>
              <c:f>公会計指標分析・財政指標組合せ分析表!$BP$51:$DC$51</c:f>
              <c:numCache>
                <c:formatCode>#,##0.0;"▲ "#,##0.0</c:formatCode>
                <c:ptCount val="40"/>
                <c:pt idx="16">
                  <c:v>5.8</c:v>
                </c:pt>
                <c:pt idx="32">
                  <c:v>10.199999999999999</c:v>
                </c:pt>
              </c:numCache>
            </c:numRef>
          </c:yVal>
          <c:smooth val="0"/>
          <c:extLst>
            <c:ext xmlns:c16="http://schemas.microsoft.com/office/drawing/2014/chart" uri="{C3380CC4-5D6E-409C-BE32-E72D297353CC}">
              <c16:uniqueId val="{00000009-C853-4F35-B35B-C9F44F8E09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{99555174-CBD2-444E-8C6D-BFDA3C764286}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853-4F35-B35B-C9F44F8E09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{9F5EC60E-4E85-460C-BBA1-6D3B2C0B46D1}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53-4F35-B35B-C9F44F8E09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{7C3452E7-7F79-4E69-88FD-88B167C7C837}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53-4F35-B35B-C9F44F8E09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{95472171-1966-451F-92FA-62428F8B3F74}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53-4F35-B35B-C9F44F8E09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{6F5D1065-D031-4FDD-B4D5-71796CB5484F}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53-4F35-B35B-C9F44F8E09C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{6C137DF4-C0E4-4887-8D6A-B25D5D159344}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853-4F35-B35B-C9F44F8E09C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{0410F504-613F-428D-9A02-70A1B92492F7}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853-4F35-B35B-C9F44F8E09C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{50AD2042-4AFB-4ACC-9754-F44429671F82}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853-4F35-B35B-C9F44F8E09C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{819EBE5F-82FD-4846-8200-C0E6FE934C97}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853-4F35-B35B-C9F44F8E09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c:ext xmlns:c16="http://schemas.microsoft.com/office/drawing/2014/chart" uri="{C3380CC4-5D6E-409C-BE32-E72D297353CC}">
              <c16:uniqueId val="{00000013-C853-4F35-B35B-C9F44F8E09C7}"/>
            </c:ext>
          </c:extLst>
        </c:ser>
        <c:dLbls>
          <c:showLegendKey val="0"/>
          <c:showVal val="1"/>
          <c:showCatName val="0"/>
          <c:showSerName val="0"/>
          <c:showPercent val="0"/>
          <c:showBubbleSize val="0"/>
        </c:dLbls>
        <c:axId val="46179840"/>
        <c:axId val="46181760"/>
      </c:scatterChart>
      <c:valAx>
        <c:axId val="46179840"/>
        <c:scaling>
          <c:orientation val="minMax"/>
          <c:max val="64"/>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{8B1563FB-0BD7-4A3C-8606-B71DEEF357C8}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377-4D30-8BF2-227EFF1BB0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{1FD00A5F-EAB4-4122-AC6D-FB3D0C6A7ABB}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77-4D30-8BF2-227EFF1BB0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{EB1710D5-8EC6-41E5-BA7F-4236FCC60959}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77-4D30-8BF2-227EFF1BB0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{264386A8-E233-4CC6-A77F-0C7EA8B22ADB}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77-4D30-8BF2-227EFF1BB0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{DD4CAB7D-8636-49E6-A12F-22A87328139F}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77-4D30-8BF2-227EFF1BB04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{57C95DE4-C573-40F3-9975-6F9E1F81CDC4}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377-4D30-8BF2-227EFF1BB04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{83DD79A5-19C8-45F3-AB66-B9C5BE4E3E95}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377-4D30-8BF2-227EFF1BB04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{C26861A9-7A77-4812-83AA-7CD3592FD5FD}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377-4D30-8BF2-227EFF1BB04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{130642A5-ADF3-4B02-9255-5997829CE65F}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377-4D30-8BF2-227EFF1BB0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13.4</c:v>
                </c:pt>
                <c:pt idx="16">
                  <c:v>13</c:v>
                </c:pt>
                <c:pt idx="24">
                  <c:v>12</c:v>
                </c:pt>
                <c:pt idx="32">
                  <c:v>11.2</c:v>
                </c:pt>
              </c:numCache>
            </c:numRef>
          </c:xVal>
          <c:yVal>
            <c:numRef>
              <c:f>公会計指標分析・財政指標組合せ分析表!$BP$73:$DC$73</c:f>
              <c:numCache>
                <c:formatCode>#,##0.0;"▲ "#,##0.0</c:formatCode>
                <c:ptCount val="40"/>
                <c:pt idx="0">
                  <c:v>34</c:v>
                </c:pt>
                <c:pt idx="8">
                  <c:v>23.8</c:v>
                </c:pt>
                <c:pt idx="16">
                  <c:v>5.8</c:v>
                </c:pt>
                <c:pt idx="32">
                  <c:v>10.199999999999999</c:v>
                </c:pt>
              </c:numCache>
            </c:numRef>
          </c:yVal>
          <c:smooth val="0"/>
          <c:extLst>
            <c:ext xmlns:c16="http://schemas.microsoft.com/office/drawing/2014/chart" uri="{C3380CC4-5D6E-409C-BE32-E72D297353CC}">
              <c16:uniqueId val="{00000009-C377-4D30-8BF2-227EFF1BB0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{F254126F-58D3-498E-B7F0-21BF9FD7C184}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377-4D30-8BF2-227EFF1BB0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{C8D6B874-D4D5-49F5-B658-A1C3598B84ED}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77-4D30-8BF2-227EFF1BB0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{72E1F37A-CFC7-47EF-A757-213A896EFB9B}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77-4D30-8BF2-227EFF1BB0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{909F34D8-E7B9-4143-AE48-6540CB75C99B}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77-4D30-8BF2-227EFF1BB0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{9F1BFE8D-571A-4569-A4AB-D4F91152D75A}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77-4D30-8BF2-227EFF1BB04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{7221DB05-51A4-42D1-BD7A-5EB585C31720}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377-4D30-8BF2-227EFF1BB04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{A881B452-8521-4887-A362-C5DF419B6CC3}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377-4D30-8BF2-227EFF1BB04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{DCE66D52-E710-4235-80A8-7E943DFA0EB4}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377-4D30-8BF2-227EFF1BB04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{EDB5A998-AC2B-4131-A814-0A6BC0FE71D9}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377-4D30-8BF2-227EFF1BB0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9.3000000000000007</c:v>
                </c:pt>
                <c:pt idx="24">
                  <c:v>9.1999999999999993</c:v>
                </c:pt>
                <c:pt idx="32">
                  <c:v>9.1</c:v>
                </c:pt>
              </c:numCache>
            </c:numRef>
          </c:xVal>
          <c:yVal>
            <c:numRef>
              <c:f>公会計指標分析・財政指標組合せ分析表!$BP$77:$DC$77</c:f>
              <c:numCache>
                <c:formatCode>#,##0.0;"▲ "#,##0.0</c:formatCode>
                <c:ptCount val="40"/>
                <c:pt idx="0">
                  <c:v>54.6</c:v>
                </c:pt>
                <c:pt idx="8">
                  <c:v>48.7</c:v>
                </c:pt>
                <c:pt idx="16">
                  <c:v>20.2</c:v>
                </c:pt>
                <c:pt idx="24">
                  <c:v>38.5</c:v>
                </c:pt>
                <c:pt idx="32">
                  <c:v>32.799999999999997</c:v>
                </c:pt>
              </c:numCache>
            </c:numRef>
          </c:yVal>
          <c:smooth val="0"/>
          <c:extLst>
            <c:ext xmlns:c16="http://schemas.microsoft.com/office/drawing/2014/chart" uri="{C3380CC4-5D6E-409C-BE32-E72D297353CC}">
              <c16:uniqueId val="{00000013-C377-4D30-8BF2-227EFF1BB047}"/>
            </c:ext>
          </c:extLst>
        </c:ser>
        <c:dLbls>
          <c:showLegendKey val="0"/>
          <c:showVal val="1"/>
          <c:showCatName val="0"/>
          <c:showSerName val="0"/>
          <c:showPercent val="0"/>
          <c:showBubbleSize val="0"/>
        </c:dLbls>
        <c:axId val="84219776"/>
        <c:axId val="84234240"/>
      </c:scatterChart>
      <c:valAx>
        <c:axId val="84219776"/>
        <c:scaling>
          <c:orientation val="minMax"/>
          <c:max val="14.3"/>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14,867
56.00
6,566,190
6,477,471
78,095
3,586,945
5,997,942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指数算定の分子となる基準財政収入額については、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法人税割や固定資産税が減少するとともに、</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の減少幅が大きいため、</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29,502</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分母となる基準財政需要額については、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町内２園の認定こども園移行により、その他の教育費が大きく</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12,275</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千円増加したものの、個別算定経費に加え、</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包括算定経費、地域経済・雇用対策費</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の全体的な</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単位費用</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減の影響で△</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30,158</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千円となった</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上記の結果、</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単年度の指数は△</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0.006</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となったが、過去</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年間の財政力指数が増加傾向にあったため、</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カ年平均で求める今年度の指数は昨年度より</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105304</xdr:rowOff>
    </xdr:to>
    <xdr:cxnSp macro="">
      <xdr:nvCxnSpPr>
        <xdr:cNvPr id="72" name="直線コネクタ 71"/>
        <xdr:cNvCxnSpPr/>
      </xdr:nvCxnSpPr>
      <xdr:spPr>
        <a:xfrm flipV="1">
          <a:off x="4114800" y="746760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105304</xdr:rowOff>
    </xdr:from>
    <xdr:to>
      <xdr:col>19</xdr:col>
      <xdr:colOff>133350</xdr:colOff>
      <xdr:row>43</xdr:row>
      <xdr:rowOff>115358</xdr:rowOff>
    </xdr:to>
    <xdr:cxnSp macro="">
      <xdr:nvCxnSpPr>
        <xdr:cNvPr id="75" name="直線コネクタ 74"/>
        <xdr:cNvCxnSpPr/>
      </xdr:nvCxnSpPr>
      <xdr:spPr>
        <a:xfrm flipV="1">
          <a:off x="3225800" y="74776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8" name="直線コネクタ 77"/>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81" name="直線コネクタ 80"/>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1" name="楕円 90"/>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2"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54504</xdr:rowOff>
    </xdr:from>
    <xdr:to>
      <xdr:col>19</xdr:col>
      <xdr:colOff>184150</xdr:colOff>
      <xdr:row>43</xdr:row>
      <xdr:rowOff>156104</xdr:rowOff>
    </xdr:to>
    <xdr:sp macro="" textlink="">
      <xdr:nvSpPr>
        <xdr:cNvPr id="93" name="楕円 92"/>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140881</xdr:rowOff>
    </xdr:from>
    <xdr:ext cx="736600" cy="259045"/>
    <xdr:sp macro="" textlink="">
      <xdr:nvSpPr>
        <xdr:cNvPr id="94" name="テキスト ボックス 93"/>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5" name="楕円 94"/>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6" name="テキスト ボックス 95"/>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7" name="楕円 96"/>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8" name="テキスト ボックス 97"/>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9" name="楕円 98"/>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100" name="テキスト ボックス 99"/>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弾力性がある（</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％悪化した</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これは、分母となる経常的一般財源（臨時財政対策債含む）が地方消費税交付金や臨時財政対策債の増加により前年度から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百万円増となったものの、給与改定や職員数</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名増による経常的な人件費の</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百万円増、認定こども園等に係る子育て支援経費や障害者総合支援関連経費などによって扶助費が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百万円増加したこと、公共下水道事業の元利償還額の伸びに伴う繰出金の増など、分子となる経常的経費が増えたことが比率悪化の要因である。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63</xdr:row>
      <xdr:rowOff>33867</xdr:rowOff>
    </xdr:to>
    <xdr:cxnSp macro="">
      <xdr:nvCxnSpPr>
        <xdr:cNvPr id="135" name="直線コネクタ 134"/>
        <xdr:cNvCxnSpPr/>
      </xdr:nvCxnSpPr>
      <xdr:spPr>
        <a:xfrm>
          <a:off x="4114800" y="108030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63</xdr:row>
      <xdr:rowOff>1694</xdr:rowOff>
    </xdr:to>
    <xdr:cxnSp macro="">
      <xdr:nvCxnSpPr>
        <xdr:cNvPr id="138" name="直線コネクタ 137"/>
        <xdr:cNvCxnSpPr/>
      </xdr:nvCxnSpPr>
      <xdr:spPr>
        <a:xfrm>
          <a:off x="3225800" y="106421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62</xdr:row>
      <xdr:rowOff>165100</xdr:rowOff>
    </xdr:to>
    <xdr:cxnSp macro="">
      <xdr:nvCxnSpPr>
        <xdr:cNvPr id="141" name="直線コネクタ 140"/>
        <xdr:cNvCxnSpPr/>
      </xdr:nvCxnSpPr>
      <xdr:spPr>
        <a:xfrm flipV="1">
          <a:off x="2336800" y="106421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33867</xdr:rowOff>
    </xdr:to>
    <xdr:cxnSp macro="">
      <xdr:nvCxnSpPr>
        <xdr:cNvPr id="144" name="直線コネクタ 143"/>
        <xdr:cNvCxnSpPr/>
      </xdr:nvCxnSpPr>
      <xdr:spPr>
        <a:xfrm flipV="1">
          <a:off x="1447800" y="1079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5" name="フローチャート: 判断 144"/>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6" name="テキスト ボックス 145"/>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7" name="フローチャート: 判断 146"/>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8" name="テキスト ボックス 147"/>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4" name="楕円 153"/>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5" name="財政構造の弾力性該当値テキスト"/>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6" name="楕円 155"/>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57" name="テキスト ボックス 156"/>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8" name="楕円 157"/>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9" name="テキスト ボックス 158"/>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60" name="楕円 159"/>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61" name="テキスト ボックス 160"/>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62" name="楕円 161"/>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63" name="テキスト ボックス 162"/>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今年度についても、</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類似団体の中で最も低い結果となり、全国や長崎県平均に比べ大きく節減できている。</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人件費においては、類似団体平均の</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86,936</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円に対し、</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45,806</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円であり約</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％低い。これは、職員の退職に伴う入れ替え効果が続いていることと、類似団体と比較して人口に対する職員数が少ないためである。</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一方、物件費等の</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43,596</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円も類似団体平均の</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85,330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円に比べて約</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低い。これは、中期計画策定時の審査と予算要求時における必要最小額の計上、臨時的なものを除き、原則として前年度予算額を上限とした査定、さらには、執行段階での経費節減の徹底によるもの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29598</xdr:rowOff>
    </xdr:from>
    <xdr:to>
      <xdr:col>23</xdr:col>
      <xdr:colOff>133350</xdr:colOff>
      <xdr:row>80</xdr:row>
      <xdr:rowOff>42177</xdr:rowOff>
    </xdr:to>
    <xdr:cxnSp macro="">
      <xdr:nvCxnSpPr>
        <xdr:cNvPr id="198" name="直線コネクタ 197"/>
        <xdr:cNvCxnSpPr/>
      </xdr:nvCxnSpPr>
      <xdr:spPr>
        <a:xfrm>
          <a:off x="4114800" y="13745598"/>
          <a:ext cx="838200" cy="1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29598</xdr:rowOff>
    </xdr:from>
    <xdr:to>
      <xdr:col>19</xdr:col>
      <xdr:colOff>133350</xdr:colOff>
      <xdr:row>80</xdr:row>
      <xdr:rowOff>34818</xdr:rowOff>
    </xdr:to>
    <xdr:cxnSp macro="">
      <xdr:nvCxnSpPr>
        <xdr:cNvPr id="201" name="直線コネクタ 200"/>
        <xdr:cNvCxnSpPr/>
      </xdr:nvCxnSpPr>
      <xdr:spPr>
        <a:xfrm flipV="1">
          <a:off x="3225800" y="13745598"/>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16225</xdr:rowOff>
    </xdr:from>
    <xdr:to>
      <xdr:col>15</xdr:col>
      <xdr:colOff>82550</xdr:colOff>
      <xdr:row>80</xdr:row>
      <xdr:rowOff>34818</xdr:rowOff>
    </xdr:to>
    <xdr:cxnSp macro="">
      <xdr:nvCxnSpPr>
        <xdr:cNvPr id="204" name="直線コネクタ 203"/>
        <xdr:cNvCxnSpPr/>
      </xdr:nvCxnSpPr>
      <xdr:spPr>
        <a:xfrm>
          <a:off x="2336800" y="1373222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7486</xdr:rowOff>
    </xdr:from>
    <xdr:to>
      <xdr:col>11</xdr:col>
      <xdr:colOff>31750</xdr:colOff>
      <xdr:row>80</xdr:row>
      <xdr:rowOff>16225</xdr:rowOff>
    </xdr:to>
    <xdr:cxnSp macro="">
      <xdr:nvCxnSpPr>
        <xdr:cNvPr id="207" name="直線コネクタ 206"/>
        <xdr:cNvCxnSpPr/>
      </xdr:nvCxnSpPr>
      <xdr:spPr>
        <a:xfrm>
          <a:off x="1447800" y="13723486"/>
          <a:ext cx="889000" cy="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8" name="フローチャート: 判断 207"/>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137357</xdr:rowOff>
    </xdr:from>
    <xdr:ext cx="762000" cy="259045"/>
    <xdr:sp macro="" textlink="">
      <xdr:nvSpPr>
        <xdr:cNvPr id="209" name="テキスト ボックス 208"/>
        <xdr:cNvSpPr txBox="1"/>
      </xdr:nvSpPr>
      <xdr:spPr>
        <a:xfrm>
          <a:off x="1955800" y="140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10" name="フローチャート: 判断 209"/>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93324</xdr:rowOff>
    </xdr:from>
    <xdr:ext cx="762000" cy="259045"/>
    <xdr:sp macro="" textlink="">
      <xdr:nvSpPr>
        <xdr:cNvPr id="211" name="テキスト ボックス 210"/>
        <xdr:cNvSpPr txBox="1"/>
      </xdr:nvSpPr>
      <xdr:spPr>
        <a:xfrm>
          <a:off x="1066800" y="1398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162827</xdr:rowOff>
    </xdr:from>
    <xdr:to>
      <xdr:col>23</xdr:col>
      <xdr:colOff>184150</xdr:colOff>
      <xdr:row>80</xdr:row>
      <xdr:rowOff>92977</xdr:rowOff>
    </xdr:to>
    <xdr:sp macro="" textlink="">
      <xdr:nvSpPr>
        <xdr:cNvPr id="217" name="楕円 216"/>
        <xdr:cNvSpPr/>
      </xdr:nvSpPr>
      <xdr:spPr>
        <a:xfrm>
          <a:off x="4902200" y="137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84104</xdr:rowOff>
    </xdr:from>
    <xdr:ext cx="762000" cy="259045"/>
    <xdr:sp macro="" textlink="">
      <xdr:nvSpPr>
        <xdr:cNvPr id="218" name="人件費・物件費等の状況該当値テキスト"/>
        <xdr:cNvSpPr txBox="1"/>
      </xdr:nvSpPr>
      <xdr:spPr>
        <a:xfrm>
          <a:off x="5041900" y="1362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150248</xdr:rowOff>
    </xdr:from>
    <xdr:to>
      <xdr:col>19</xdr:col>
      <xdr:colOff>184150</xdr:colOff>
      <xdr:row>80</xdr:row>
      <xdr:rowOff>80398</xdr:rowOff>
    </xdr:to>
    <xdr:sp macro="" textlink="">
      <xdr:nvSpPr>
        <xdr:cNvPr id="219" name="楕円 218"/>
        <xdr:cNvSpPr/>
      </xdr:nvSpPr>
      <xdr:spPr>
        <a:xfrm>
          <a:off x="4064000" y="136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90575</xdr:rowOff>
    </xdr:from>
    <xdr:ext cx="736600" cy="259045"/>
    <xdr:sp macro="" textlink="">
      <xdr:nvSpPr>
        <xdr:cNvPr id="220" name="テキスト ボックス 219"/>
        <xdr:cNvSpPr txBox="1"/>
      </xdr:nvSpPr>
      <xdr:spPr>
        <a:xfrm>
          <a:off x="3733800" y="134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155468</xdr:rowOff>
    </xdr:from>
    <xdr:to>
      <xdr:col>15</xdr:col>
      <xdr:colOff>133350</xdr:colOff>
      <xdr:row>80</xdr:row>
      <xdr:rowOff>85618</xdr:rowOff>
    </xdr:to>
    <xdr:sp macro="" textlink="">
      <xdr:nvSpPr>
        <xdr:cNvPr id="221" name="楕円 220"/>
        <xdr:cNvSpPr/>
      </xdr:nvSpPr>
      <xdr:spPr>
        <a:xfrm>
          <a:off x="3175000" y="137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95795</xdr:rowOff>
    </xdr:from>
    <xdr:ext cx="762000" cy="259045"/>
    <xdr:sp macro="" textlink="">
      <xdr:nvSpPr>
        <xdr:cNvPr id="222" name="テキスト ボックス 221"/>
        <xdr:cNvSpPr txBox="1"/>
      </xdr:nvSpPr>
      <xdr:spPr>
        <a:xfrm>
          <a:off x="2844800" y="1346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136875</xdr:rowOff>
    </xdr:from>
    <xdr:to>
      <xdr:col>11</xdr:col>
      <xdr:colOff>82550</xdr:colOff>
      <xdr:row>80</xdr:row>
      <xdr:rowOff>67025</xdr:rowOff>
    </xdr:to>
    <xdr:sp macro="" textlink="">
      <xdr:nvSpPr>
        <xdr:cNvPr id="223" name="楕円 222"/>
        <xdr:cNvSpPr/>
      </xdr:nvSpPr>
      <xdr:spPr>
        <a:xfrm>
          <a:off x="2286000" y="136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77202</xdr:rowOff>
    </xdr:from>
    <xdr:ext cx="762000" cy="259045"/>
    <xdr:sp macro="" textlink="">
      <xdr:nvSpPr>
        <xdr:cNvPr id="224" name="テキスト ボックス 223"/>
        <xdr:cNvSpPr txBox="1"/>
      </xdr:nvSpPr>
      <xdr:spPr>
        <a:xfrm>
          <a:off x="1955800" y="1345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128136</xdr:rowOff>
    </xdr:from>
    <xdr:to>
      <xdr:col>7</xdr:col>
      <xdr:colOff>31750</xdr:colOff>
      <xdr:row>80</xdr:row>
      <xdr:rowOff>58286</xdr:rowOff>
    </xdr:to>
    <xdr:sp macro="" textlink="">
      <xdr:nvSpPr>
        <xdr:cNvPr id="225" name="楕円 224"/>
        <xdr:cNvSpPr/>
      </xdr:nvSpPr>
      <xdr:spPr>
        <a:xfrm>
          <a:off x="1397000" y="136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68463</xdr:rowOff>
    </xdr:from>
    <xdr:ext cx="762000" cy="259045"/>
    <xdr:sp macro="" textlink="">
      <xdr:nvSpPr>
        <xdr:cNvPr id="226" name="テキスト ボックス 225"/>
        <xdr:cNvSpPr txBox="1"/>
      </xdr:nvSpPr>
      <xdr:spPr>
        <a:xfrm>
          <a:off x="1066800" y="1344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昨年度と同水準の</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97.4</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（当分析では、前年度数値を引用）</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本町の場合は、人口千人あたりの職員数や人口１人当たりの人件費は、類似団体</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の中で最も</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低くなっているものの、比較となる国家公務員や類似団体の職員の年齢構成や職員数、更には異動による対象者の変動もあるため、一概に論じにくい面があるが、職員の年齢構成が部分的に偏っているため、ラスパイレス指数自体は高い傾向にあると分析している。</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今後についても、各年における人件費の平準化を図るうえでも、年齢構成に配慮した採用と配置を実施することが必要である。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47978</xdr:rowOff>
    </xdr:to>
    <xdr:cxnSp macro="">
      <xdr:nvCxnSpPr>
        <xdr:cNvPr id="260" name="直線コネクタ 259"/>
        <xdr:cNvCxnSpPr/>
      </xdr:nvCxnSpPr>
      <xdr:spPr>
        <a:xfrm>
          <a:off x="16179800" y="1479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86</xdr:row>
      <xdr:rowOff>47978</xdr:rowOff>
    </xdr:to>
    <xdr:cxnSp macro="">
      <xdr:nvCxnSpPr>
        <xdr:cNvPr id="263" name="直線コネクタ 262"/>
        <xdr:cNvCxnSpPr/>
      </xdr:nvCxnSpPr>
      <xdr:spPr>
        <a:xfrm>
          <a:off x="15290800" y="146586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98778</xdr:rowOff>
    </xdr:to>
    <xdr:cxnSp macro="">
      <xdr:nvCxnSpPr>
        <xdr:cNvPr id="266" name="直線コネクタ 265"/>
        <xdr:cNvCxnSpPr/>
      </xdr:nvCxnSpPr>
      <xdr:spPr>
        <a:xfrm flipV="1">
          <a:off x="14401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98778</xdr:rowOff>
    </xdr:to>
    <xdr:cxnSp macro="">
      <xdr:nvCxnSpPr>
        <xdr:cNvPr id="269" name="直線コネクタ 268"/>
        <xdr:cNvCxnSpPr/>
      </xdr:nvCxnSpPr>
      <xdr:spPr>
        <a:xfrm>
          <a:off x="13512800" y="1467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2" name="フローチャート: 判断 271"/>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3" name="テキスト ボックス 272"/>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9" name="楕円 278"/>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80" name="給与水準   （国との比較）該当値テキスト"/>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81" name="楕円 280"/>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2" name="テキスト ボックス 281"/>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3" name="楕円 282"/>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84" name="テキスト ボックス 283"/>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5" name="楕円 284"/>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6" name="テキスト ボックス 285"/>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7" name="楕円 286"/>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8" name="テキスト ボックス 287"/>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年度に策定した行政改革実施計画（集中改革プラン）により、公営企業会計を含めた総職員数を</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人から平成</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101</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12.2</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％）に削減し、全国市町村の取り組み目標値である△</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％より高い基準で職員数の削減を実施したことにより、人口千人当たりの職員数は長崎県平均で</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人、類似団体平均よりも</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人以上少ない値となっており、</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前年度に続いて</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類似団体の中でも最も少ない結果となった。</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においては、行政事務の複雑多様化や行政需要が拡大傾向、新たな施策に対応するため職員数の増加は避けられないが、今後においても適正な定員管理を継続し、行政事務の効率化及び職員の能力向上を図るとともに、再任用制度の運用などによって住民サービスの維持や向上を図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100457</xdr:rowOff>
    </xdr:from>
    <xdr:to>
      <xdr:col>81</xdr:col>
      <xdr:colOff>44450</xdr:colOff>
      <xdr:row>58</xdr:row>
      <xdr:rowOff>102870</xdr:rowOff>
    </xdr:to>
    <xdr:cxnSp macro="">
      <xdr:nvCxnSpPr>
        <xdr:cNvPr id="323" name="直線コネクタ 322"/>
        <xdr:cNvCxnSpPr/>
      </xdr:nvCxnSpPr>
      <xdr:spPr>
        <a:xfrm>
          <a:off x="16179800" y="1004455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90805</xdr:rowOff>
    </xdr:from>
    <xdr:to>
      <xdr:col>77</xdr:col>
      <xdr:colOff>44450</xdr:colOff>
      <xdr:row>58</xdr:row>
      <xdr:rowOff>100457</xdr:rowOff>
    </xdr:to>
    <xdr:cxnSp macro="">
      <xdr:nvCxnSpPr>
        <xdr:cNvPr id="326" name="直線コネクタ 325"/>
        <xdr:cNvCxnSpPr/>
      </xdr:nvCxnSpPr>
      <xdr:spPr>
        <a:xfrm>
          <a:off x="15290800" y="1003490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90001</xdr:rowOff>
    </xdr:from>
    <xdr:to>
      <xdr:col>72</xdr:col>
      <xdr:colOff>203200</xdr:colOff>
      <xdr:row>58</xdr:row>
      <xdr:rowOff>90805</xdr:rowOff>
    </xdr:to>
    <xdr:cxnSp macro="">
      <xdr:nvCxnSpPr>
        <xdr:cNvPr id="329" name="直線コネクタ 328"/>
        <xdr:cNvCxnSpPr/>
      </xdr:nvCxnSpPr>
      <xdr:spPr>
        <a:xfrm>
          <a:off x="14401800" y="10034101"/>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88392</xdr:rowOff>
    </xdr:from>
    <xdr:to>
      <xdr:col>68</xdr:col>
      <xdr:colOff>152400</xdr:colOff>
      <xdr:row>58</xdr:row>
      <xdr:rowOff>90001</xdr:rowOff>
    </xdr:to>
    <xdr:cxnSp macro="">
      <xdr:nvCxnSpPr>
        <xdr:cNvPr id="332" name="直線コネクタ 331"/>
        <xdr:cNvCxnSpPr/>
      </xdr:nvCxnSpPr>
      <xdr:spPr>
        <a:xfrm>
          <a:off x="13512800" y="1003249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128355</xdr:rowOff>
    </xdr:from>
    <xdr:to>
      <xdr:col>68</xdr:col>
      <xdr:colOff>203200</xdr:colOff>
      <xdr:row>60</xdr:row>
      <xdr:rowOff>58505</xdr:rowOff>
    </xdr:to>
    <xdr:sp macro="" textlink="">
      <xdr:nvSpPr>
        <xdr:cNvPr id="333" name="フローチャート: 判断 332"/>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43282</xdr:rowOff>
    </xdr:from>
    <xdr:ext cx="762000" cy="259045"/>
    <xdr:sp macro="" textlink="">
      <xdr:nvSpPr>
        <xdr:cNvPr id="334" name="テキスト ボックス 333"/>
        <xdr:cNvSpPr txBox="1"/>
      </xdr:nvSpPr>
      <xdr:spPr>
        <a:xfrm>
          <a:off x="14020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5" name="フローチャート: 判断 334"/>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43282</xdr:rowOff>
    </xdr:from>
    <xdr:ext cx="762000" cy="259045"/>
    <xdr:sp macro="" textlink="">
      <xdr:nvSpPr>
        <xdr:cNvPr id="336" name="テキスト ボックス 335"/>
        <xdr:cNvSpPr txBox="1"/>
      </xdr:nvSpPr>
      <xdr:spPr>
        <a:xfrm>
          <a:off x="13131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52070</xdr:rowOff>
    </xdr:from>
    <xdr:to>
      <xdr:col>81</xdr:col>
      <xdr:colOff>95250</xdr:colOff>
      <xdr:row>58</xdr:row>
      <xdr:rowOff>153670</xdr:rowOff>
    </xdr:to>
    <xdr:sp macro="" textlink="">
      <xdr:nvSpPr>
        <xdr:cNvPr id="342" name="楕円 341"/>
        <xdr:cNvSpPr/>
      </xdr:nvSpPr>
      <xdr:spPr>
        <a:xfrm>
          <a:off x="16967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144797</xdr:rowOff>
    </xdr:from>
    <xdr:ext cx="762000" cy="259045"/>
    <xdr:sp macro="" textlink="">
      <xdr:nvSpPr>
        <xdr:cNvPr id="343" name="定員管理の状況該当値テキスト"/>
        <xdr:cNvSpPr txBox="1"/>
      </xdr:nvSpPr>
      <xdr:spPr>
        <a:xfrm>
          <a:off x="17106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49657</xdr:rowOff>
    </xdr:from>
    <xdr:to>
      <xdr:col>77</xdr:col>
      <xdr:colOff>95250</xdr:colOff>
      <xdr:row>58</xdr:row>
      <xdr:rowOff>151257</xdr:rowOff>
    </xdr:to>
    <xdr:sp macro="" textlink="">
      <xdr:nvSpPr>
        <xdr:cNvPr id="344" name="楕円 343"/>
        <xdr:cNvSpPr/>
      </xdr:nvSpPr>
      <xdr:spPr>
        <a:xfrm>
          <a:off x="16129000" y="9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161434</xdr:rowOff>
    </xdr:from>
    <xdr:ext cx="736600" cy="259045"/>
    <xdr:sp macro="" textlink="">
      <xdr:nvSpPr>
        <xdr:cNvPr id="345" name="テキスト ボックス 344"/>
        <xdr:cNvSpPr txBox="1"/>
      </xdr:nvSpPr>
      <xdr:spPr>
        <a:xfrm>
          <a:off x="15798800" y="976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40005</xdr:rowOff>
    </xdr:from>
    <xdr:to>
      <xdr:col>73</xdr:col>
      <xdr:colOff>44450</xdr:colOff>
      <xdr:row>58</xdr:row>
      <xdr:rowOff>141605</xdr:rowOff>
    </xdr:to>
    <xdr:sp macro="" textlink="">
      <xdr:nvSpPr>
        <xdr:cNvPr id="346" name="楕円 345"/>
        <xdr:cNvSpPr/>
      </xdr:nvSpPr>
      <xdr:spPr>
        <a:xfrm>
          <a:off x="15240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151782</xdr:rowOff>
    </xdr:from>
    <xdr:ext cx="762000" cy="259045"/>
    <xdr:sp macro="" textlink="">
      <xdr:nvSpPr>
        <xdr:cNvPr id="347" name="テキスト ボックス 346"/>
        <xdr:cNvSpPr txBox="1"/>
      </xdr:nvSpPr>
      <xdr:spPr>
        <a:xfrm>
          <a:off x="14909800" y="97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39201</xdr:rowOff>
    </xdr:from>
    <xdr:to>
      <xdr:col>68</xdr:col>
      <xdr:colOff>203200</xdr:colOff>
      <xdr:row>58</xdr:row>
      <xdr:rowOff>140801</xdr:rowOff>
    </xdr:to>
    <xdr:sp macro="" textlink="">
      <xdr:nvSpPr>
        <xdr:cNvPr id="348" name="楕円 347"/>
        <xdr:cNvSpPr/>
      </xdr:nvSpPr>
      <xdr:spPr>
        <a:xfrm>
          <a:off x="14351000" y="99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150978</xdr:rowOff>
    </xdr:from>
    <xdr:ext cx="762000" cy="259045"/>
    <xdr:sp macro="" textlink="">
      <xdr:nvSpPr>
        <xdr:cNvPr id="349" name="テキスト ボックス 348"/>
        <xdr:cNvSpPr txBox="1"/>
      </xdr:nvSpPr>
      <xdr:spPr>
        <a:xfrm>
          <a:off x="14020800" y="975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37592</xdr:rowOff>
    </xdr:from>
    <xdr:to>
      <xdr:col>64</xdr:col>
      <xdr:colOff>152400</xdr:colOff>
      <xdr:row>58</xdr:row>
      <xdr:rowOff>139192</xdr:rowOff>
    </xdr:to>
    <xdr:sp macro="" textlink="">
      <xdr:nvSpPr>
        <xdr:cNvPr id="350" name="楕円 349"/>
        <xdr:cNvSpPr/>
      </xdr:nvSpPr>
      <xdr:spPr>
        <a:xfrm>
          <a:off x="13462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149369</xdr:rowOff>
    </xdr:from>
    <xdr:ext cx="762000" cy="259045"/>
    <xdr:sp macro="" textlink="">
      <xdr:nvSpPr>
        <xdr:cNvPr id="351" name="テキスト ボックス 350"/>
        <xdr:cNvSpPr txBox="1"/>
      </xdr:nvSpPr>
      <xdr:spPr>
        <a:xfrm>
          <a:off x="13131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％高い結果となったが、前年度に比べ</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本町においては、過去の大型事業</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に関する</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地方債償還額が依然として大きいため</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、類似団体よりも</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比率が高止まりしているが、</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過去の建設事業債の償還が徐々に終了し、</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一部事務組合（東彼地区保健福祉組合）が起こした地方債の償還終了によ</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る準元利償還金の減少によって</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改善傾向にある。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しかし、公共下水道</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の公債費に対する</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一般会計からの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繰出金増、</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現在行っている一部事務組合の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清掃工場建替に伴う</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地方債の元金償還が</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数年後から</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始まり、当組合への公債費負担額が</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増加するため、</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今後の改善は</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見込めない状況である。</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このため、自主財源の確保に努めつつ、建設事業発行については交付税措置のあるものを主とし、起債借入額は当年度の元金償還額以下を基本とした財政運営を徹底していく。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79022</xdr:rowOff>
    </xdr:from>
    <xdr:to>
      <xdr:col>81</xdr:col>
      <xdr:colOff>44450</xdr:colOff>
      <xdr:row>43</xdr:row>
      <xdr:rowOff>14817</xdr:rowOff>
    </xdr:to>
    <xdr:cxnSp macro="">
      <xdr:nvCxnSpPr>
        <xdr:cNvPr id="386" name="直線コネクタ 385"/>
        <xdr:cNvCxnSpPr/>
      </xdr:nvCxnSpPr>
      <xdr:spPr>
        <a:xfrm flipV="1">
          <a:off x="16179800" y="7279922"/>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148872</xdr:rowOff>
    </xdr:to>
    <xdr:cxnSp macro="">
      <xdr:nvCxnSpPr>
        <xdr:cNvPr id="389" name="直線コネクタ 388"/>
        <xdr:cNvCxnSpPr/>
      </xdr:nvCxnSpPr>
      <xdr:spPr>
        <a:xfrm flipV="1">
          <a:off x="15290800" y="73871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1" name="テキスト ボックス 390"/>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148872</xdr:rowOff>
    </xdr:from>
    <xdr:to>
      <xdr:col>72</xdr:col>
      <xdr:colOff>203200</xdr:colOff>
      <xdr:row>44</xdr:row>
      <xdr:rowOff>31045</xdr:rowOff>
    </xdr:to>
    <xdr:cxnSp macro="">
      <xdr:nvCxnSpPr>
        <xdr:cNvPr id="392" name="直線コネクタ 391"/>
        <xdr:cNvCxnSpPr/>
      </xdr:nvCxnSpPr>
      <xdr:spPr>
        <a:xfrm flipV="1">
          <a:off x="14401800" y="75212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31045</xdr:rowOff>
    </xdr:from>
    <xdr:to>
      <xdr:col>68</xdr:col>
      <xdr:colOff>152400</xdr:colOff>
      <xdr:row>44</xdr:row>
      <xdr:rowOff>98072</xdr:rowOff>
    </xdr:to>
    <xdr:cxnSp macro="">
      <xdr:nvCxnSpPr>
        <xdr:cNvPr id="395" name="直線コネクタ 394"/>
        <xdr:cNvCxnSpPr/>
      </xdr:nvCxnSpPr>
      <xdr:spPr>
        <a:xfrm flipV="1">
          <a:off x="13512800" y="75748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92428</xdr:rowOff>
    </xdr:from>
    <xdr:to>
      <xdr:col>68</xdr:col>
      <xdr:colOff>203200</xdr:colOff>
      <xdr:row>42</xdr:row>
      <xdr:rowOff>22578</xdr:rowOff>
    </xdr:to>
    <xdr:sp macro="" textlink="">
      <xdr:nvSpPr>
        <xdr:cNvPr id="396" name="フローチャート: 判断 395"/>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32755</xdr:rowOff>
    </xdr:from>
    <xdr:ext cx="762000" cy="259045"/>
    <xdr:sp macro="" textlink="">
      <xdr:nvSpPr>
        <xdr:cNvPr id="397" name="テキスト ボックス 396"/>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8" name="フローチャート: 判断 397"/>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9" name="テキスト ボックス 398"/>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28222</xdr:rowOff>
    </xdr:from>
    <xdr:to>
      <xdr:col>81</xdr:col>
      <xdr:colOff>95250</xdr:colOff>
      <xdr:row>42</xdr:row>
      <xdr:rowOff>129822</xdr:rowOff>
    </xdr:to>
    <xdr:sp macro="" textlink="">
      <xdr:nvSpPr>
        <xdr:cNvPr id="405" name="楕円 404"/>
        <xdr:cNvSpPr/>
      </xdr:nvSpPr>
      <xdr:spPr>
        <a:xfrm>
          <a:off x="16967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299</xdr:rowOff>
    </xdr:from>
    <xdr:ext cx="762000" cy="259045"/>
    <xdr:sp macro="" textlink="">
      <xdr:nvSpPr>
        <xdr:cNvPr id="406" name="公債費負担の状況該当値テキスト"/>
        <xdr:cNvSpPr txBox="1"/>
      </xdr:nvSpPr>
      <xdr:spPr>
        <a:xfrm>
          <a:off x="17106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7" name="楕円 406"/>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8" name="テキスト ボックス 407"/>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98072</xdr:rowOff>
    </xdr:from>
    <xdr:to>
      <xdr:col>73</xdr:col>
      <xdr:colOff>44450</xdr:colOff>
      <xdr:row>44</xdr:row>
      <xdr:rowOff>28222</xdr:rowOff>
    </xdr:to>
    <xdr:sp macro="" textlink="">
      <xdr:nvSpPr>
        <xdr:cNvPr id="409" name="楕円 408"/>
        <xdr:cNvSpPr/>
      </xdr:nvSpPr>
      <xdr:spPr>
        <a:xfrm>
          <a:off x="15240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12999</xdr:rowOff>
    </xdr:from>
    <xdr:ext cx="762000" cy="259045"/>
    <xdr:sp macro="" textlink="">
      <xdr:nvSpPr>
        <xdr:cNvPr id="410" name="テキスト ボックス 409"/>
        <xdr:cNvSpPr txBox="1"/>
      </xdr:nvSpPr>
      <xdr:spPr>
        <a:xfrm>
          <a:off x="14909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151695</xdr:rowOff>
    </xdr:from>
    <xdr:to>
      <xdr:col>68</xdr:col>
      <xdr:colOff>203200</xdr:colOff>
      <xdr:row>44</xdr:row>
      <xdr:rowOff>81845</xdr:rowOff>
    </xdr:to>
    <xdr:sp macro="" textlink="">
      <xdr:nvSpPr>
        <xdr:cNvPr id="411" name="楕円 410"/>
        <xdr:cNvSpPr/>
      </xdr:nvSpPr>
      <xdr:spPr>
        <a:xfrm>
          <a:off x="14351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66622</xdr:rowOff>
    </xdr:from>
    <xdr:ext cx="762000" cy="259045"/>
    <xdr:sp macro="" textlink="">
      <xdr:nvSpPr>
        <xdr:cNvPr id="412" name="テキスト ボックス 411"/>
        <xdr:cNvSpPr txBox="1"/>
      </xdr:nvSpPr>
      <xdr:spPr>
        <a:xfrm>
          <a:off x="14020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47272</xdr:rowOff>
    </xdr:from>
    <xdr:to>
      <xdr:col>64</xdr:col>
      <xdr:colOff>152400</xdr:colOff>
      <xdr:row>44</xdr:row>
      <xdr:rowOff>148872</xdr:rowOff>
    </xdr:to>
    <xdr:sp macro="" textlink="">
      <xdr:nvSpPr>
        <xdr:cNvPr id="413" name="楕円 412"/>
        <xdr:cNvSpPr/>
      </xdr:nvSpPr>
      <xdr:spPr>
        <a:xfrm>
          <a:off x="13462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133649</xdr:rowOff>
    </xdr:from>
    <xdr:ext cx="762000" cy="259045"/>
    <xdr:sp macro="" textlink="">
      <xdr:nvSpPr>
        <xdr:cNvPr id="414" name="テキスト ボックス 413"/>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年々改善傾向</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あ</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った</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昨年度</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％まで改善</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したが、今年度は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10.2</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これは、元利償還額を上回らない地方債発行の抑制</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町営工業団地</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事業債の繰上償還によって、</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一般会計と公営企業</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を併せた</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地方債残高が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375</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た一方で</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東彼地区保健福祉組合のごみ処理施設建設に伴う多額の地方債発行によって、当組合の地方債残高が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1,349</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百万円増加した影響が大きいためである。</a:t>
          </a:r>
          <a:endParaRPr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今後においては</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東彼地区保健福祉組合の清掃工場の建替に伴う</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次年度まで</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増加する見込みで</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あり</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本町においても数年後に庁舎や公営住宅建て替え等の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大規模建設事業の実施</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計画があるため</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、後年度の財政</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状況を</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考慮し</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た建設</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時期</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判断</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や過去の借入に対する</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より、将来の財政健全化を図っていく必要がある。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6"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7" name="フローチャート: 判断 446"/>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106782</xdr:rowOff>
    </xdr:from>
    <xdr:to>
      <xdr:col>72</xdr:col>
      <xdr:colOff>203200</xdr:colOff>
      <xdr:row>15</xdr:row>
      <xdr:rowOff>109068</xdr:rowOff>
    </xdr:to>
    <xdr:cxnSp macro="">
      <xdr:nvCxnSpPr>
        <xdr:cNvPr id="448" name="直線コネクタ 447"/>
        <xdr:cNvCxnSpPr/>
      </xdr:nvCxnSpPr>
      <xdr:spPr>
        <a:xfrm flipV="1">
          <a:off x="14401800" y="250708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9" name="フローチャート: 判断 448"/>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0" name="テキスト ボックス 449"/>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109068</xdr:rowOff>
    </xdr:from>
    <xdr:to>
      <xdr:col>68</xdr:col>
      <xdr:colOff>152400</xdr:colOff>
      <xdr:row>16</xdr:row>
      <xdr:rowOff>36068</xdr:rowOff>
    </xdr:to>
    <xdr:cxnSp macro="">
      <xdr:nvCxnSpPr>
        <xdr:cNvPr id="451" name="直線コネクタ 450"/>
        <xdr:cNvCxnSpPr/>
      </xdr:nvCxnSpPr>
      <xdr:spPr>
        <a:xfrm flipV="1">
          <a:off x="13512800" y="2680818"/>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2" name="フローチャート: 判断 451"/>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109897</xdr:rowOff>
    </xdr:from>
    <xdr:ext cx="762000" cy="259045"/>
    <xdr:sp macro="" textlink="">
      <xdr:nvSpPr>
        <xdr:cNvPr id="453" name="テキスト ボックス 452"/>
        <xdr:cNvSpPr txBox="1"/>
      </xdr:nvSpPr>
      <xdr:spPr>
        <a:xfrm>
          <a:off x="14909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127152</xdr:rowOff>
    </xdr:from>
    <xdr:to>
      <xdr:col>68</xdr:col>
      <xdr:colOff>203200</xdr:colOff>
      <xdr:row>17</xdr:row>
      <xdr:rowOff>57302</xdr:rowOff>
    </xdr:to>
    <xdr:sp macro="" textlink="">
      <xdr:nvSpPr>
        <xdr:cNvPr id="454" name="フローチャート: 判断 453"/>
        <xdr:cNvSpPr/>
      </xdr:nvSpPr>
      <xdr:spPr>
        <a:xfrm>
          <a:off x="14351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42079</xdr:rowOff>
    </xdr:from>
    <xdr:ext cx="762000" cy="259045"/>
    <xdr:sp macro="" textlink="">
      <xdr:nvSpPr>
        <xdr:cNvPr id="455" name="テキスト ボックス 454"/>
        <xdr:cNvSpPr txBox="1"/>
      </xdr:nvSpPr>
      <xdr:spPr>
        <a:xfrm>
          <a:off x="14020800" y="29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12649</xdr:rowOff>
    </xdr:from>
    <xdr:to>
      <xdr:col>64</xdr:col>
      <xdr:colOff>152400</xdr:colOff>
      <xdr:row>17</xdr:row>
      <xdr:rowOff>114249</xdr:rowOff>
    </xdr:to>
    <xdr:sp macro="" textlink="">
      <xdr:nvSpPr>
        <xdr:cNvPr id="456" name="フローチャート: 判断 455"/>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99026</xdr:rowOff>
    </xdr:from>
    <xdr:ext cx="762000" cy="259045"/>
    <xdr:sp macro="" textlink="">
      <xdr:nvSpPr>
        <xdr:cNvPr id="457" name="テキスト ボックス 456"/>
        <xdr:cNvSpPr txBox="1"/>
      </xdr:nvSpPr>
      <xdr:spPr>
        <a:xfrm>
          <a:off x="13131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98450</xdr:rowOff>
    </xdr:from>
    <xdr:to>
      <xdr:col>81</xdr:col>
      <xdr:colOff>95250</xdr:colOff>
      <xdr:row>15</xdr:row>
      <xdr:rowOff>28600</xdr:rowOff>
    </xdr:to>
    <xdr:sp macro="" textlink="">
      <xdr:nvSpPr>
        <xdr:cNvPr id="463" name="楕円 462"/>
        <xdr:cNvSpPr/>
      </xdr:nvSpPr>
      <xdr:spPr>
        <a:xfrm>
          <a:off x="16967200" y="2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19727</xdr:rowOff>
    </xdr:from>
    <xdr:ext cx="762000" cy="259045"/>
    <xdr:sp macro="" textlink="">
      <xdr:nvSpPr>
        <xdr:cNvPr id="464" name="将来負担の状況該当値テキスト"/>
        <xdr:cNvSpPr txBox="1"/>
      </xdr:nvSpPr>
      <xdr:spPr>
        <a:xfrm>
          <a:off x="17106900" y="24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55982</xdr:rowOff>
    </xdr:from>
    <xdr:to>
      <xdr:col>73</xdr:col>
      <xdr:colOff>44450</xdr:colOff>
      <xdr:row>14</xdr:row>
      <xdr:rowOff>157582</xdr:rowOff>
    </xdr:to>
    <xdr:sp macro="" textlink="">
      <xdr:nvSpPr>
        <xdr:cNvPr id="465" name="楕円 464"/>
        <xdr:cNvSpPr/>
      </xdr:nvSpPr>
      <xdr:spPr>
        <a:xfrm>
          <a:off x="15240000" y="24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167759</xdr:rowOff>
    </xdr:from>
    <xdr:ext cx="762000" cy="259045"/>
    <xdr:sp macro="" textlink="">
      <xdr:nvSpPr>
        <xdr:cNvPr id="466" name="テキスト ボックス 465"/>
        <xdr:cNvSpPr txBox="1"/>
      </xdr:nvSpPr>
      <xdr:spPr>
        <a:xfrm>
          <a:off x="14909800" y="222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58268</xdr:rowOff>
    </xdr:from>
    <xdr:to>
      <xdr:col>68</xdr:col>
      <xdr:colOff>203200</xdr:colOff>
      <xdr:row>15</xdr:row>
      <xdr:rowOff>159868</xdr:rowOff>
    </xdr:to>
    <xdr:sp macro="" textlink="">
      <xdr:nvSpPr>
        <xdr:cNvPr id="467" name="楕円 466"/>
        <xdr:cNvSpPr/>
      </xdr:nvSpPr>
      <xdr:spPr>
        <a:xfrm>
          <a:off x="14351000" y="26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170045</xdr:rowOff>
    </xdr:from>
    <xdr:ext cx="762000" cy="259045"/>
    <xdr:sp macro="" textlink="">
      <xdr:nvSpPr>
        <xdr:cNvPr id="468" name="テキスト ボックス 467"/>
        <xdr:cNvSpPr txBox="1"/>
      </xdr:nvSpPr>
      <xdr:spPr>
        <a:xfrm>
          <a:off x="14020800" y="239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69" name="楕円 468"/>
        <xdr:cNvSpPr/>
      </xdr:nvSpPr>
      <xdr:spPr>
        <a:xfrm>
          <a:off x="13462000" y="2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70" name="テキスト ボックス 469"/>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14,867
56.00
6,566,190
6,477,471
78,095
3,586,945
5,997,942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経常収支比率に占める人件費の割合は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これは、給与改定</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や職員数が増加したことに伴う一般職の給与や手当、特別職や議員の手当増が主な要因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本町の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人口１人当たりの人件費決算額は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45,806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86,936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円と比べ約</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削減できている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。事業費支弁費人件費等の人件費に準ずる費用を含めた人口</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人当たりの決算額も</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55,512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108,111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と比べても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大きく</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節減できて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今後において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、職員数の適正な定員管理等に努め、人件費の抑制を</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続けていく</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34</xdr:row>
      <xdr:rowOff>35560</xdr:rowOff>
    </xdr:to>
    <xdr:cxnSp macro="">
      <xdr:nvCxnSpPr>
        <xdr:cNvPr id="66" name="直線コネクタ 65"/>
        <xdr:cNvCxnSpPr/>
      </xdr:nvCxnSpPr>
      <xdr:spPr>
        <a:xfrm>
          <a:off x="3987800" y="5796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123190</xdr:rowOff>
    </xdr:from>
    <xdr:to>
      <xdr:col>19</xdr:col>
      <xdr:colOff>187325</xdr:colOff>
      <xdr:row>33</xdr:row>
      <xdr:rowOff>138430</xdr:rowOff>
    </xdr:to>
    <xdr:cxnSp macro="">
      <xdr:nvCxnSpPr>
        <xdr:cNvPr id="69" name="直線コネクタ 68"/>
        <xdr:cNvCxnSpPr/>
      </xdr:nvCxnSpPr>
      <xdr:spPr>
        <a:xfrm>
          <a:off x="3098800" y="578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123190</xdr:rowOff>
    </xdr:from>
    <xdr:to>
      <xdr:col>15</xdr:col>
      <xdr:colOff>98425</xdr:colOff>
      <xdr:row>33</xdr:row>
      <xdr:rowOff>168910</xdr:rowOff>
    </xdr:to>
    <xdr:cxnSp macro="">
      <xdr:nvCxnSpPr>
        <xdr:cNvPr id="72" name="直線コネクタ 71"/>
        <xdr:cNvCxnSpPr/>
      </xdr:nvCxnSpPr>
      <xdr:spPr>
        <a:xfrm flipV="1">
          <a:off x="2209800" y="578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96520</xdr:rowOff>
    </xdr:to>
    <xdr:cxnSp macro="">
      <xdr:nvCxnSpPr>
        <xdr:cNvPr id="75" name="直線コネクタ 74"/>
        <xdr:cNvCxnSpPr/>
      </xdr:nvCxnSpPr>
      <xdr:spPr>
        <a:xfrm flipV="1">
          <a:off x="1320800" y="5826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5" name="楕円 84"/>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1287</xdr:rowOff>
    </xdr:from>
    <xdr:ext cx="762000" cy="259045"/>
    <xdr:sp macro="" textlink="">
      <xdr:nvSpPr>
        <xdr:cNvPr id="86" name="人件費該当値テキスト"/>
        <xdr:cNvSpPr txBox="1"/>
      </xdr:nvSpPr>
      <xdr:spPr>
        <a:xfrm>
          <a:off x="4914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7" name="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8" name="テキスト ボックス 87"/>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72390</xdr:rowOff>
    </xdr:from>
    <xdr:to>
      <xdr:col>15</xdr:col>
      <xdr:colOff>149225</xdr:colOff>
      <xdr:row>34</xdr:row>
      <xdr:rowOff>2540</xdr:rowOff>
    </xdr:to>
    <xdr:sp macro="" textlink="">
      <xdr:nvSpPr>
        <xdr:cNvPr id="89" name="楕円 88"/>
        <xdr:cNvSpPr/>
      </xdr:nvSpPr>
      <xdr:spPr>
        <a:xfrm>
          <a:off x="3048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12717</xdr:rowOff>
    </xdr:from>
    <xdr:ext cx="762000" cy="259045"/>
    <xdr:sp macro="" textlink="">
      <xdr:nvSpPr>
        <xdr:cNvPr id="90" name="テキスト ボックス 89"/>
        <xdr:cNvSpPr txBox="1"/>
      </xdr:nvSpPr>
      <xdr:spPr>
        <a:xfrm>
          <a:off x="2717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118110</xdr:rowOff>
    </xdr:from>
    <xdr:to>
      <xdr:col>11</xdr:col>
      <xdr:colOff>60325</xdr:colOff>
      <xdr:row>34</xdr:row>
      <xdr:rowOff>48260</xdr:rowOff>
    </xdr:to>
    <xdr:sp macro="" textlink="">
      <xdr:nvSpPr>
        <xdr:cNvPr id="91" name="楕円 90"/>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58437</xdr:rowOff>
    </xdr:from>
    <xdr:ext cx="762000" cy="259045"/>
    <xdr:sp macro="" textlink="">
      <xdr:nvSpPr>
        <xdr:cNvPr id="92" name="テキスト ボックス 91"/>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物件費の経常収支比率は、前年度より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年度から予算要求段階での経常的経費</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としている</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効果</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であり、今年度も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良い結果となっている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、火災の発生減による出動手当の減や教材購入費、各種委託料で</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百万円減があったものの、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電算関連</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機器等のリース料で</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百万円増などがあり、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前年度よりも</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若干増加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分母となる臨時財政対策債を含む経常的一般財源が増加し</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ため分子が小さくなり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改善となった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なお、人口</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人当たりの決算額は、物件費全体で</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43,596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85,330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円と比較すると約</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％抑制できている。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143329</xdr:rowOff>
    </xdr:from>
    <xdr:to>
      <xdr:col>82</xdr:col>
      <xdr:colOff>107950</xdr:colOff>
      <xdr:row>12</xdr:row>
      <xdr:rowOff>154214</xdr:rowOff>
    </xdr:to>
    <xdr:cxnSp macro="">
      <xdr:nvCxnSpPr>
        <xdr:cNvPr id="129" name="直線コネクタ 128"/>
        <xdr:cNvCxnSpPr/>
      </xdr:nvCxnSpPr>
      <xdr:spPr>
        <a:xfrm flipV="1">
          <a:off x="15671800" y="22007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88900</xdr:rowOff>
    </xdr:from>
    <xdr:to>
      <xdr:col>78</xdr:col>
      <xdr:colOff>69850</xdr:colOff>
      <xdr:row>12</xdr:row>
      <xdr:rowOff>154214</xdr:rowOff>
    </xdr:to>
    <xdr:cxnSp macro="">
      <xdr:nvCxnSpPr>
        <xdr:cNvPr id="132" name="直線コネクタ 131"/>
        <xdr:cNvCxnSpPr/>
      </xdr:nvCxnSpPr>
      <xdr:spPr>
        <a:xfrm>
          <a:off x="14782800" y="214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88900</xdr:rowOff>
    </xdr:from>
    <xdr:to>
      <xdr:col>73</xdr:col>
      <xdr:colOff>180975</xdr:colOff>
      <xdr:row>12</xdr:row>
      <xdr:rowOff>132443</xdr:rowOff>
    </xdr:to>
    <xdr:cxnSp macro="">
      <xdr:nvCxnSpPr>
        <xdr:cNvPr id="135" name="直線コネクタ 134"/>
        <xdr:cNvCxnSpPr/>
      </xdr:nvCxnSpPr>
      <xdr:spPr>
        <a:xfrm flipV="1">
          <a:off x="13893800" y="214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132443</xdr:rowOff>
    </xdr:from>
    <xdr:to>
      <xdr:col>69</xdr:col>
      <xdr:colOff>92075</xdr:colOff>
      <xdr:row>12</xdr:row>
      <xdr:rowOff>132443</xdr:rowOff>
    </xdr:to>
    <xdr:cxnSp macro="">
      <xdr:nvCxnSpPr>
        <xdr:cNvPr id="138" name="直線コネクタ 137"/>
        <xdr:cNvCxnSpPr/>
      </xdr:nvCxnSpPr>
      <xdr:spPr>
        <a:xfrm>
          <a:off x="13004800" y="218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40" name="テキスト ボックス 139"/>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41" name="フローチャート: 判断 140"/>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78213</xdr:rowOff>
    </xdr:from>
    <xdr:ext cx="762000" cy="259045"/>
    <xdr:sp macro="" textlink="">
      <xdr:nvSpPr>
        <xdr:cNvPr id="142" name="テキスト ボックス 141"/>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92529</xdr:rowOff>
    </xdr:from>
    <xdr:to>
      <xdr:col>82</xdr:col>
      <xdr:colOff>158750</xdr:colOff>
      <xdr:row>13</xdr:row>
      <xdr:rowOff>22679</xdr:rowOff>
    </xdr:to>
    <xdr:sp macro="" textlink="">
      <xdr:nvSpPr>
        <xdr:cNvPr id="148" name="楕円 147"/>
        <xdr:cNvSpPr/>
      </xdr:nvSpPr>
      <xdr:spPr>
        <a:xfrm>
          <a:off x="164592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1106</xdr:rowOff>
    </xdr:from>
    <xdr:ext cx="762000" cy="259045"/>
    <xdr:sp macro="" textlink="">
      <xdr:nvSpPr>
        <xdr:cNvPr id="149" name="物件費該当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103414</xdr:rowOff>
    </xdr:from>
    <xdr:to>
      <xdr:col>78</xdr:col>
      <xdr:colOff>120650</xdr:colOff>
      <xdr:row>13</xdr:row>
      <xdr:rowOff>33564</xdr:rowOff>
    </xdr:to>
    <xdr:sp macro="" textlink="">
      <xdr:nvSpPr>
        <xdr:cNvPr id="150" name="楕円 149"/>
        <xdr:cNvSpPr/>
      </xdr:nvSpPr>
      <xdr:spPr>
        <a:xfrm>
          <a:off x="15621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43741</xdr:rowOff>
    </xdr:from>
    <xdr:ext cx="736600" cy="259045"/>
    <xdr:sp macro="" textlink="">
      <xdr:nvSpPr>
        <xdr:cNvPr id="151" name="テキスト ボックス 150"/>
        <xdr:cNvSpPr txBox="1"/>
      </xdr:nvSpPr>
      <xdr:spPr>
        <a:xfrm>
          <a:off x="15290800" y="192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38100</xdr:rowOff>
    </xdr:from>
    <xdr:to>
      <xdr:col>74</xdr:col>
      <xdr:colOff>31750</xdr:colOff>
      <xdr:row>12</xdr:row>
      <xdr:rowOff>139700</xdr:rowOff>
    </xdr:to>
    <xdr:sp macro="" textlink="">
      <xdr:nvSpPr>
        <xdr:cNvPr id="152" name="楕円 151"/>
        <xdr:cNvSpPr/>
      </xdr:nvSpPr>
      <xdr:spPr>
        <a:xfrm>
          <a:off x="14732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149877</xdr:rowOff>
    </xdr:from>
    <xdr:ext cx="762000" cy="259045"/>
    <xdr:sp macro="" textlink="">
      <xdr:nvSpPr>
        <xdr:cNvPr id="153" name="テキスト ボックス 152"/>
        <xdr:cNvSpPr txBox="1"/>
      </xdr:nvSpPr>
      <xdr:spPr>
        <a:xfrm>
          <a:off x="14401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81643</xdr:rowOff>
    </xdr:from>
    <xdr:to>
      <xdr:col>69</xdr:col>
      <xdr:colOff>142875</xdr:colOff>
      <xdr:row>13</xdr:row>
      <xdr:rowOff>11793</xdr:rowOff>
    </xdr:to>
    <xdr:sp macro="" textlink="">
      <xdr:nvSpPr>
        <xdr:cNvPr id="154" name="楕円 153"/>
        <xdr:cNvSpPr/>
      </xdr:nvSpPr>
      <xdr:spPr>
        <a:xfrm>
          <a:off x="13843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21970</xdr:rowOff>
    </xdr:from>
    <xdr:ext cx="762000" cy="259045"/>
    <xdr:sp macro="" textlink="">
      <xdr:nvSpPr>
        <xdr:cNvPr id="155" name="テキスト ボックス 154"/>
        <xdr:cNvSpPr txBox="1"/>
      </xdr:nvSpPr>
      <xdr:spPr>
        <a:xfrm>
          <a:off x="13512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81643</xdr:rowOff>
    </xdr:from>
    <xdr:to>
      <xdr:col>65</xdr:col>
      <xdr:colOff>53975</xdr:colOff>
      <xdr:row>13</xdr:row>
      <xdr:rowOff>11793</xdr:rowOff>
    </xdr:to>
    <xdr:sp macro="" textlink="">
      <xdr:nvSpPr>
        <xdr:cNvPr id="156" name="楕円 155"/>
        <xdr:cNvSpPr/>
      </xdr:nvSpPr>
      <xdr:spPr>
        <a:xfrm>
          <a:off x="12954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21970</xdr:rowOff>
    </xdr:from>
    <xdr:ext cx="762000" cy="259045"/>
    <xdr:sp macro="" textlink="">
      <xdr:nvSpPr>
        <xdr:cNvPr id="157" name="テキスト ボックス 156"/>
        <xdr:cNvSpPr txBox="1"/>
      </xdr:nvSpPr>
      <xdr:spPr>
        <a:xfrm>
          <a:off x="12623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本町の財政構造の大きな特徴として、扶助費</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構成割合が</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突出している。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扶助費については、全国的に増加傾向にあるが、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99,719</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96,625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円）で、類似団体平均の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61,202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大幅に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り、歳出全体に占める割合も高い。</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これは、町内</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園の認定こども園移行に伴う給付費の増、障害者自立支援や介護給付などの障害者総合支援経費が増加し続けている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福祉医療費や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養護老人ホーム入所措置費など</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傾向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肥大化を招くことがないよう適正に運用</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する必要がある。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20865</xdr:rowOff>
    </xdr:from>
    <xdr:to>
      <xdr:col>24</xdr:col>
      <xdr:colOff>25400</xdr:colOff>
      <xdr:row>61</xdr:row>
      <xdr:rowOff>118835</xdr:rowOff>
    </xdr:to>
    <xdr:cxnSp macro="">
      <xdr:nvCxnSpPr>
        <xdr:cNvPr id="192" name="直線コネクタ 191"/>
        <xdr:cNvCxnSpPr/>
      </xdr:nvCxnSpPr>
      <xdr:spPr>
        <a:xfrm>
          <a:off x="3987800" y="104793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61</xdr:row>
      <xdr:rowOff>20865</xdr:rowOff>
    </xdr:to>
    <xdr:cxnSp macro="">
      <xdr:nvCxnSpPr>
        <xdr:cNvPr id="195" name="直線コネクタ 194"/>
        <xdr:cNvCxnSpPr/>
      </xdr:nvCxnSpPr>
      <xdr:spPr>
        <a:xfrm>
          <a:off x="3098800" y="102507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135165</xdr:rowOff>
    </xdr:to>
    <xdr:cxnSp macro="">
      <xdr:nvCxnSpPr>
        <xdr:cNvPr id="198" name="直線コネクタ 197"/>
        <xdr:cNvCxnSpPr/>
      </xdr:nvCxnSpPr>
      <xdr:spPr>
        <a:xfrm>
          <a:off x="2209800" y="101690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59</xdr:row>
      <xdr:rowOff>53522</xdr:rowOff>
    </xdr:to>
    <xdr:cxnSp macro="">
      <xdr:nvCxnSpPr>
        <xdr:cNvPr id="201" name="直線コネクタ 200"/>
        <xdr:cNvCxnSpPr/>
      </xdr:nvCxnSpPr>
      <xdr:spPr>
        <a:xfrm>
          <a:off x="1320800" y="10087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3" name="テキスト ボックス 202"/>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05" name="テキスト ボックス 204"/>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68035</xdr:rowOff>
    </xdr:from>
    <xdr:to>
      <xdr:col>24</xdr:col>
      <xdr:colOff>76200</xdr:colOff>
      <xdr:row>61</xdr:row>
      <xdr:rowOff>169635</xdr:rowOff>
    </xdr:to>
    <xdr:sp macro="" textlink="">
      <xdr:nvSpPr>
        <xdr:cNvPr id="211" name="楕円 210"/>
        <xdr:cNvSpPr/>
      </xdr:nvSpPr>
      <xdr:spPr>
        <a:xfrm>
          <a:off x="47752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148062</xdr:rowOff>
    </xdr:from>
    <xdr:ext cx="762000" cy="259045"/>
    <xdr:sp macro="" textlink="">
      <xdr:nvSpPr>
        <xdr:cNvPr id="212" name="扶助費該当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141515</xdr:rowOff>
    </xdr:from>
    <xdr:to>
      <xdr:col>20</xdr:col>
      <xdr:colOff>38100</xdr:colOff>
      <xdr:row>61</xdr:row>
      <xdr:rowOff>71665</xdr:rowOff>
    </xdr:to>
    <xdr:sp macro="" textlink="">
      <xdr:nvSpPr>
        <xdr:cNvPr id="213" name="楕円 212"/>
        <xdr:cNvSpPr/>
      </xdr:nvSpPr>
      <xdr:spPr>
        <a:xfrm>
          <a:off x="3937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56442</xdr:rowOff>
    </xdr:from>
    <xdr:ext cx="736600" cy="259045"/>
    <xdr:sp macro="" textlink="">
      <xdr:nvSpPr>
        <xdr:cNvPr id="214" name="テキスト ボックス 213"/>
        <xdr:cNvSpPr txBox="1"/>
      </xdr:nvSpPr>
      <xdr:spPr>
        <a:xfrm>
          <a:off x="3606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5" name="楕円 214"/>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6" name="テキスト ボックス 215"/>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7" name="楕円 216"/>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8" name="テキスト ボックス 217"/>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9" name="楕円 218"/>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20" name="テキスト ボックス 219"/>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繰出金の経常収支比率は、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悪化した。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これは、介護予防充実や介護保険事業計画策定に伴う介護保険事業への繰出金の増や、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公共下水道事業への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公債費繰出金の増により特別会計への繰出金が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増加したためである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維持補修費の経常収支比率は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道路や町営住宅の老朽化に伴う維持補修が必要となって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公共施設の老朽化が進む中、今後も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優先順位を決めて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実施していく必要がある。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35560</xdr:rowOff>
    </xdr:to>
    <xdr:cxnSp macro="">
      <xdr:nvCxnSpPr>
        <xdr:cNvPr id="253" name="直線コネクタ 252"/>
        <xdr:cNvCxnSpPr/>
      </xdr:nvCxnSpPr>
      <xdr:spPr>
        <a:xfrm>
          <a:off x="15671800" y="9606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56</xdr:row>
      <xdr:rowOff>5080</xdr:rowOff>
    </xdr:to>
    <xdr:cxnSp macro="">
      <xdr:nvCxnSpPr>
        <xdr:cNvPr id="256" name="直線コネクタ 255"/>
        <xdr:cNvCxnSpPr/>
      </xdr:nvCxnSpPr>
      <xdr:spPr>
        <a:xfrm>
          <a:off x="14782800" y="954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115570</xdr:rowOff>
    </xdr:to>
    <xdr:cxnSp macro="">
      <xdr:nvCxnSpPr>
        <xdr:cNvPr id="259" name="直線コネクタ 258"/>
        <xdr:cNvCxnSpPr/>
      </xdr:nvCxnSpPr>
      <xdr:spPr>
        <a:xfrm>
          <a:off x="13893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100330</xdr:rowOff>
    </xdr:to>
    <xdr:cxnSp macro="">
      <xdr:nvCxnSpPr>
        <xdr:cNvPr id="262" name="直線コネクタ 261"/>
        <xdr:cNvCxnSpPr/>
      </xdr:nvCxnSpPr>
      <xdr:spPr>
        <a:xfrm>
          <a:off x="13004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129540</xdr:rowOff>
    </xdr:from>
    <xdr:to>
      <xdr:col>69</xdr:col>
      <xdr:colOff>142875</xdr:colOff>
      <xdr:row>55</xdr:row>
      <xdr:rowOff>59690</xdr:rowOff>
    </xdr:to>
    <xdr:sp macro="" textlink="">
      <xdr:nvSpPr>
        <xdr:cNvPr id="263" name="フローチャート: 判断 262"/>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64" name="テキスト ボックス 263"/>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65" name="フローチャート: 判断 264"/>
        <xdr:cNvSpPr/>
      </xdr:nvSpPr>
      <xdr:spPr>
        <a:xfrm>
          <a:off x="12954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66" name="テキスト ボックス 265"/>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72" name="楕円 271"/>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128287</xdr:rowOff>
    </xdr:from>
    <xdr:ext cx="762000" cy="259045"/>
    <xdr:sp macro="" textlink="">
      <xdr:nvSpPr>
        <xdr:cNvPr id="273" name="その他該当値テキスト"/>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4" name="楕円 273"/>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40657</xdr:rowOff>
    </xdr:from>
    <xdr:ext cx="736600" cy="259045"/>
    <xdr:sp macro="" textlink="">
      <xdr:nvSpPr>
        <xdr:cNvPr id="275" name="テキスト ボックス 274"/>
        <xdr:cNvSpPr txBox="1"/>
      </xdr:nvSpPr>
      <xdr:spPr>
        <a:xfrm>
          <a:off x="15290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76" name="楕円 275"/>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151147</xdr:rowOff>
    </xdr:from>
    <xdr:ext cx="762000" cy="259045"/>
    <xdr:sp macro="" textlink="">
      <xdr:nvSpPr>
        <xdr:cNvPr id="277" name="テキスト ボックス 276"/>
        <xdr:cNvSpPr txBox="1"/>
      </xdr:nvSpPr>
      <xdr:spPr>
        <a:xfrm>
          <a:off x="14401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8" name="楕円 277"/>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135907</xdr:rowOff>
    </xdr:from>
    <xdr:ext cx="762000" cy="259045"/>
    <xdr:sp macro="" textlink="">
      <xdr:nvSpPr>
        <xdr:cNvPr id="279" name="テキスト ボックス 278"/>
        <xdr:cNvSpPr txBox="1"/>
      </xdr:nvSpPr>
      <xdr:spPr>
        <a:xfrm>
          <a:off x="13512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0" name="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81" name="テキスト ボックス 280"/>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補助費等の経常収支比率は、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これは、補助費等のうち、</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広域消防委託料の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百万円増などがあるものの、し尿処理施設等に係る東彼地区保健福祉組合負担金が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百万円減となったことが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一方、人口</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66,605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10,476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円増加しており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、過去の集中改革プラン等によ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％の一律削減等を行った効果が</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人口減少によって薄れてきているため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おいては、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奨励目的で当初目的が薄れたもの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効果が少ないものは順次廃止する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削減に努めていく必要がある。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122101</xdr:rowOff>
    </xdr:from>
    <xdr:to>
      <xdr:col>82</xdr:col>
      <xdr:colOff>107950</xdr:colOff>
      <xdr:row>37</xdr:row>
      <xdr:rowOff>154758</xdr:rowOff>
    </xdr:to>
    <xdr:cxnSp macro="">
      <xdr:nvCxnSpPr>
        <xdr:cNvPr id="315" name="直線コネクタ 314"/>
        <xdr:cNvCxnSpPr/>
      </xdr:nvCxnSpPr>
      <xdr:spPr>
        <a:xfrm flipV="1">
          <a:off x="15671800" y="64657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154758</xdr:rowOff>
    </xdr:from>
    <xdr:to>
      <xdr:col>78</xdr:col>
      <xdr:colOff>69850</xdr:colOff>
      <xdr:row>38</xdr:row>
      <xdr:rowOff>29028</xdr:rowOff>
    </xdr:to>
    <xdr:cxnSp macro="">
      <xdr:nvCxnSpPr>
        <xdr:cNvPr id="318" name="直線コネクタ 317"/>
        <xdr:cNvCxnSpPr/>
      </xdr:nvCxnSpPr>
      <xdr:spPr>
        <a:xfrm flipV="1">
          <a:off x="14782800" y="64984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29028</xdr:rowOff>
    </xdr:from>
    <xdr:to>
      <xdr:col>73</xdr:col>
      <xdr:colOff>180975</xdr:colOff>
      <xdr:row>38</xdr:row>
      <xdr:rowOff>48623</xdr:rowOff>
    </xdr:to>
    <xdr:cxnSp macro="">
      <xdr:nvCxnSpPr>
        <xdr:cNvPr id="321" name="直線コネクタ 320"/>
        <xdr:cNvCxnSpPr/>
      </xdr:nvCxnSpPr>
      <xdr:spPr>
        <a:xfrm flipV="1">
          <a:off x="13893800" y="65441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48623</xdr:rowOff>
    </xdr:to>
    <xdr:cxnSp macro="">
      <xdr:nvCxnSpPr>
        <xdr:cNvPr id="324" name="直線コネクタ 323"/>
        <xdr:cNvCxnSpPr/>
      </xdr:nvCxnSpPr>
      <xdr:spPr>
        <a:xfrm>
          <a:off x="13004800" y="65506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71301</xdr:rowOff>
    </xdr:from>
    <xdr:to>
      <xdr:col>69</xdr:col>
      <xdr:colOff>142875</xdr:colOff>
      <xdr:row>38</xdr:row>
      <xdr:rowOff>1451</xdr:rowOff>
    </xdr:to>
    <xdr:sp macro="" textlink="">
      <xdr:nvSpPr>
        <xdr:cNvPr id="325" name="フローチャート: 判断 324"/>
        <xdr:cNvSpPr/>
      </xdr:nvSpPr>
      <xdr:spPr>
        <a:xfrm>
          <a:off x="13843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11628</xdr:rowOff>
    </xdr:from>
    <xdr:ext cx="762000" cy="259045"/>
    <xdr:sp macro="" textlink="">
      <xdr:nvSpPr>
        <xdr:cNvPr id="326" name="テキスト ボックス 325"/>
        <xdr:cNvSpPr txBox="1"/>
      </xdr:nvSpPr>
      <xdr:spPr>
        <a:xfrm>
          <a:off x="13512800" y="61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71301</xdr:rowOff>
    </xdr:from>
    <xdr:to>
      <xdr:col>65</xdr:col>
      <xdr:colOff>53975</xdr:colOff>
      <xdr:row>38</xdr:row>
      <xdr:rowOff>1451</xdr:rowOff>
    </xdr:to>
    <xdr:sp macro="" textlink="">
      <xdr:nvSpPr>
        <xdr:cNvPr id="327" name="フローチャート: 判断 326"/>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11628</xdr:rowOff>
    </xdr:from>
    <xdr:ext cx="762000" cy="259045"/>
    <xdr:sp macro="" textlink="">
      <xdr:nvSpPr>
        <xdr:cNvPr id="328" name="テキスト ボックス 327"/>
        <xdr:cNvSpPr txBox="1"/>
      </xdr:nvSpPr>
      <xdr:spPr>
        <a:xfrm>
          <a:off x="12623800" y="61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71301</xdr:rowOff>
    </xdr:from>
    <xdr:to>
      <xdr:col>82</xdr:col>
      <xdr:colOff>158750</xdr:colOff>
      <xdr:row>38</xdr:row>
      <xdr:rowOff>1451</xdr:rowOff>
    </xdr:to>
    <xdr:sp macro="" textlink="">
      <xdr:nvSpPr>
        <xdr:cNvPr id="334" name="楕円 333"/>
        <xdr:cNvSpPr/>
      </xdr:nvSpPr>
      <xdr:spPr>
        <a:xfrm>
          <a:off x="164592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87828</xdr:rowOff>
    </xdr:from>
    <xdr:ext cx="762000" cy="259045"/>
    <xdr:sp macro="" textlink="">
      <xdr:nvSpPr>
        <xdr:cNvPr id="335" name="補助費等該当値テキスト"/>
        <xdr:cNvSpPr txBox="1"/>
      </xdr:nvSpPr>
      <xdr:spPr>
        <a:xfrm>
          <a:off x="16598900" y="626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103958</xdr:rowOff>
    </xdr:from>
    <xdr:to>
      <xdr:col>78</xdr:col>
      <xdr:colOff>120650</xdr:colOff>
      <xdr:row>38</xdr:row>
      <xdr:rowOff>34108</xdr:rowOff>
    </xdr:to>
    <xdr:sp macro="" textlink="">
      <xdr:nvSpPr>
        <xdr:cNvPr id="336" name="楕円 335"/>
        <xdr:cNvSpPr/>
      </xdr:nvSpPr>
      <xdr:spPr>
        <a:xfrm>
          <a:off x="15621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18886</xdr:rowOff>
    </xdr:from>
    <xdr:ext cx="736600" cy="259045"/>
    <xdr:sp macro="" textlink="">
      <xdr:nvSpPr>
        <xdr:cNvPr id="337" name="テキスト ボックス 336"/>
        <xdr:cNvSpPr txBox="1"/>
      </xdr:nvSpPr>
      <xdr:spPr>
        <a:xfrm>
          <a:off x="15290800" y="653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149678</xdr:rowOff>
    </xdr:from>
    <xdr:to>
      <xdr:col>74</xdr:col>
      <xdr:colOff>31750</xdr:colOff>
      <xdr:row>38</xdr:row>
      <xdr:rowOff>79828</xdr:rowOff>
    </xdr:to>
    <xdr:sp macro="" textlink="">
      <xdr:nvSpPr>
        <xdr:cNvPr id="338" name="楕円 337"/>
        <xdr:cNvSpPr/>
      </xdr:nvSpPr>
      <xdr:spPr>
        <a:xfrm>
          <a:off x="14732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64605</xdr:rowOff>
    </xdr:from>
    <xdr:ext cx="762000" cy="259045"/>
    <xdr:sp macro="" textlink="">
      <xdr:nvSpPr>
        <xdr:cNvPr id="339" name="テキスト ボックス 338"/>
        <xdr:cNvSpPr txBox="1"/>
      </xdr:nvSpPr>
      <xdr:spPr>
        <a:xfrm>
          <a:off x="14401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169273</xdr:rowOff>
    </xdr:from>
    <xdr:to>
      <xdr:col>69</xdr:col>
      <xdr:colOff>142875</xdr:colOff>
      <xdr:row>38</xdr:row>
      <xdr:rowOff>99423</xdr:rowOff>
    </xdr:to>
    <xdr:sp macro="" textlink="">
      <xdr:nvSpPr>
        <xdr:cNvPr id="340" name="楕円 339"/>
        <xdr:cNvSpPr/>
      </xdr:nvSpPr>
      <xdr:spPr>
        <a:xfrm>
          <a:off x="13843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84200</xdr:rowOff>
    </xdr:from>
    <xdr:ext cx="762000" cy="259045"/>
    <xdr:sp macro="" textlink="">
      <xdr:nvSpPr>
        <xdr:cNvPr id="341" name="テキスト ボックス 340"/>
        <xdr:cNvSpPr txBox="1"/>
      </xdr:nvSpPr>
      <xdr:spPr>
        <a:xfrm>
          <a:off x="13512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42" name="楕円 341"/>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43" name="テキスト ボックス 342"/>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過去</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総合文化会館建設等の大型事業を短期間に実施し、その借入が多額</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、類似団体平均よりも高位で推移していたが、平成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年度に長期財政計画、平成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年度に公債費負担適正化計画を策定し、投資的経費の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削減によって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地方債の発行を抑制したことで、ピーク時（平成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年度末）に</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億円あった地方債残高を平成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年度末には約</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59.9</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億円まで圧縮し、臨時財政対策債を除く建設事業債</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億円まで削減した。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今年度の公債費も、前年度から</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百万円減となるなど、</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順調に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償還額が減少し</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ているが、依然として類似団体平均より比率が高いことから、今後も起債</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発行抑制</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に努めながら</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計画的な事業実施を進めていく。</a:t>
          </a: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170435</xdr:rowOff>
    </xdr:to>
    <xdr:cxnSp macro="">
      <xdr:nvCxnSpPr>
        <xdr:cNvPr id="373" name="直線コネクタ 372"/>
        <xdr:cNvCxnSpPr/>
      </xdr:nvCxnSpPr>
      <xdr:spPr>
        <a:xfrm flipV="1">
          <a:off x="3987800" y="133309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12700</xdr:rowOff>
    </xdr:to>
    <xdr:cxnSp macro="">
      <xdr:nvCxnSpPr>
        <xdr:cNvPr id="376" name="直線コネクタ 375"/>
        <xdr:cNvCxnSpPr/>
      </xdr:nvCxnSpPr>
      <xdr:spPr>
        <a:xfrm flipV="1">
          <a:off x="3098800" y="133720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72137</xdr:rowOff>
    </xdr:to>
    <xdr:cxnSp macro="">
      <xdr:nvCxnSpPr>
        <xdr:cNvPr id="379" name="直線コネクタ 378"/>
        <xdr:cNvCxnSpPr/>
      </xdr:nvCxnSpPr>
      <xdr:spPr>
        <a:xfrm flipV="1">
          <a:off x="2209800" y="133858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85852</xdr:rowOff>
    </xdr:to>
    <xdr:cxnSp macro="">
      <xdr:nvCxnSpPr>
        <xdr:cNvPr id="382" name="直線コネクタ 381"/>
        <xdr:cNvCxnSpPr/>
      </xdr:nvCxnSpPr>
      <xdr:spPr>
        <a:xfrm flipV="1">
          <a:off x="1320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83" name="フローチャート: 判断 382"/>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84" name="テキスト ボックス 383"/>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92" name="楕円 391"/>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93"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4" name="楕円 393"/>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5" name="テキスト ボックス 394"/>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6" name="楕円 395"/>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7" name="テキスト ボックス 396"/>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8" name="楕円 397"/>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9" name="テキスト ボックス 398"/>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400" name="楕円 399"/>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401" name="テキスト ボックス 400"/>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ここ数年</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％前後で推移し</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順調に改善していた</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％で今年度が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％となり、類似団体平均との差は前年の</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％に対し、今年度は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本町においては、人件費や物件費が</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類似団体の中で最も好順位</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で推移</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しているが</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介護保険事業や</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公債費繰出</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の繰出金</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増加傾、</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認定こども園や保育所への給付費、</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障害者総合支援事業拡充による扶助費の伸びが著しいことから、</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今後は増加傾向</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で推移するものと考えられる。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75</xdr:row>
      <xdr:rowOff>147574</xdr:rowOff>
    </xdr:to>
    <xdr:cxnSp macro="">
      <xdr:nvCxnSpPr>
        <xdr:cNvPr id="432" name="直線コネクタ 431"/>
        <xdr:cNvCxnSpPr/>
      </xdr:nvCxnSpPr>
      <xdr:spPr>
        <a:xfrm>
          <a:off x="15671800" y="129468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88138</xdr:rowOff>
    </xdr:to>
    <xdr:cxnSp macro="">
      <xdr:nvCxnSpPr>
        <xdr:cNvPr id="435" name="直線コネクタ 434"/>
        <xdr:cNvCxnSpPr/>
      </xdr:nvCxnSpPr>
      <xdr:spPr>
        <a:xfrm>
          <a:off x="14782800" y="128417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7" name="テキスト ボックス 436"/>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10414</xdr:rowOff>
    </xdr:to>
    <xdr:cxnSp macro="">
      <xdr:nvCxnSpPr>
        <xdr:cNvPr id="438" name="直線コネクタ 437"/>
        <xdr:cNvCxnSpPr/>
      </xdr:nvCxnSpPr>
      <xdr:spPr>
        <a:xfrm flipV="1">
          <a:off x="13893800" y="12841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75</xdr:row>
      <xdr:rowOff>19558</xdr:rowOff>
    </xdr:to>
    <xdr:cxnSp macro="">
      <xdr:nvCxnSpPr>
        <xdr:cNvPr id="441" name="直線コネクタ 440"/>
        <xdr:cNvCxnSpPr/>
      </xdr:nvCxnSpPr>
      <xdr:spPr>
        <a:xfrm flipV="1">
          <a:off x="13004800" y="12869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2" name="フローチャート: 判断 441"/>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3" name="テキスト ボックス 442"/>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45" name="テキスト ボックス 444"/>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51" name="楕円 450"/>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52"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37338</xdr:rowOff>
    </xdr:from>
    <xdr:to>
      <xdr:col>78</xdr:col>
      <xdr:colOff>120650</xdr:colOff>
      <xdr:row>75</xdr:row>
      <xdr:rowOff>138938</xdr:rowOff>
    </xdr:to>
    <xdr:sp macro="" textlink="">
      <xdr:nvSpPr>
        <xdr:cNvPr id="453" name="楕円 452"/>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149115</xdr:rowOff>
    </xdr:from>
    <xdr:ext cx="736600" cy="259045"/>
    <xdr:sp macro="" textlink="">
      <xdr:nvSpPr>
        <xdr:cNvPr id="454" name="テキスト ボックス 453"/>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55" name="楕円 454"/>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56" name="テキスト ボックス 455"/>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131064</xdr:rowOff>
    </xdr:from>
    <xdr:to>
      <xdr:col>69</xdr:col>
      <xdr:colOff>142875</xdr:colOff>
      <xdr:row>75</xdr:row>
      <xdr:rowOff>61214</xdr:rowOff>
    </xdr:to>
    <xdr:sp macro="" textlink="">
      <xdr:nvSpPr>
        <xdr:cNvPr id="457" name="楕円 456"/>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71391</xdr:rowOff>
    </xdr:from>
    <xdr:ext cx="762000" cy="259045"/>
    <xdr:sp macro="" textlink="">
      <xdr:nvSpPr>
        <xdr:cNvPr id="458" name="テキスト ボックス 457"/>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59" name="楕円 458"/>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60" name="テキスト ボックス 459"/>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47551</xdr:rowOff>
    </xdr:from>
    <xdr:ext cx="762000" cy="259045"/>
    <xdr:sp macro="" textlink="">
      <xdr:nvSpPr>
        <xdr:cNvPr id="46" name="人口1人当たり決算額の推移最小値テキスト130"/>
        <xdr:cNvSpPr txBox="1"/>
      </xdr:nvSpPr>
      <xdr:spPr>
        <a:xfrm>
          <a:off x="5740400" y="352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37374</xdr:rowOff>
    </xdr:from>
    <xdr:to>
      <xdr:col>29</xdr:col>
      <xdr:colOff>127000</xdr:colOff>
      <xdr:row>20</xdr:row>
      <xdr:rowOff>53894</xdr:rowOff>
    </xdr:to>
    <xdr:cxnSp macro="">
      <xdr:nvCxnSpPr>
        <xdr:cNvPr id="50" name="直線コネクタ 49"/>
        <xdr:cNvCxnSpPr/>
      </xdr:nvCxnSpPr>
      <xdr:spPr bwMode="auto">
        <a:xfrm flipV="1">
          <a:off x="5003800" y="3513999"/>
          <a:ext cx="647700" cy="16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49078</xdr:rowOff>
    </xdr:from>
    <xdr:to>
      <xdr:col>26</xdr:col>
      <xdr:colOff>50800</xdr:colOff>
      <xdr:row>20</xdr:row>
      <xdr:rowOff>53894</xdr:rowOff>
    </xdr:to>
    <xdr:cxnSp macro="">
      <xdr:nvCxnSpPr>
        <xdr:cNvPr id="53" name="直線コネクタ 52"/>
        <xdr:cNvCxnSpPr/>
      </xdr:nvCxnSpPr>
      <xdr:spPr bwMode="auto">
        <a:xfrm>
          <a:off x="4305300" y="3525703"/>
          <a:ext cx="698500" cy="4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49078</xdr:rowOff>
    </xdr:from>
    <xdr:to>
      <xdr:col>22</xdr:col>
      <xdr:colOff>114300</xdr:colOff>
      <xdr:row>20</xdr:row>
      <xdr:rowOff>49962</xdr:rowOff>
    </xdr:to>
    <xdr:cxnSp macro="">
      <xdr:nvCxnSpPr>
        <xdr:cNvPr id="56" name="直線コネクタ 55"/>
        <xdr:cNvCxnSpPr/>
      </xdr:nvCxnSpPr>
      <xdr:spPr bwMode="auto">
        <a:xfrm flipV="1">
          <a:off x="3606800" y="3525703"/>
          <a:ext cx="698500" cy="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49962</xdr:rowOff>
    </xdr:from>
    <xdr:to>
      <xdr:col>18</xdr:col>
      <xdr:colOff>177800</xdr:colOff>
      <xdr:row>20</xdr:row>
      <xdr:rowOff>62306</xdr:rowOff>
    </xdr:to>
    <xdr:cxnSp macro="">
      <xdr:nvCxnSpPr>
        <xdr:cNvPr id="59" name="直線コネクタ 58"/>
        <xdr:cNvCxnSpPr/>
      </xdr:nvCxnSpPr>
      <xdr:spPr bwMode="auto">
        <a:xfrm flipV="1">
          <a:off x="2908300" y="3526587"/>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141868</xdr:rowOff>
    </xdr:from>
    <xdr:ext cx="762000" cy="259045"/>
    <xdr:sp macro="" textlink="">
      <xdr:nvSpPr>
        <xdr:cNvPr id="61" name="テキスト ボックス 60"/>
        <xdr:cNvSpPr txBox="1"/>
      </xdr:nvSpPr>
      <xdr:spPr>
        <a:xfrm>
          <a:off x="3225800" y="29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157451</xdr:rowOff>
    </xdr:from>
    <xdr:ext cx="762000" cy="259045"/>
    <xdr:sp macro="" textlink="">
      <xdr:nvSpPr>
        <xdr:cNvPr id="63" name="テキスト ボックス 62"/>
        <xdr:cNvSpPr txBox="1"/>
      </xdr:nvSpPr>
      <xdr:spPr>
        <a:xfrm>
          <a:off x="25273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158024</xdr:rowOff>
    </xdr:from>
    <xdr:to>
      <xdr:col>29</xdr:col>
      <xdr:colOff>177800</xdr:colOff>
      <xdr:row>20</xdr:row>
      <xdr:rowOff>88174</xdr:rowOff>
    </xdr:to>
    <xdr:sp macro="" textlink="">
      <xdr:nvSpPr>
        <xdr:cNvPr id="69" name="楕円 68"/>
        <xdr:cNvSpPr/>
      </xdr:nvSpPr>
      <xdr:spPr bwMode="auto">
        <a:xfrm>
          <a:off x="5600700" y="3463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66601</xdr:rowOff>
    </xdr:from>
    <xdr:ext cx="762000" cy="259045"/>
    <xdr:sp macro="" textlink="">
      <xdr:nvSpPr>
        <xdr:cNvPr id="70" name="人口1人当たり決算額の推移該当値テキスト130"/>
        <xdr:cNvSpPr txBox="1"/>
      </xdr:nvSpPr>
      <xdr:spPr>
        <a:xfrm>
          <a:off x="5740400" y="337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3094</xdr:rowOff>
    </xdr:from>
    <xdr:to>
      <xdr:col>26</xdr:col>
      <xdr:colOff>101600</xdr:colOff>
      <xdr:row>20</xdr:row>
      <xdr:rowOff>104694</xdr:rowOff>
    </xdr:to>
    <xdr:sp macro="" textlink="">
      <xdr:nvSpPr>
        <xdr:cNvPr id="71" name="楕円 70"/>
        <xdr:cNvSpPr/>
      </xdr:nvSpPr>
      <xdr:spPr bwMode="auto">
        <a:xfrm>
          <a:off x="4953000" y="347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89471</xdr:rowOff>
    </xdr:from>
    <xdr:ext cx="736600" cy="259045"/>
    <xdr:sp macro="" textlink="">
      <xdr:nvSpPr>
        <xdr:cNvPr id="72" name="テキスト ボックス 71"/>
        <xdr:cNvSpPr txBox="1"/>
      </xdr:nvSpPr>
      <xdr:spPr>
        <a:xfrm>
          <a:off x="4622800" y="3566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169728</xdr:rowOff>
    </xdr:from>
    <xdr:to>
      <xdr:col>22</xdr:col>
      <xdr:colOff>165100</xdr:colOff>
      <xdr:row>20</xdr:row>
      <xdr:rowOff>99878</xdr:rowOff>
    </xdr:to>
    <xdr:sp macro="" textlink="">
      <xdr:nvSpPr>
        <xdr:cNvPr id="73" name="楕円 72"/>
        <xdr:cNvSpPr/>
      </xdr:nvSpPr>
      <xdr:spPr bwMode="auto">
        <a:xfrm>
          <a:off x="4254500" y="347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84655</xdr:rowOff>
    </xdr:from>
    <xdr:ext cx="762000" cy="259045"/>
    <xdr:sp macro="" textlink="">
      <xdr:nvSpPr>
        <xdr:cNvPr id="74" name="テキスト ボックス 73"/>
        <xdr:cNvSpPr txBox="1"/>
      </xdr:nvSpPr>
      <xdr:spPr>
        <a:xfrm>
          <a:off x="3924300" y="356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170612</xdr:rowOff>
    </xdr:from>
    <xdr:to>
      <xdr:col>19</xdr:col>
      <xdr:colOff>38100</xdr:colOff>
      <xdr:row>20</xdr:row>
      <xdr:rowOff>100762</xdr:rowOff>
    </xdr:to>
    <xdr:sp macro="" textlink="">
      <xdr:nvSpPr>
        <xdr:cNvPr id="75" name="楕円 74"/>
        <xdr:cNvSpPr/>
      </xdr:nvSpPr>
      <xdr:spPr bwMode="auto">
        <a:xfrm>
          <a:off x="3556000" y="347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85539</xdr:rowOff>
    </xdr:from>
    <xdr:ext cx="762000" cy="259045"/>
    <xdr:sp macro="" textlink="">
      <xdr:nvSpPr>
        <xdr:cNvPr id="76" name="テキスト ボックス 75"/>
        <xdr:cNvSpPr txBox="1"/>
      </xdr:nvSpPr>
      <xdr:spPr>
        <a:xfrm>
          <a:off x="3225800" y="356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11506</xdr:rowOff>
    </xdr:from>
    <xdr:to>
      <xdr:col>15</xdr:col>
      <xdr:colOff>101600</xdr:colOff>
      <xdr:row>20</xdr:row>
      <xdr:rowOff>113106</xdr:rowOff>
    </xdr:to>
    <xdr:sp macro="" textlink="">
      <xdr:nvSpPr>
        <xdr:cNvPr id="77" name="楕円 76"/>
        <xdr:cNvSpPr/>
      </xdr:nvSpPr>
      <xdr:spPr bwMode="auto">
        <a:xfrm>
          <a:off x="2857500" y="348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97883</xdr:rowOff>
    </xdr:from>
    <xdr:ext cx="762000" cy="259045"/>
    <xdr:sp macro="" textlink="">
      <xdr:nvSpPr>
        <xdr:cNvPr id="78" name="テキスト ボックス 77"/>
        <xdr:cNvSpPr txBox="1"/>
      </xdr:nvSpPr>
      <xdr:spPr>
        <a:xfrm>
          <a:off x="2527300" y="357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7214</xdr:rowOff>
    </xdr:from>
    <xdr:to>
      <xdr:col>29</xdr:col>
      <xdr:colOff>127000</xdr:colOff>
      <xdr:row>36</xdr:row>
      <xdr:rowOff>16084</xdr:rowOff>
    </xdr:to>
    <xdr:cxnSp macro="">
      <xdr:nvCxnSpPr>
        <xdr:cNvPr id="110" name="直線コネクタ 109"/>
        <xdr:cNvCxnSpPr/>
      </xdr:nvCxnSpPr>
      <xdr:spPr bwMode="auto">
        <a:xfrm>
          <a:off x="5003800" y="6960464"/>
          <a:ext cx="6477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271932</xdr:rowOff>
    </xdr:from>
    <xdr:to>
      <xdr:col>26</xdr:col>
      <xdr:colOff>50800</xdr:colOff>
      <xdr:row>36</xdr:row>
      <xdr:rowOff>7214</xdr:rowOff>
    </xdr:to>
    <xdr:cxnSp macro="">
      <xdr:nvCxnSpPr>
        <xdr:cNvPr id="113" name="直線コネクタ 112"/>
        <xdr:cNvCxnSpPr/>
      </xdr:nvCxnSpPr>
      <xdr:spPr bwMode="auto">
        <a:xfrm>
          <a:off x="4305300" y="6882282"/>
          <a:ext cx="698500" cy="78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269943</xdr:rowOff>
    </xdr:from>
    <xdr:to>
      <xdr:col>22</xdr:col>
      <xdr:colOff>114300</xdr:colOff>
      <xdr:row>35</xdr:row>
      <xdr:rowOff>271932</xdr:rowOff>
    </xdr:to>
    <xdr:cxnSp macro="">
      <xdr:nvCxnSpPr>
        <xdr:cNvPr id="116" name="直線コネクタ 115"/>
        <xdr:cNvCxnSpPr/>
      </xdr:nvCxnSpPr>
      <xdr:spPr bwMode="auto">
        <a:xfrm>
          <a:off x="3606800" y="6880293"/>
          <a:ext cx="698500" cy="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234122</xdr:rowOff>
    </xdr:from>
    <xdr:to>
      <xdr:col>18</xdr:col>
      <xdr:colOff>177800</xdr:colOff>
      <xdr:row>35</xdr:row>
      <xdr:rowOff>269943</xdr:rowOff>
    </xdr:to>
    <xdr:cxnSp macro="">
      <xdr:nvCxnSpPr>
        <xdr:cNvPr id="119" name="直線コネクタ 118"/>
        <xdr:cNvCxnSpPr/>
      </xdr:nvCxnSpPr>
      <xdr:spPr bwMode="auto">
        <a:xfrm>
          <a:off x="2908300" y="6844472"/>
          <a:ext cx="698500" cy="35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0" name="フローチャート: 判断 119"/>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43751</xdr:rowOff>
    </xdr:from>
    <xdr:ext cx="762000" cy="259045"/>
    <xdr:sp macro="" textlink="">
      <xdr:nvSpPr>
        <xdr:cNvPr id="121" name="テキスト ボックス 120"/>
        <xdr:cNvSpPr txBox="1"/>
      </xdr:nvSpPr>
      <xdr:spPr>
        <a:xfrm>
          <a:off x="32258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2" name="フローチャート: 判断 121"/>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325592</xdr:rowOff>
    </xdr:from>
    <xdr:ext cx="762000" cy="259045"/>
    <xdr:sp macro="" textlink="">
      <xdr:nvSpPr>
        <xdr:cNvPr id="123" name="テキスト ボックス 122"/>
        <xdr:cNvSpPr txBox="1"/>
      </xdr:nvSpPr>
      <xdr:spPr>
        <a:xfrm>
          <a:off x="2527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308184</xdr:rowOff>
    </xdr:from>
    <xdr:to>
      <xdr:col>29</xdr:col>
      <xdr:colOff>177800</xdr:colOff>
      <xdr:row>36</xdr:row>
      <xdr:rowOff>66884</xdr:rowOff>
    </xdr:to>
    <xdr:sp macro="" textlink="">
      <xdr:nvSpPr>
        <xdr:cNvPr id="129" name="楕円 128"/>
        <xdr:cNvSpPr/>
      </xdr:nvSpPr>
      <xdr:spPr bwMode="auto">
        <a:xfrm>
          <a:off x="5600700" y="691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280261</xdr:rowOff>
    </xdr:from>
    <xdr:ext cx="762000" cy="259045"/>
    <xdr:sp macro="" textlink="">
      <xdr:nvSpPr>
        <xdr:cNvPr id="130" name="人口1人当たり決算額の推移該当値テキスト445"/>
        <xdr:cNvSpPr txBox="1"/>
      </xdr:nvSpPr>
      <xdr:spPr>
        <a:xfrm>
          <a:off x="5740400" y="689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299314</xdr:rowOff>
    </xdr:from>
    <xdr:to>
      <xdr:col>26</xdr:col>
      <xdr:colOff>101600</xdr:colOff>
      <xdr:row>36</xdr:row>
      <xdr:rowOff>58014</xdr:rowOff>
    </xdr:to>
    <xdr:sp macro="" textlink="">
      <xdr:nvSpPr>
        <xdr:cNvPr id="131" name="楕円 130"/>
        <xdr:cNvSpPr/>
      </xdr:nvSpPr>
      <xdr:spPr bwMode="auto">
        <a:xfrm>
          <a:off x="4953000" y="69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42791</xdr:rowOff>
    </xdr:from>
    <xdr:ext cx="736600" cy="259045"/>
    <xdr:sp macro="" textlink="">
      <xdr:nvSpPr>
        <xdr:cNvPr id="132" name="テキスト ボックス 131"/>
        <xdr:cNvSpPr txBox="1"/>
      </xdr:nvSpPr>
      <xdr:spPr>
        <a:xfrm>
          <a:off x="4622800" y="6996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221132</xdr:rowOff>
    </xdr:from>
    <xdr:to>
      <xdr:col>22</xdr:col>
      <xdr:colOff>165100</xdr:colOff>
      <xdr:row>35</xdr:row>
      <xdr:rowOff>322732</xdr:rowOff>
    </xdr:to>
    <xdr:sp macro="" textlink="">
      <xdr:nvSpPr>
        <xdr:cNvPr id="133" name="楕円 132"/>
        <xdr:cNvSpPr/>
      </xdr:nvSpPr>
      <xdr:spPr bwMode="auto">
        <a:xfrm>
          <a:off x="4254500" y="6831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332909</xdr:rowOff>
    </xdr:from>
    <xdr:ext cx="762000" cy="259045"/>
    <xdr:sp macro="" textlink="">
      <xdr:nvSpPr>
        <xdr:cNvPr id="134" name="テキスト ボックス 133"/>
        <xdr:cNvSpPr txBox="1"/>
      </xdr:nvSpPr>
      <xdr:spPr>
        <a:xfrm>
          <a:off x="3924300" y="660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219143</xdr:rowOff>
    </xdr:from>
    <xdr:to>
      <xdr:col>19</xdr:col>
      <xdr:colOff>38100</xdr:colOff>
      <xdr:row>35</xdr:row>
      <xdr:rowOff>320743</xdr:rowOff>
    </xdr:to>
    <xdr:sp macro="" textlink="">
      <xdr:nvSpPr>
        <xdr:cNvPr id="135" name="楕円 134"/>
        <xdr:cNvSpPr/>
      </xdr:nvSpPr>
      <xdr:spPr bwMode="auto">
        <a:xfrm>
          <a:off x="3556000" y="682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330920</xdr:rowOff>
    </xdr:from>
    <xdr:ext cx="762000" cy="259045"/>
    <xdr:sp macro="" textlink="">
      <xdr:nvSpPr>
        <xdr:cNvPr id="136" name="テキスト ボックス 135"/>
        <xdr:cNvSpPr txBox="1"/>
      </xdr:nvSpPr>
      <xdr:spPr>
        <a:xfrm>
          <a:off x="3225800" y="659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183322</xdr:rowOff>
    </xdr:from>
    <xdr:to>
      <xdr:col>15</xdr:col>
      <xdr:colOff>101600</xdr:colOff>
      <xdr:row>35</xdr:row>
      <xdr:rowOff>284922</xdr:rowOff>
    </xdr:to>
    <xdr:sp macro="" textlink="">
      <xdr:nvSpPr>
        <xdr:cNvPr id="137" name="楕円 136"/>
        <xdr:cNvSpPr/>
      </xdr:nvSpPr>
      <xdr:spPr bwMode="auto">
        <a:xfrm>
          <a:off x="2857500" y="679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295099</xdr:rowOff>
    </xdr:from>
    <xdr:ext cx="762000" cy="259045"/>
    <xdr:sp macro="" textlink="">
      <xdr:nvSpPr>
        <xdr:cNvPr id="138" name="テキスト ボックス 137"/>
        <xdr:cNvSpPr txBox="1"/>
      </xdr:nvSpPr>
      <xdr:spPr>
        <a:xfrm>
          <a:off x="2527300" y="656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14,867
56.00
6,566,190
6,477,471
78,095
3,586,945
5,997,942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160598</xdr:rowOff>
    </xdr:from>
    <xdr:to>
      <xdr:col>24</xdr:col>
      <xdr:colOff>63500</xdr:colOff>
      <xdr:row>39</xdr:row>
      <xdr:rowOff>5635</xdr:rowOff>
    </xdr:to>
    <xdr:cxnSp macro="">
      <xdr:nvCxnSpPr>
        <xdr:cNvPr id="65" name="直線コネクタ 64"/>
        <xdr:cNvCxnSpPr/>
      </xdr:nvCxnSpPr>
      <xdr:spPr>
        <a:xfrm flipV="1">
          <a:off x="3797300" y="6675698"/>
          <a:ext cx="838200" cy="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166122</xdr:rowOff>
    </xdr:from>
    <xdr:to>
      <xdr:col>19</xdr:col>
      <xdr:colOff>177800</xdr:colOff>
      <xdr:row>39</xdr:row>
      <xdr:rowOff>5635</xdr:rowOff>
    </xdr:to>
    <xdr:cxnSp macro="">
      <xdr:nvCxnSpPr>
        <xdr:cNvPr id="68" name="直線コネクタ 67"/>
        <xdr:cNvCxnSpPr/>
      </xdr:nvCxnSpPr>
      <xdr:spPr>
        <a:xfrm>
          <a:off x="2908300" y="6681222"/>
          <a:ext cx="889000" cy="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166122</xdr:rowOff>
    </xdr:from>
    <xdr:to>
      <xdr:col>15</xdr:col>
      <xdr:colOff>50800</xdr:colOff>
      <xdr:row>38</xdr:row>
      <xdr:rowOff>166713</xdr:rowOff>
    </xdr:to>
    <xdr:cxnSp macro="">
      <xdr:nvCxnSpPr>
        <xdr:cNvPr id="71" name="直線コネクタ 70"/>
        <xdr:cNvCxnSpPr/>
      </xdr:nvCxnSpPr>
      <xdr:spPr>
        <a:xfrm flipV="1">
          <a:off x="2019300" y="6681222"/>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154292</xdr:rowOff>
    </xdr:from>
    <xdr:to>
      <xdr:col>10</xdr:col>
      <xdr:colOff>114300</xdr:colOff>
      <xdr:row>38</xdr:row>
      <xdr:rowOff>166713</xdr:rowOff>
    </xdr:to>
    <xdr:cxnSp macro="">
      <xdr:nvCxnSpPr>
        <xdr:cNvPr id="74" name="直線コネクタ 73"/>
        <xdr:cNvCxnSpPr/>
      </xdr:nvCxnSpPr>
      <xdr:spPr>
        <a:xfrm>
          <a:off x="1130300" y="6669392"/>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147965</xdr:rowOff>
    </xdr:from>
    <xdr:to>
      <xdr:col>10</xdr:col>
      <xdr:colOff>165100</xdr:colOff>
      <xdr:row>37</xdr:row>
      <xdr:rowOff>78115</xdr:rowOff>
    </xdr:to>
    <xdr:sp macro="" textlink="">
      <xdr:nvSpPr>
        <xdr:cNvPr id="75" name="フローチャート: 判断 74"/>
        <xdr:cNvSpPr/>
      </xdr:nvSpPr>
      <xdr:spPr>
        <a:xfrm>
          <a:off x="1968500" y="632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94642</xdr:rowOff>
    </xdr:from>
    <xdr:ext cx="534377" cy="259045"/>
    <xdr:sp macro="" textlink="">
      <xdr:nvSpPr>
        <xdr:cNvPr id="76" name="テキスト ボックス 75"/>
        <xdr:cNvSpPr txBox="1"/>
      </xdr:nvSpPr>
      <xdr:spPr>
        <a:xfrm>
          <a:off x="1752111" y="609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155737</xdr:rowOff>
    </xdr:from>
    <xdr:to>
      <xdr:col>6</xdr:col>
      <xdr:colOff>38100</xdr:colOff>
      <xdr:row>37</xdr:row>
      <xdr:rowOff>85887</xdr:rowOff>
    </xdr:to>
    <xdr:sp macro="" textlink="">
      <xdr:nvSpPr>
        <xdr:cNvPr id="77" name="フローチャート: 判断 76"/>
        <xdr:cNvSpPr/>
      </xdr:nvSpPr>
      <xdr:spPr>
        <a:xfrm>
          <a:off x="1079500" y="63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102414</xdr:rowOff>
    </xdr:from>
    <xdr:ext cx="534377" cy="259045"/>
    <xdr:sp macro="" textlink="">
      <xdr:nvSpPr>
        <xdr:cNvPr id="78" name="テキスト ボックス 77"/>
        <xdr:cNvSpPr txBox="1"/>
      </xdr:nvSpPr>
      <xdr:spPr>
        <a:xfrm>
          <a:off x="863111" y="61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109798</xdr:rowOff>
    </xdr:from>
    <xdr:to>
      <xdr:col>24</xdr:col>
      <xdr:colOff>114300</xdr:colOff>
      <xdr:row>39</xdr:row>
      <xdr:rowOff>39948</xdr:rowOff>
    </xdr:to>
    <xdr:sp macro="" textlink="">
      <xdr:nvSpPr>
        <xdr:cNvPr id="84" name="楕円 83"/>
        <xdr:cNvSpPr/>
      </xdr:nvSpPr>
      <xdr:spPr>
        <a:xfrm>
          <a:off x="4584700" y="66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24725</xdr:rowOff>
    </xdr:from>
    <xdr:ext cx="534377" cy="259045"/>
    <xdr:sp macro="" textlink="">
      <xdr:nvSpPr>
        <xdr:cNvPr id="85" name="人件費該当値テキスト"/>
        <xdr:cNvSpPr txBox="1"/>
      </xdr:nvSpPr>
      <xdr:spPr>
        <a:xfrm>
          <a:off x="4686300" y="653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126285</xdr:rowOff>
    </xdr:from>
    <xdr:to>
      <xdr:col>20</xdr:col>
      <xdr:colOff>38100</xdr:colOff>
      <xdr:row>39</xdr:row>
      <xdr:rowOff>56435</xdr:rowOff>
    </xdr:to>
    <xdr:sp macro="" textlink="">
      <xdr:nvSpPr>
        <xdr:cNvPr id="86" name="楕円 85"/>
        <xdr:cNvSpPr/>
      </xdr:nvSpPr>
      <xdr:spPr>
        <a:xfrm>
          <a:off x="3746500" y="664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47562</xdr:rowOff>
    </xdr:from>
    <xdr:ext cx="534377" cy="259045"/>
    <xdr:sp macro="" textlink="">
      <xdr:nvSpPr>
        <xdr:cNvPr id="87" name="テキスト ボックス 86"/>
        <xdr:cNvSpPr txBox="1"/>
      </xdr:nvSpPr>
      <xdr:spPr>
        <a:xfrm>
          <a:off x="3530111" y="673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115322</xdr:rowOff>
    </xdr:from>
    <xdr:to>
      <xdr:col>15</xdr:col>
      <xdr:colOff>101600</xdr:colOff>
      <xdr:row>39</xdr:row>
      <xdr:rowOff>45472</xdr:rowOff>
    </xdr:to>
    <xdr:sp macro="" textlink="">
      <xdr:nvSpPr>
        <xdr:cNvPr id="88" name="楕円 87"/>
        <xdr:cNvSpPr/>
      </xdr:nvSpPr>
      <xdr:spPr>
        <a:xfrm>
          <a:off x="2857500" y="66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36599</xdr:rowOff>
    </xdr:from>
    <xdr:ext cx="534377" cy="259045"/>
    <xdr:sp macro="" textlink="">
      <xdr:nvSpPr>
        <xdr:cNvPr id="89" name="テキスト ボックス 88"/>
        <xdr:cNvSpPr txBox="1"/>
      </xdr:nvSpPr>
      <xdr:spPr>
        <a:xfrm>
          <a:off x="2641111" y="67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115913</xdr:rowOff>
    </xdr:from>
    <xdr:to>
      <xdr:col>10</xdr:col>
      <xdr:colOff>165100</xdr:colOff>
      <xdr:row>39</xdr:row>
      <xdr:rowOff>46063</xdr:rowOff>
    </xdr:to>
    <xdr:sp macro="" textlink="">
      <xdr:nvSpPr>
        <xdr:cNvPr id="90" name="楕円 89"/>
        <xdr:cNvSpPr/>
      </xdr:nvSpPr>
      <xdr:spPr>
        <a:xfrm>
          <a:off x="1968500" y="66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37190</xdr:rowOff>
    </xdr:from>
    <xdr:ext cx="534377" cy="259045"/>
    <xdr:sp macro="" textlink="">
      <xdr:nvSpPr>
        <xdr:cNvPr id="91" name="テキスト ボックス 90"/>
        <xdr:cNvSpPr txBox="1"/>
      </xdr:nvSpPr>
      <xdr:spPr>
        <a:xfrm>
          <a:off x="1752111" y="67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103492</xdr:rowOff>
    </xdr:from>
    <xdr:to>
      <xdr:col>6</xdr:col>
      <xdr:colOff>38100</xdr:colOff>
      <xdr:row>39</xdr:row>
      <xdr:rowOff>33642</xdr:rowOff>
    </xdr:to>
    <xdr:sp macro="" textlink="">
      <xdr:nvSpPr>
        <xdr:cNvPr id="92" name="楕円 91"/>
        <xdr:cNvSpPr/>
      </xdr:nvSpPr>
      <xdr:spPr>
        <a:xfrm>
          <a:off x="1079500" y="66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24769</xdr:rowOff>
    </xdr:from>
    <xdr:ext cx="534377" cy="259045"/>
    <xdr:sp macro="" textlink="">
      <xdr:nvSpPr>
        <xdr:cNvPr id="93" name="テキスト ボックス 92"/>
        <xdr:cNvSpPr txBox="1"/>
      </xdr:nvSpPr>
      <xdr:spPr>
        <a:xfrm>
          <a:off x="863111" y="67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4" name="直線コネクタ 103"/>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5" name="テキスト ボックス 104"/>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6" name="直線コネクタ 105"/>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7" name="テキスト ボックス 106"/>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8" name="直線コネクタ 107"/>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9" name="テキスト ボックス 108"/>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0" name="直線コネクタ 109"/>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1" name="テキスト ボックス 110"/>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2" name="直線コネクタ 111"/>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3" name="テキスト ボックス 112"/>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4" name="直線コネクタ 113"/>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5" name="テキスト ボックス 114"/>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6" name="直線コネクタ 11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7" name="テキスト ボックス 11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121458</xdr:rowOff>
    </xdr:from>
    <xdr:to>
      <xdr:col>24</xdr:col>
      <xdr:colOff>62865</xdr:colOff>
      <xdr:row>58</xdr:row>
      <xdr:rowOff>12259</xdr:rowOff>
    </xdr:to>
    <xdr:cxnSp macro="">
      <xdr:nvCxnSpPr>
        <xdr:cNvPr id="119" name="直線コネクタ 118"/>
        <xdr:cNvCxnSpPr/>
      </xdr:nvCxnSpPr>
      <xdr:spPr>
        <a:xfrm flipV="1">
          <a:off x="4633595" y="8693958"/>
          <a:ext cx="1270" cy="126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16086</xdr:rowOff>
    </xdr:from>
    <xdr:ext cx="534377" cy="259045"/>
    <xdr:sp macro="" textlink="">
      <xdr:nvSpPr>
        <xdr:cNvPr id="120" name="物件費最小値テキスト"/>
        <xdr:cNvSpPr txBox="1"/>
      </xdr:nvSpPr>
      <xdr:spPr>
        <a:xfrm>
          <a:off x="4686300" y="996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12259</xdr:rowOff>
    </xdr:from>
    <xdr:to>
      <xdr:col>24</xdr:col>
      <xdr:colOff>152400</xdr:colOff>
      <xdr:row>58</xdr:row>
      <xdr:rowOff>12259</xdr:rowOff>
    </xdr:to>
    <xdr:cxnSp macro="">
      <xdr:nvCxnSpPr>
        <xdr:cNvPr id="121" name="直線コネクタ 120"/>
        <xdr:cNvCxnSpPr/>
      </xdr:nvCxnSpPr>
      <xdr:spPr>
        <a:xfrm>
          <a:off x="4546600" y="995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68135</xdr:rowOff>
    </xdr:from>
    <xdr:ext cx="599010" cy="259045"/>
    <xdr:sp macro="" textlink="">
      <xdr:nvSpPr>
        <xdr:cNvPr id="122" name="物件費最大値テキスト"/>
        <xdr:cNvSpPr txBox="1"/>
      </xdr:nvSpPr>
      <xdr:spPr>
        <a:xfrm>
          <a:off x="4686300" y="846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121458</xdr:rowOff>
    </xdr:from>
    <xdr:to>
      <xdr:col>24</xdr:col>
      <xdr:colOff>152400</xdr:colOff>
      <xdr:row>50</xdr:row>
      <xdr:rowOff>121458</xdr:rowOff>
    </xdr:to>
    <xdr:cxnSp macro="">
      <xdr:nvCxnSpPr>
        <xdr:cNvPr id="123" name="直線コネクタ 122"/>
        <xdr:cNvCxnSpPr/>
      </xdr:nvCxnSpPr>
      <xdr:spPr>
        <a:xfrm>
          <a:off x="4546600" y="8693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157035</xdr:rowOff>
    </xdr:from>
    <xdr:to>
      <xdr:col>24</xdr:col>
      <xdr:colOff>63500</xdr:colOff>
      <xdr:row>57</xdr:row>
      <xdr:rowOff>166721</xdr:rowOff>
    </xdr:to>
    <xdr:cxnSp macro="">
      <xdr:nvCxnSpPr>
        <xdr:cNvPr id="124" name="直線コネクタ 123"/>
        <xdr:cNvCxnSpPr/>
      </xdr:nvCxnSpPr>
      <xdr:spPr>
        <a:xfrm flipV="1">
          <a:off x="3797300" y="9929685"/>
          <a:ext cx="838200" cy="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27979</xdr:rowOff>
    </xdr:from>
    <xdr:ext cx="534377" cy="259045"/>
    <xdr:sp macro="" textlink="">
      <xdr:nvSpPr>
        <xdr:cNvPr id="125" name="物件費平均値テキスト"/>
        <xdr:cNvSpPr txBox="1"/>
      </xdr:nvSpPr>
      <xdr:spPr>
        <a:xfrm>
          <a:off x="4686300" y="945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5102</xdr:rowOff>
    </xdr:from>
    <xdr:to>
      <xdr:col>24</xdr:col>
      <xdr:colOff>114300</xdr:colOff>
      <xdr:row>56</xdr:row>
      <xdr:rowOff>106702</xdr:rowOff>
    </xdr:to>
    <xdr:sp macro="" textlink="">
      <xdr:nvSpPr>
        <xdr:cNvPr id="126" name="フローチャート: 判断 125"/>
        <xdr:cNvSpPr/>
      </xdr:nvSpPr>
      <xdr:spPr>
        <a:xfrm>
          <a:off x="4584700" y="96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164970</xdr:rowOff>
    </xdr:from>
    <xdr:to>
      <xdr:col>19</xdr:col>
      <xdr:colOff>177800</xdr:colOff>
      <xdr:row>57</xdr:row>
      <xdr:rowOff>166721</xdr:rowOff>
    </xdr:to>
    <xdr:cxnSp macro="">
      <xdr:nvCxnSpPr>
        <xdr:cNvPr id="127" name="直線コネクタ 126"/>
        <xdr:cNvCxnSpPr/>
      </xdr:nvCxnSpPr>
      <xdr:spPr>
        <a:xfrm>
          <a:off x="2908300" y="9937620"/>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162809</xdr:rowOff>
    </xdr:from>
    <xdr:to>
      <xdr:col>20</xdr:col>
      <xdr:colOff>38100</xdr:colOff>
      <xdr:row>56</xdr:row>
      <xdr:rowOff>92959</xdr:rowOff>
    </xdr:to>
    <xdr:sp macro="" textlink="">
      <xdr:nvSpPr>
        <xdr:cNvPr id="128" name="フローチャート: 判断 127"/>
        <xdr:cNvSpPr/>
      </xdr:nvSpPr>
      <xdr:spPr>
        <a:xfrm>
          <a:off x="3746500" y="95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109486</xdr:rowOff>
    </xdr:from>
    <xdr:ext cx="534377" cy="259045"/>
    <xdr:sp macro="" textlink="">
      <xdr:nvSpPr>
        <xdr:cNvPr id="129" name="テキスト ボックス 128"/>
        <xdr:cNvSpPr txBox="1"/>
      </xdr:nvSpPr>
      <xdr:spPr>
        <a:xfrm>
          <a:off x="3530111" y="936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164970</xdr:rowOff>
    </xdr:from>
    <xdr:to>
      <xdr:col>15</xdr:col>
      <xdr:colOff>50800</xdr:colOff>
      <xdr:row>58</xdr:row>
      <xdr:rowOff>20051</xdr:rowOff>
    </xdr:to>
    <xdr:cxnSp macro="">
      <xdr:nvCxnSpPr>
        <xdr:cNvPr id="130" name="直線コネクタ 129"/>
        <xdr:cNvCxnSpPr/>
      </xdr:nvCxnSpPr>
      <xdr:spPr>
        <a:xfrm flipV="1">
          <a:off x="2019300" y="9937620"/>
          <a:ext cx="8890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132321</xdr:rowOff>
    </xdr:from>
    <xdr:to>
      <xdr:col>15</xdr:col>
      <xdr:colOff>101600</xdr:colOff>
      <xdr:row>56</xdr:row>
      <xdr:rowOff>62471</xdr:rowOff>
    </xdr:to>
    <xdr:sp macro="" textlink="">
      <xdr:nvSpPr>
        <xdr:cNvPr id="131" name="フローチャート: 判断 130"/>
        <xdr:cNvSpPr/>
      </xdr:nvSpPr>
      <xdr:spPr>
        <a:xfrm>
          <a:off x="2857500" y="956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78998</xdr:rowOff>
    </xdr:from>
    <xdr:ext cx="534377" cy="259045"/>
    <xdr:sp macro="" textlink="">
      <xdr:nvSpPr>
        <xdr:cNvPr id="132" name="テキスト ボックス 131"/>
        <xdr:cNvSpPr txBox="1"/>
      </xdr:nvSpPr>
      <xdr:spPr>
        <a:xfrm>
          <a:off x="2641111" y="93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20051</xdr:rowOff>
    </xdr:from>
    <xdr:to>
      <xdr:col>10</xdr:col>
      <xdr:colOff>114300</xdr:colOff>
      <xdr:row>58</xdr:row>
      <xdr:rowOff>28444</xdr:rowOff>
    </xdr:to>
    <xdr:cxnSp macro="">
      <xdr:nvCxnSpPr>
        <xdr:cNvPr id="133" name="直線コネクタ 132"/>
        <xdr:cNvCxnSpPr/>
      </xdr:nvCxnSpPr>
      <xdr:spPr>
        <a:xfrm flipV="1">
          <a:off x="1130300" y="9964151"/>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100702</xdr:rowOff>
    </xdr:from>
    <xdr:to>
      <xdr:col>10</xdr:col>
      <xdr:colOff>165100</xdr:colOff>
      <xdr:row>57</xdr:row>
      <xdr:rowOff>30852</xdr:rowOff>
    </xdr:to>
    <xdr:sp macro="" textlink="">
      <xdr:nvSpPr>
        <xdr:cNvPr id="134" name="フローチャート: 判断 133"/>
        <xdr:cNvSpPr/>
      </xdr:nvSpPr>
      <xdr:spPr>
        <a:xfrm>
          <a:off x="1968500" y="970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47379</xdr:rowOff>
    </xdr:from>
    <xdr:ext cx="534377" cy="259045"/>
    <xdr:sp macro="" textlink="">
      <xdr:nvSpPr>
        <xdr:cNvPr id="135" name="テキスト ボックス 134"/>
        <xdr:cNvSpPr txBox="1"/>
      </xdr:nvSpPr>
      <xdr:spPr>
        <a:xfrm>
          <a:off x="1752111" y="947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154841</xdr:rowOff>
    </xdr:from>
    <xdr:to>
      <xdr:col>6</xdr:col>
      <xdr:colOff>38100</xdr:colOff>
      <xdr:row>57</xdr:row>
      <xdr:rowOff>84991</xdr:rowOff>
    </xdr:to>
    <xdr:sp macro="" textlink="">
      <xdr:nvSpPr>
        <xdr:cNvPr id="136" name="フローチャート: 判断 135"/>
        <xdr:cNvSpPr/>
      </xdr:nvSpPr>
      <xdr:spPr>
        <a:xfrm>
          <a:off x="1079500" y="97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101518</xdr:rowOff>
    </xdr:from>
    <xdr:ext cx="534377" cy="259045"/>
    <xdr:sp macro="" textlink="">
      <xdr:nvSpPr>
        <xdr:cNvPr id="137" name="テキスト ボックス 136"/>
        <xdr:cNvSpPr txBox="1"/>
      </xdr:nvSpPr>
      <xdr:spPr>
        <a:xfrm>
          <a:off x="863111" y="95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8" name="テキスト ボックス 13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9" name="テキスト ボックス 13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0" name="テキスト ボックス 13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1" name="テキスト ボックス 14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2" name="テキスト ボックス 14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106235</xdr:rowOff>
    </xdr:from>
    <xdr:to>
      <xdr:col>24</xdr:col>
      <xdr:colOff>114300</xdr:colOff>
      <xdr:row>58</xdr:row>
      <xdr:rowOff>36385</xdr:rowOff>
    </xdr:to>
    <xdr:sp macro="" textlink="">
      <xdr:nvSpPr>
        <xdr:cNvPr id="143" name="楕円 142"/>
        <xdr:cNvSpPr/>
      </xdr:nvSpPr>
      <xdr:spPr>
        <a:xfrm>
          <a:off x="4584700" y="98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21162</xdr:rowOff>
    </xdr:from>
    <xdr:ext cx="534377" cy="259045"/>
    <xdr:sp macro="" textlink="">
      <xdr:nvSpPr>
        <xdr:cNvPr id="144" name="物件費該当値テキスト"/>
        <xdr:cNvSpPr txBox="1"/>
      </xdr:nvSpPr>
      <xdr:spPr>
        <a:xfrm>
          <a:off x="4686300" y="97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115921</xdr:rowOff>
    </xdr:from>
    <xdr:to>
      <xdr:col>20</xdr:col>
      <xdr:colOff>38100</xdr:colOff>
      <xdr:row>58</xdr:row>
      <xdr:rowOff>46071</xdr:rowOff>
    </xdr:to>
    <xdr:sp macro="" textlink="">
      <xdr:nvSpPr>
        <xdr:cNvPr id="145" name="楕円 144"/>
        <xdr:cNvSpPr/>
      </xdr:nvSpPr>
      <xdr:spPr>
        <a:xfrm>
          <a:off x="3746500" y="98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37198</xdr:rowOff>
    </xdr:from>
    <xdr:ext cx="534377" cy="259045"/>
    <xdr:sp macro="" textlink="">
      <xdr:nvSpPr>
        <xdr:cNvPr id="146" name="テキスト ボックス 145"/>
        <xdr:cNvSpPr txBox="1"/>
      </xdr:nvSpPr>
      <xdr:spPr>
        <a:xfrm>
          <a:off x="3530111" y="99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114170</xdr:rowOff>
    </xdr:from>
    <xdr:to>
      <xdr:col>15</xdr:col>
      <xdr:colOff>101600</xdr:colOff>
      <xdr:row>58</xdr:row>
      <xdr:rowOff>44320</xdr:rowOff>
    </xdr:to>
    <xdr:sp macro="" textlink="">
      <xdr:nvSpPr>
        <xdr:cNvPr id="147" name="楕円 146"/>
        <xdr:cNvSpPr/>
      </xdr:nvSpPr>
      <xdr:spPr>
        <a:xfrm>
          <a:off x="2857500" y="98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35447</xdr:rowOff>
    </xdr:from>
    <xdr:ext cx="534377" cy="259045"/>
    <xdr:sp macro="" textlink="">
      <xdr:nvSpPr>
        <xdr:cNvPr id="148" name="テキスト ボックス 147"/>
        <xdr:cNvSpPr txBox="1"/>
      </xdr:nvSpPr>
      <xdr:spPr>
        <a:xfrm>
          <a:off x="2641111" y="997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140701</xdr:rowOff>
    </xdr:from>
    <xdr:to>
      <xdr:col>10</xdr:col>
      <xdr:colOff>165100</xdr:colOff>
      <xdr:row>58</xdr:row>
      <xdr:rowOff>70851</xdr:rowOff>
    </xdr:to>
    <xdr:sp macro="" textlink="">
      <xdr:nvSpPr>
        <xdr:cNvPr id="149" name="楕円 148"/>
        <xdr:cNvSpPr/>
      </xdr:nvSpPr>
      <xdr:spPr>
        <a:xfrm>
          <a:off x="1968500" y="99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61978</xdr:rowOff>
    </xdr:from>
    <xdr:ext cx="534377" cy="259045"/>
    <xdr:sp macro="" textlink="">
      <xdr:nvSpPr>
        <xdr:cNvPr id="150" name="テキスト ボックス 149"/>
        <xdr:cNvSpPr txBox="1"/>
      </xdr:nvSpPr>
      <xdr:spPr>
        <a:xfrm>
          <a:off x="1752111" y="1000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149094</xdr:rowOff>
    </xdr:from>
    <xdr:to>
      <xdr:col>6</xdr:col>
      <xdr:colOff>38100</xdr:colOff>
      <xdr:row>58</xdr:row>
      <xdr:rowOff>79244</xdr:rowOff>
    </xdr:to>
    <xdr:sp macro="" textlink="">
      <xdr:nvSpPr>
        <xdr:cNvPr id="151" name="楕円 150"/>
        <xdr:cNvSpPr/>
      </xdr:nvSpPr>
      <xdr:spPr>
        <a:xfrm>
          <a:off x="1079500" y="992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70371</xdr:rowOff>
    </xdr:from>
    <xdr:ext cx="534377" cy="259045"/>
    <xdr:sp macro="" textlink="">
      <xdr:nvSpPr>
        <xdr:cNvPr id="152" name="テキスト ボックス 151"/>
        <xdr:cNvSpPr txBox="1"/>
      </xdr:nvSpPr>
      <xdr:spPr>
        <a:xfrm>
          <a:off x="863111" y="1001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3" name="正方形/長方形 15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4" name="正方形/長方形 15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5" name="正方形/長方形 15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6" name="正方形/長方形 15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7" name="正方形/長方形 15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8" name="正方形/長方形 15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9" name="正方形/長方形 15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0" name="正方形/長方形 15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1" name="テキスト ボックス 16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2" name="直線コネクタ 16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4" name="テキスト ボックス 163"/>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6" name="テキスト ボックス 165"/>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8" name="テキスト ボックス 167"/>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70" name="テキスト ボックス 169"/>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2" name="テキスト ボックス 171"/>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8" name="直線コネクタ 177"/>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9"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80" name="直線コネクタ 179"/>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1"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2" name="直線コネクタ 181"/>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59232</xdr:rowOff>
    </xdr:from>
    <xdr:to>
      <xdr:col>24</xdr:col>
      <xdr:colOff>63500</xdr:colOff>
      <xdr:row>79</xdr:row>
      <xdr:rowOff>60768</xdr:rowOff>
    </xdr:to>
    <xdr:cxnSp macro="">
      <xdr:nvCxnSpPr>
        <xdr:cNvPr id="183" name="直線コネクタ 182"/>
        <xdr:cNvCxnSpPr/>
      </xdr:nvCxnSpPr>
      <xdr:spPr>
        <a:xfrm>
          <a:off x="3797300" y="13603782"/>
          <a:ext cx="8382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4"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5" name="フローチャート: 判断 184"/>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59232</xdr:rowOff>
    </xdr:from>
    <xdr:to>
      <xdr:col>19</xdr:col>
      <xdr:colOff>177800</xdr:colOff>
      <xdr:row>79</xdr:row>
      <xdr:rowOff>60327</xdr:rowOff>
    </xdr:to>
    <xdr:cxnSp macro="">
      <xdr:nvCxnSpPr>
        <xdr:cNvPr id="186" name="直線コネクタ 185"/>
        <xdr:cNvCxnSpPr/>
      </xdr:nvCxnSpPr>
      <xdr:spPr>
        <a:xfrm flipV="1">
          <a:off x="2908300" y="13603782"/>
          <a:ext cx="8890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7" name="フローチャート: 判断 186"/>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8" name="テキスト ボックス 187"/>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60327</xdr:rowOff>
    </xdr:from>
    <xdr:to>
      <xdr:col>15</xdr:col>
      <xdr:colOff>50800</xdr:colOff>
      <xdr:row>79</xdr:row>
      <xdr:rowOff>68965</xdr:rowOff>
    </xdr:to>
    <xdr:cxnSp macro="">
      <xdr:nvCxnSpPr>
        <xdr:cNvPr id="189" name="直線コネクタ 188"/>
        <xdr:cNvCxnSpPr/>
      </xdr:nvCxnSpPr>
      <xdr:spPr>
        <a:xfrm flipV="1">
          <a:off x="2019300" y="13604877"/>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90" name="フローチャート: 判断 189"/>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1" name="テキスト ボックス 190"/>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64638</xdr:rowOff>
    </xdr:from>
    <xdr:to>
      <xdr:col>10</xdr:col>
      <xdr:colOff>114300</xdr:colOff>
      <xdr:row>79</xdr:row>
      <xdr:rowOff>68965</xdr:rowOff>
    </xdr:to>
    <xdr:cxnSp macro="">
      <xdr:nvCxnSpPr>
        <xdr:cNvPr id="192" name="直線コネクタ 191"/>
        <xdr:cNvCxnSpPr/>
      </xdr:nvCxnSpPr>
      <xdr:spPr>
        <a:xfrm>
          <a:off x="1130300" y="13609188"/>
          <a:ext cx="8890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137559</xdr:rowOff>
    </xdr:from>
    <xdr:to>
      <xdr:col>10</xdr:col>
      <xdr:colOff>165100</xdr:colOff>
      <xdr:row>79</xdr:row>
      <xdr:rowOff>67709</xdr:rowOff>
    </xdr:to>
    <xdr:sp macro="" textlink="">
      <xdr:nvSpPr>
        <xdr:cNvPr id="193" name="フローチャート: 判断 192"/>
        <xdr:cNvSpPr/>
      </xdr:nvSpPr>
      <xdr:spPr>
        <a:xfrm>
          <a:off x="1968500" y="1351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84236</xdr:rowOff>
    </xdr:from>
    <xdr:ext cx="469744" cy="259045"/>
    <xdr:sp macro="" textlink="">
      <xdr:nvSpPr>
        <xdr:cNvPr id="194" name="テキスト ボックス 193"/>
        <xdr:cNvSpPr txBox="1"/>
      </xdr:nvSpPr>
      <xdr:spPr>
        <a:xfrm>
          <a:off x="1784428" y="132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146980</xdr:rowOff>
    </xdr:from>
    <xdr:to>
      <xdr:col>6</xdr:col>
      <xdr:colOff>38100</xdr:colOff>
      <xdr:row>79</xdr:row>
      <xdr:rowOff>77130</xdr:rowOff>
    </xdr:to>
    <xdr:sp macro="" textlink="">
      <xdr:nvSpPr>
        <xdr:cNvPr id="195" name="フローチャート: 判断 194"/>
        <xdr:cNvSpPr/>
      </xdr:nvSpPr>
      <xdr:spPr>
        <a:xfrm>
          <a:off x="1079500" y="135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93657</xdr:rowOff>
    </xdr:from>
    <xdr:ext cx="469744" cy="259045"/>
    <xdr:sp macro="" textlink="">
      <xdr:nvSpPr>
        <xdr:cNvPr id="196" name="テキスト ボックス 195"/>
        <xdr:cNvSpPr txBox="1"/>
      </xdr:nvSpPr>
      <xdr:spPr>
        <a:xfrm>
          <a:off x="895428" y="132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9968</xdr:rowOff>
    </xdr:from>
    <xdr:to>
      <xdr:col>24</xdr:col>
      <xdr:colOff>114300</xdr:colOff>
      <xdr:row>79</xdr:row>
      <xdr:rowOff>111568</xdr:rowOff>
    </xdr:to>
    <xdr:sp macro="" textlink="">
      <xdr:nvSpPr>
        <xdr:cNvPr id="202" name="楕円 201"/>
        <xdr:cNvSpPr/>
      </xdr:nvSpPr>
      <xdr:spPr>
        <a:xfrm>
          <a:off x="4584700" y="135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96345</xdr:rowOff>
    </xdr:from>
    <xdr:ext cx="469744" cy="259045"/>
    <xdr:sp macro="" textlink="">
      <xdr:nvSpPr>
        <xdr:cNvPr id="203" name="維持補修費該当値テキスト"/>
        <xdr:cNvSpPr txBox="1"/>
      </xdr:nvSpPr>
      <xdr:spPr>
        <a:xfrm>
          <a:off x="4686300" y="1346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8432</xdr:rowOff>
    </xdr:from>
    <xdr:to>
      <xdr:col>20</xdr:col>
      <xdr:colOff>38100</xdr:colOff>
      <xdr:row>79</xdr:row>
      <xdr:rowOff>110032</xdr:rowOff>
    </xdr:to>
    <xdr:sp macro="" textlink="">
      <xdr:nvSpPr>
        <xdr:cNvPr id="204" name="楕円 203"/>
        <xdr:cNvSpPr/>
      </xdr:nvSpPr>
      <xdr:spPr>
        <a:xfrm>
          <a:off x="3746500" y="135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101159</xdr:rowOff>
    </xdr:from>
    <xdr:ext cx="469744" cy="259045"/>
    <xdr:sp macro="" textlink="">
      <xdr:nvSpPr>
        <xdr:cNvPr id="205" name="テキスト ボックス 204"/>
        <xdr:cNvSpPr txBox="1"/>
      </xdr:nvSpPr>
      <xdr:spPr>
        <a:xfrm>
          <a:off x="3562428" y="1364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9527</xdr:rowOff>
    </xdr:from>
    <xdr:to>
      <xdr:col>15</xdr:col>
      <xdr:colOff>101600</xdr:colOff>
      <xdr:row>79</xdr:row>
      <xdr:rowOff>111127</xdr:rowOff>
    </xdr:to>
    <xdr:sp macro="" textlink="">
      <xdr:nvSpPr>
        <xdr:cNvPr id="206" name="楕円 205"/>
        <xdr:cNvSpPr/>
      </xdr:nvSpPr>
      <xdr:spPr>
        <a:xfrm>
          <a:off x="2857500" y="135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102254</xdr:rowOff>
    </xdr:from>
    <xdr:ext cx="469744" cy="259045"/>
    <xdr:sp macro="" textlink="">
      <xdr:nvSpPr>
        <xdr:cNvPr id="207" name="テキスト ボックス 206"/>
        <xdr:cNvSpPr txBox="1"/>
      </xdr:nvSpPr>
      <xdr:spPr>
        <a:xfrm>
          <a:off x="2673428" y="13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18165</xdr:rowOff>
    </xdr:from>
    <xdr:to>
      <xdr:col>10</xdr:col>
      <xdr:colOff>165100</xdr:colOff>
      <xdr:row>79</xdr:row>
      <xdr:rowOff>119765</xdr:rowOff>
    </xdr:to>
    <xdr:sp macro="" textlink="">
      <xdr:nvSpPr>
        <xdr:cNvPr id="208" name="楕円 207"/>
        <xdr:cNvSpPr/>
      </xdr:nvSpPr>
      <xdr:spPr>
        <a:xfrm>
          <a:off x="1968500" y="135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110892</xdr:rowOff>
    </xdr:from>
    <xdr:ext cx="469744" cy="259045"/>
    <xdr:sp macro="" textlink="">
      <xdr:nvSpPr>
        <xdr:cNvPr id="209" name="テキスト ボックス 208"/>
        <xdr:cNvSpPr txBox="1"/>
      </xdr:nvSpPr>
      <xdr:spPr>
        <a:xfrm>
          <a:off x="1784428" y="1365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13838</xdr:rowOff>
    </xdr:from>
    <xdr:to>
      <xdr:col>6</xdr:col>
      <xdr:colOff>38100</xdr:colOff>
      <xdr:row>79</xdr:row>
      <xdr:rowOff>115438</xdr:rowOff>
    </xdr:to>
    <xdr:sp macro="" textlink="">
      <xdr:nvSpPr>
        <xdr:cNvPr id="210" name="楕円 209"/>
        <xdr:cNvSpPr/>
      </xdr:nvSpPr>
      <xdr:spPr>
        <a:xfrm>
          <a:off x="1079500" y="135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106565</xdr:rowOff>
    </xdr:from>
    <xdr:ext cx="469744" cy="259045"/>
    <xdr:sp macro="" textlink="">
      <xdr:nvSpPr>
        <xdr:cNvPr id="211" name="テキスト ボックス 210"/>
        <xdr:cNvSpPr txBox="1"/>
      </xdr:nvSpPr>
      <xdr:spPr>
        <a:xfrm>
          <a:off x="895428" y="136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6" name="直線コネクタ 235"/>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7"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8" name="直線コネクタ 237"/>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9"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40" name="直線コネクタ 239"/>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106953</xdr:rowOff>
    </xdr:from>
    <xdr:to>
      <xdr:col>24</xdr:col>
      <xdr:colOff>63500</xdr:colOff>
      <xdr:row>92</xdr:row>
      <xdr:rowOff>165894</xdr:rowOff>
    </xdr:to>
    <xdr:cxnSp macro="">
      <xdr:nvCxnSpPr>
        <xdr:cNvPr id="241" name="直線コネクタ 240"/>
        <xdr:cNvCxnSpPr/>
      </xdr:nvCxnSpPr>
      <xdr:spPr>
        <a:xfrm flipV="1">
          <a:off x="3797300" y="15880353"/>
          <a:ext cx="8382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2" name="扶助費平均値テキスト"/>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3" name="フローチャート: 判断 242"/>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165894</xdr:rowOff>
    </xdr:from>
    <xdr:to>
      <xdr:col>19</xdr:col>
      <xdr:colOff>177800</xdr:colOff>
      <xdr:row>94</xdr:row>
      <xdr:rowOff>3130</xdr:rowOff>
    </xdr:to>
    <xdr:cxnSp macro="">
      <xdr:nvCxnSpPr>
        <xdr:cNvPr id="244" name="直線コネクタ 243"/>
        <xdr:cNvCxnSpPr/>
      </xdr:nvCxnSpPr>
      <xdr:spPr>
        <a:xfrm flipV="1">
          <a:off x="2908300" y="15939294"/>
          <a:ext cx="8890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5" name="フローチャート: 判断 244"/>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6" name="テキスト ボックス 245"/>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3130</xdr:rowOff>
    </xdr:from>
    <xdr:to>
      <xdr:col>15</xdr:col>
      <xdr:colOff>50800</xdr:colOff>
      <xdr:row>94</xdr:row>
      <xdr:rowOff>101657</xdr:rowOff>
    </xdr:to>
    <xdr:cxnSp macro="">
      <xdr:nvCxnSpPr>
        <xdr:cNvPr id="247" name="直線コネクタ 246"/>
        <xdr:cNvCxnSpPr/>
      </xdr:nvCxnSpPr>
      <xdr:spPr>
        <a:xfrm flipV="1">
          <a:off x="2019300" y="16119430"/>
          <a:ext cx="8890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8" name="フローチャート: 判断 247"/>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96854</xdr:rowOff>
    </xdr:from>
    <xdr:ext cx="534377" cy="259045"/>
    <xdr:sp macro="" textlink="">
      <xdr:nvSpPr>
        <xdr:cNvPr id="249" name="テキスト ボックス 248"/>
        <xdr:cNvSpPr txBox="1"/>
      </xdr:nvSpPr>
      <xdr:spPr>
        <a:xfrm>
          <a:off x="2641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101657</xdr:rowOff>
    </xdr:from>
    <xdr:to>
      <xdr:col>10</xdr:col>
      <xdr:colOff>114300</xdr:colOff>
      <xdr:row>95</xdr:row>
      <xdr:rowOff>74625</xdr:rowOff>
    </xdr:to>
    <xdr:cxnSp macro="">
      <xdr:nvCxnSpPr>
        <xdr:cNvPr id="250" name="直線コネクタ 249"/>
        <xdr:cNvCxnSpPr/>
      </xdr:nvCxnSpPr>
      <xdr:spPr>
        <a:xfrm flipV="1">
          <a:off x="1130300" y="16217957"/>
          <a:ext cx="889000" cy="14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123152</xdr:rowOff>
    </xdr:from>
    <xdr:to>
      <xdr:col>10</xdr:col>
      <xdr:colOff>165100</xdr:colOff>
      <xdr:row>97</xdr:row>
      <xdr:rowOff>53302</xdr:rowOff>
    </xdr:to>
    <xdr:sp macro="" textlink="">
      <xdr:nvSpPr>
        <xdr:cNvPr id="251" name="フローチャート: 判断 250"/>
        <xdr:cNvSpPr/>
      </xdr:nvSpPr>
      <xdr:spPr>
        <a:xfrm>
          <a:off x="1968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44429</xdr:rowOff>
    </xdr:from>
    <xdr:ext cx="534377" cy="259045"/>
    <xdr:sp macro="" textlink="">
      <xdr:nvSpPr>
        <xdr:cNvPr id="252" name="テキスト ボックス 251"/>
        <xdr:cNvSpPr txBox="1"/>
      </xdr:nvSpPr>
      <xdr:spPr>
        <a:xfrm>
          <a:off x="1752111" y="166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56248</xdr:rowOff>
    </xdr:from>
    <xdr:to>
      <xdr:col>6</xdr:col>
      <xdr:colOff>38100</xdr:colOff>
      <xdr:row>97</xdr:row>
      <xdr:rowOff>157848</xdr:rowOff>
    </xdr:to>
    <xdr:sp macro="" textlink="">
      <xdr:nvSpPr>
        <xdr:cNvPr id="253" name="フローチャート: 判断 252"/>
        <xdr:cNvSpPr/>
      </xdr:nvSpPr>
      <xdr:spPr>
        <a:xfrm>
          <a:off x="1079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148975</xdr:rowOff>
    </xdr:from>
    <xdr:ext cx="534377" cy="259045"/>
    <xdr:sp macro="" textlink="">
      <xdr:nvSpPr>
        <xdr:cNvPr id="254" name="テキスト ボックス 253"/>
        <xdr:cNvSpPr txBox="1"/>
      </xdr:nvSpPr>
      <xdr:spPr>
        <a:xfrm>
          <a:off x="863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56153</xdr:rowOff>
    </xdr:from>
    <xdr:to>
      <xdr:col>24</xdr:col>
      <xdr:colOff>114300</xdr:colOff>
      <xdr:row>92</xdr:row>
      <xdr:rowOff>157753</xdr:rowOff>
    </xdr:to>
    <xdr:sp macro="" textlink="">
      <xdr:nvSpPr>
        <xdr:cNvPr id="260" name="楕円 259"/>
        <xdr:cNvSpPr/>
      </xdr:nvSpPr>
      <xdr:spPr>
        <a:xfrm>
          <a:off x="4584700" y="158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79030</xdr:rowOff>
    </xdr:from>
    <xdr:ext cx="534377" cy="259045"/>
    <xdr:sp macro="" textlink="">
      <xdr:nvSpPr>
        <xdr:cNvPr id="261" name="扶助費該当値テキスト"/>
        <xdr:cNvSpPr txBox="1"/>
      </xdr:nvSpPr>
      <xdr:spPr>
        <a:xfrm>
          <a:off x="4686300" y="1568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115094</xdr:rowOff>
    </xdr:from>
    <xdr:to>
      <xdr:col>20</xdr:col>
      <xdr:colOff>38100</xdr:colOff>
      <xdr:row>93</xdr:row>
      <xdr:rowOff>45244</xdr:rowOff>
    </xdr:to>
    <xdr:sp macro="" textlink="">
      <xdr:nvSpPr>
        <xdr:cNvPr id="262" name="楕円 261"/>
        <xdr:cNvSpPr/>
      </xdr:nvSpPr>
      <xdr:spPr>
        <a:xfrm>
          <a:off x="3746500" y="158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61771</xdr:rowOff>
    </xdr:from>
    <xdr:ext cx="534377" cy="259045"/>
    <xdr:sp macro="" textlink="">
      <xdr:nvSpPr>
        <xdr:cNvPr id="263" name="テキスト ボックス 262"/>
        <xdr:cNvSpPr txBox="1"/>
      </xdr:nvSpPr>
      <xdr:spPr>
        <a:xfrm>
          <a:off x="3530111" y="156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123780</xdr:rowOff>
    </xdr:from>
    <xdr:to>
      <xdr:col>15</xdr:col>
      <xdr:colOff>101600</xdr:colOff>
      <xdr:row>94</xdr:row>
      <xdr:rowOff>53930</xdr:rowOff>
    </xdr:to>
    <xdr:sp macro="" textlink="">
      <xdr:nvSpPr>
        <xdr:cNvPr id="264" name="楕円 263"/>
        <xdr:cNvSpPr/>
      </xdr:nvSpPr>
      <xdr:spPr>
        <a:xfrm>
          <a:off x="2857500" y="160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70457</xdr:rowOff>
    </xdr:from>
    <xdr:ext cx="534377" cy="259045"/>
    <xdr:sp macro="" textlink="">
      <xdr:nvSpPr>
        <xdr:cNvPr id="265" name="テキスト ボックス 264"/>
        <xdr:cNvSpPr txBox="1"/>
      </xdr:nvSpPr>
      <xdr:spPr>
        <a:xfrm>
          <a:off x="2641111" y="158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50857</xdr:rowOff>
    </xdr:from>
    <xdr:to>
      <xdr:col>10</xdr:col>
      <xdr:colOff>165100</xdr:colOff>
      <xdr:row>94</xdr:row>
      <xdr:rowOff>152457</xdr:rowOff>
    </xdr:to>
    <xdr:sp macro="" textlink="">
      <xdr:nvSpPr>
        <xdr:cNvPr id="266" name="楕円 265"/>
        <xdr:cNvSpPr/>
      </xdr:nvSpPr>
      <xdr:spPr>
        <a:xfrm>
          <a:off x="1968500" y="161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168984</xdr:rowOff>
    </xdr:from>
    <xdr:ext cx="534377" cy="259045"/>
    <xdr:sp macro="" textlink="">
      <xdr:nvSpPr>
        <xdr:cNvPr id="267" name="テキスト ボックス 266"/>
        <xdr:cNvSpPr txBox="1"/>
      </xdr:nvSpPr>
      <xdr:spPr>
        <a:xfrm>
          <a:off x="1752111" y="159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23825</xdr:rowOff>
    </xdr:from>
    <xdr:to>
      <xdr:col>6</xdr:col>
      <xdr:colOff>38100</xdr:colOff>
      <xdr:row>95</xdr:row>
      <xdr:rowOff>125425</xdr:rowOff>
    </xdr:to>
    <xdr:sp macro="" textlink="">
      <xdr:nvSpPr>
        <xdr:cNvPr id="268" name="楕円 267"/>
        <xdr:cNvSpPr/>
      </xdr:nvSpPr>
      <xdr:spPr>
        <a:xfrm>
          <a:off x="1079500" y="163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141952</xdr:rowOff>
    </xdr:from>
    <xdr:ext cx="534377" cy="259045"/>
    <xdr:sp macro="" textlink="">
      <xdr:nvSpPr>
        <xdr:cNvPr id="269" name="テキスト ボックス 268"/>
        <xdr:cNvSpPr txBox="1"/>
      </xdr:nvSpPr>
      <xdr:spPr>
        <a:xfrm>
          <a:off x="863111" y="160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1" name="直線コネクタ 290"/>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2"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3" name="直線コネクタ 292"/>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4"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5" name="直線コネクタ 294"/>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6632</xdr:rowOff>
    </xdr:from>
    <xdr:to>
      <xdr:col>55</xdr:col>
      <xdr:colOff>0</xdr:colOff>
      <xdr:row>37</xdr:row>
      <xdr:rowOff>54528</xdr:rowOff>
    </xdr:to>
    <xdr:cxnSp macro="">
      <xdr:nvCxnSpPr>
        <xdr:cNvPr id="296" name="直線コネクタ 295"/>
        <xdr:cNvCxnSpPr/>
      </xdr:nvCxnSpPr>
      <xdr:spPr>
        <a:xfrm flipV="1">
          <a:off x="9639300" y="6350282"/>
          <a:ext cx="8382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7"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8" name="フローチャート: 判断 297"/>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54528</xdr:rowOff>
    </xdr:from>
    <xdr:to>
      <xdr:col>50</xdr:col>
      <xdr:colOff>114300</xdr:colOff>
      <xdr:row>37</xdr:row>
      <xdr:rowOff>65071</xdr:rowOff>
    </xdr:to>
    <xdr:cxnSp macro="">
      <xdr:nvCxnSpPr>
        <xdr:cNvPr id="299" name="直線コネクタ 298"/>
        <xdr:cNvCxnSpPr/>
      </xdr:nvCxnSpPr>
      <xdr:spPr>
        <a:xfrm flipV="1">
          <a:off x="8750300" y="6398178"/>
          <a:ext cx="8890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300" name="フローチャート: 判断 299"/>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1" name="テキスト ボックス 300"/>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65071</xdr:rowOff>
    </xdr:from>
    <xdr:to>
      <xdr:col>45</xdr:col>
      <xdr:colOff>177800</xdr:colOff>
      <xdr:row>37</xdr:row>
      <xdr:rowOff>77146</xdr:rowOff>
    </xdr:to>
    <xdr:cxnSp macro="">
      <xdr:nvCxnSpPr>
        <xdr:cNvPr id="302" name="直線コネクタ 301"/>
        <xdr:cNvCxnSpPr/>
      </xdr:nvCxnSpPr>
      <xdr:spPr>
        <a:xfrm flipV="1">
          <a:off x="7861300" y="6408721"/>
          <a:ext cx="889000" cy="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3" name="フローチャート: 判断 302"/>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4" name="テキスト ボックス 303"/>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77146</xdr:rowOff>
    </xdr:from>
    <xdr:to>
      <xdr:col>41</xdr:col>
      <xdr:colOff>50800</xdr:colOff>
      <xdr:row>37</xdr:row>
      <xdr:rowOff>87931</xdr:rowOff>
    </xdr:to>
    <xdr:cxnSp macro="">
      <xdr:nvCxnSpPr>
        <xdr:cNvPr id="305" name="直線コネクタ 304"/>
        <xdr:cNvCxnSpPr/>
      </xdr:nvCxnSpPr>
      <xdr:spPr>
        <a:xfrm flipV="1">
          <a:off x="6972300" y="6420796"/>
          <a:ext cx="889000" cy="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155528</xdr:rowOff>
    </xdr:from>
    <xdr:to>
      <xdr:col>41</xdr:col>
      <xdr:colOff>101600</xdr:colOff>
      <xdr:row>37</xdr:row>
      <xdr:rowOff>85678</xdr:rowOff>
    </xdr:to>
    <xdr:sp macro="" textlink="">
      <xdr:nvSpPr>
        <xdr:cNvPr id="306" name="フローチャート: 判断 305"/>
        <xdr:cNvSpPr/>
      </xdr:nvSpPr>
      <xdr:spPr>
        <a:xfrm>
          <a:off x="7810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102205</xdr:rowOff>
    </xdr:from>
    <xdr:ext cx="534377" cy="259045"/>
    <xdr:sp macro="" textlink="">
      <xdr:nvSpPr>
        <xdr:cNvPr id="307" name="テキスト ボックス 306"/>
        <xdr:cNvSpPr txBox="1"/>
      </xdr:nvSpPr>
      <xdr:spPr>
        <a:xfrm>
          <a:off x="7594111" y="61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157741</xdr:rowOff>
    </xdr:from>
    <xdr:to>
      <xdr:col>36</xdr:col>
      <xdr:colOff>165100</xdr:colOff>
      <xdr:row>37</xdr:row>
      <xdr:rowOff>87891</xdr:rowOff>
    </xdr:to>
    <xdr:sp macro="" textlink="">
      <xdr:nvSpPr>
        <xdr:cNvPr id="308" name="フローチャート: 判断 307"/>
        <xdr:cNvSpPr/>
      </xdr:nvSpPr>
      <xdr:spPr>
        <a:xfrm>
          <a:off x="6921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104418</xdr:rowOff>
    </xdr:from>
    <xdr:ext cx="534377" cy="259045"/>
    <xdr:sp macro="" textlink="">
      <xdr:nvSpPr>
        <xdr:cNvPr id="309" name="テキスト ボックス 308"/>
        <xdr:cNvSpPr txBox="1"/>
      </xdr:nvSpPr>
      <xdr:spPr>
        <a:xfrm>
          <a:off x="6705111" y="61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127282</xdr:rowOff>
    </xdr:from>
    <xdr:to>
      <xdr:col>55</xdr:col>
      <xdr:colOff>50800</xdr:colOff>
      <xdr:row>37</xdr:row>
      <xdr:rowOff>57432</xdr:rowOff>
    </xdr:to>
    <xdr:sp macro="" textlink="">
      <xdr:nvSpPr>
        <xdr:cNvPr id="315" name="楕円 314"/>
        <xdr:cNvSpPr/>
      </xdr:nvSpPr>
      <xdr:spPr>
        <a:xfrm>
          <a:off x="10426700" y="629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52550</xdr:rowOff>
    </xdr:from>
    <xdr:ext cx="534377" cy="259045"/>
    <xdr:sp macro="" textlink="">
      <xdr:nvSpPr>
        <xdr:cNvPr id="316" name="補助費等該当値テキスト"/>
        <xdr:cNvSpPr txBox="1"/>
      </xdr:nvSpPr>
      <xdr:spPr>
        <a:xfrm>
          <a:off x="10528300" y="62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3728</xdr:rowOff>
    </xdr:from>
    <xdr:to>
      <xdr:col>50</xdr:col>
      <xdr:colOff>165100</xdr:colOff>
      <xdr:row>37</xdr:row>
      <xdr:rowOff>105328</xdr:rowOff>
    </xdr:to>
    <xdr:sp macro="" textlink="">
      <xdr:nvSpPr>
        <xdr:cNvPr id="317" name="楕円 316"/>
        <xdr:cNvSpPr/>
      </xdr:nvSpPr>
      <xdr:spPr>
        <a:xfrm>
          <a:off x="9588500" y="63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96455</xdr:rowOff>
    </xdr:from>
    <xdr:ext cx="534377" cy="259045"/>
    <xdr:sp macro="" textlink="">
      <xdr:nvSpPr>
        <xdr:cNvPr id="318" name="テキスト ボックス 317"/>
        <xdr:cNvSpPr txBox="1"/>
      </xdr:nvSpPr>
      <xdr:spPr>
        <a:xfrm>
          <a:off x="9372111" y="644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14271</xdr:rowOff>
    </xdr:from>
    <xdr:to>
      <xdr:col>46</xdr:col>
      <xdr:colOff>38100</xdr:colOff>
      <xdr:row>37</xdr:row>
      <xdr:rowOff>115871</xdr:rowOff>
    </xdr:to>
    <xdr:sp macro="" textlink="">
      <xdr:nvSpPr>
        <xdr:cNvPr id="319" name="楕円 318"/>
        <xdr:cNvSpPr/>
      </xdr:nvSpPr>
      <xdr:spPr>
        <a:xfrm>
          <a:off x="8699500" y="63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106998</xdr:rowOff>
    </xdr:from>
    <xdr:ext cx="534377" cy="259045"/>
    <xdr:sp macro="" textlink="">
      <xdr:nvSpPr>
        <xdr:cNvPr id="320" name="テキスト ボックス 319"/>
        <xdr:cNvSpPr txBox="1"/>
      </xdr:nvSpPr>
      <xdr:spPr>
        <a:xfrm>
          <a:off x="8483111" y="64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26346</xdr:rowOff>
    </xdr:from>
    <xdr:to>
      <xdr:col>41</xdr:col>
      <xdr:colOff>101600</xdr:colOff>
      <xdr:row>37</xdr:row>
      <xdr:rowOff>127946</xdr:rowOff>
    </xdr:to>
    <xdr:sp macro="" textlink="">
      <xdr:nvSpPr>
        <xdr:cNvPr id="321" name="楕円 320"/>
        <xdr:cNvSpPr/>
      </xdr:nvSpPr>
      <xdr:spPr>
        <a:xfrm>
          <a:off x="7810500" y="63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119073</xdr:rowOff>
    </xdr:from>
    <xdr:ext cx="534377" cy="259045"/>
    <xdr:sp macro="" textlink="">
      <xdr:nvSpPr>
        <xdr:cNvPr id="322" name="テキスト ボックス 321"/>
        <xdr:cNvSpPr txBox="1"/>
      </xdr:nvSpPr>
      <xdr:spPr>
        <a:xfrm>
          <a:off x="7594111" y="64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37131</xdr:rowOff>
    </xdr:from>
    <xdr:to>
      <xdr:col>36</xdr:col>
      <xdr:colOff>165100</xdr:colOff>
      <xdr:row>37</xdr:row>
      <xdr:rowOff>138731</xdr:rowOff>
    </xdr:to>
    <xdr:sp macro="" textlink="">
      <xdr:nvSpPr>
        <xdr:cNvPr id="323" name="楕円 322"/>
        <xdr:cNvSpPr/>
      </xdr:nvSpPr>
      <xdr:spPr>
        <a:xfrm>
          <a:off x="6921500" y="63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129858</xdr:rowOff>
    </xdr:from>
    <xdr:ext cx="534377" cy="259045"/>
    <xdr:sp macro="" textlink="">
      <xdr:nvSpPr>
        <xdr:cNvPr id="324" name="テキスト ボックス 323"/>
        <xdr:cNvSpPr txBox="1"/>
      </xdr:nvSpPr>
      <xdr:spPr>
        <a:xfrm>
          <a:off x="6705111" y="647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6" name="直線コネクタ 345"/>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7"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8" name="直線コネクタ 347"/>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9"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50" name="直線コネクタ 349"/>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118839</xdr:rowOff>
    </xdr:from>
    <xdr:to>
      <xdr:col>55</xdr:col>
      <xdr:colOff>0</xdr:colOff>
      <xdr:row>58</xdr:row>
      <xdr:rowOff>120383</xdr:rowOff>
    </xdr:to>
    <xdr:cxnSp macro="">
      <xdr:nvCxnSpPr>
        <xdr:cNvPr id="351" name="直線コネクタ 350"/>
        <xdr:cNvCxnSpPr/>
      </xdr:nvCxnSpPr>
      <xdr:spPr>
        <a:xfrm>
          <a:off x="9639300" y="10062939"/>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2"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3" name="フローチャート: 判断 352"/>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116443</xdr:rowOff>
    </xdr:from>
    <xdr:to>
      <xdr:col>50</xdr:col>
      <xdr:colOff>114300</xdr:colOff>
      <xdr:row>58</xdr:row>
      <xdr:rowOff>118839</xdr:rowOff>
    </xdr:to>
    <xdr:cxnSp macro="">
      <xdr:nvCxnSpPr>
        <xdr:cNvPr id="354" name="直線コネクタ 353"/>
        <xdr:cNvCxnSpPr/>
      </xdr:nvCxnSpPr>
      <xdr:spPr>
        <a:xfrm>
          <a:off x="8750300" y="10060543"/>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5" name="フローチャート: 判断 354"/>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6" name="テキスト ボックス 355"/>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94026</xdr:rowOff>
    </xdr:from>
    <xdr:to>
      <xdr:col>45</xdr:col>
      <xdr:colOff>177800</xdr:colOff>
      <xdr:row>58</xdr:row>
      <xdr:rowOff>116443</xdr:rowOff>
    </xdr:to>
    <xdr:cxnSp macro="">
      <xdr:nvCxnSpPr>
        <xdr:cNvPr id="357" name="直線コネクタ 356"/>
        <xdr:cNvCxnSpPr/>
      </xdr:nvCxnSpPr>
      <xdr:spPr>
        <a:xfrm>
          <a:off x="7861300" y="10038126"/>
          <a:ext cx="889000" cy="2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8" name="フローチャート: 判断 357"/>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9" name="テキスト ボックス 358"/>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94026</xdr:rowOff>
    </xdr:from>
    <xdr:to>
      <xdr:col>41</xdr:col>
      <xdr:colOff>50800</xdr:colOff>
      <xdr:row>58</xdr:row>
      <xdr:rowOff>110545</xdr:rowOff>
    </xdr:to>
    <xdr:cxnSp macro="">
      <xdr:nvCxnSpPr>
        <xdr:cNvPr id="360" name="直線コネクタ 359"/>
        <xdr:cNvCxnSpPr/>
      </xdr:nvCxnSpPr>
      <xdr:spPr>
        <a:xfrm flipV="1">
          <a:off x="6972300" y="10038126"/>
          <a:ext cx="889000" cy="1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49944</xdr:rowOff>
    </xdr:from>
    <xdr:to>
      <xdr:col>41</xdr:col>
      <xdr:colOff>101600</xdr:colOff>
      <xdr:row>58</xdr:row>
      <xdr:rowOff>151544</xdr:rowOff>
    </xdr:to>
    <xdr:sp macro="" textlink="">
      <xdr:nvSpPr>
        <xdr:cNvPr id="361" name="フローチャート: 判断 360"/>
        <xdr:cNvSpPr/>
      </xdr:nvSpPr>
      <xdr:spPr>
        <a:xfrm>
          <a:off x="7810500" y="99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142671</xdr:rowOff>
    </xdr:from>
    <xdr:ext cx="534377" cy="259045"/>
    <xdr:sp macro="" textlink="">
      <xdr:nvSpPr>
        <xdr:cNvPr id="362" name="テキスト ボックス 361"/>
        <xdr:cNvSpPr txBox="1"/>
      </xdr:nvSpPr>
      <xdr:spPr>
        <a:xfrm>
          <a:off x="7594111" y="100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54864</xdr:rowOff>
    </xdr:from>
    <xdr:to>
      <xdr:col>36</xdr:col>
      <xdr:colOff>165100</xdr:colOff>
      <xdr:row>58</xdr:row>
      <xdr:rowOff>156464</xdr:rowOff>
    </xdr:to>
    <xdr:sp macro="" textlink="">
      <xdr:nvSpPr>
        <xdr:cNvPr id="363" name="フローチャート: 判断 362"/>
        <xdr:cNvSpPr/>
      </xdr:nvSpPr>
      <xdr:spPr>
        <a:xfrm>
          <a:off x="6921500" y="999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1541</xdr:rowOff>
    </xdr:from>
    <xdr:ext cx="534377" cy="259045"/>
    <xdr:sp macro="" textlink="">
      <xdr:nvSpPr>
        <xdr:cNvPr id="364" name="テキスト ボックス 363"/>
        <xdr:cNvSpPr txBox="1"/>
      </xdr:nvSpPr>
      <xdr:spPr>
        <a:xfrm>
          <a:off x="6705111" y="97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69583</xdr:rowOff>
    </xdr:from>
    <xdr:to>
      <xdr:col>55</xdr:col>
      <xdr:colOff>50800</xdr:colOff>
      <xdr:row>58</xdr:row>
      <xdr:rowOff>171183</xdr:rowOff>
    </xdr:to>
    <xdr:sp macro="" textlink="">
      <xdr:nvSpPr>
        <xdr:cNvPr id="370" name="楕円 369"/>
        <xdr:cNvSpPr/>
      </xdr:nvSpPr>
      <xdr:spPr>
        <a:xfrm>
          <a:off x="10426700" y="100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29382</xdr:rowOff>
    </xdr:from>
    <xdr:ext cx="534377" cy="259045"/>
    <xdr:sp macro="" textlink="">
      <xdr:nvSpPr>
        <xdr:cNvPr id="371" name="普通建設事業費該当値テキスト"/>
        <xdr:cNvSpPr txBox="1"/>
      </xdr:nvSpPr>
      <xdr:spPr>
        <a:xfrm>
          <a:off x="10528300" y="99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68039</xdr:rowOff>
    </xdr:from>
    <xdr:to>
      <xdr:col>50</xdr:col>
      <xdr:colOff>165100</xdr:colOff>
      <xdr:row>58</xdr:row>
      <xdr:rowOff>169639</xdr:rowOff>
    </xdr:to>
    <xdr:sp macro="" textlink="">
      <xdr:nvSpPr>
        <xdr:cNvPr id="372" name="楕円 371"/>
        <xdr:cNvSpPr/>
      </xdr:nvSpPr>
      <xdr:spPr>
        <a:xfrm>
          <a:off x="9588500" y="100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160766</xdr:rowOff>
    </xdr:from>
    <xdr:ext cx="534377" cy="259045"/>
    <xdr:sp macro="" textlink="">
      <xdr:nvSpPr>
        <xdr:cNvPr id="373" name="テキスト ボックス 372"/>
        <xdr:cNvSpPr txBox="1"/>
      </xdr:nvSpPr>
      <xdr:spPr>
        <a:xfrm>
          <a:off x="9372111" y="101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65643</xdr:rowOff>
    </xdr:from>
    <xdr:to>
      <xdr:col>46</xdr:col>
      <xdr:colOff>38100</xdr:colOff>
      <xdr:row>58</xdr:row>
      <xdr:rowOff>167243</xdr:rowOff>
    </xdr:to>
    <xdr:sp macro="" textlink="">
      <xdr:nvSpPr>
        <xdr:cNvPr id="374" name="楕円 373"/>
        <xdr:cNvSpPr/>
      </xdr:nvSpPr>
      <xdr:spPr>
        <a:xfrm>
          <a:off x="8699500" y="100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158370</xdr:rowOff>
    </xdr:from>
    <xdr:ext cx="534377" cy="259045"/>
    <xdr:sp macro="" textlink="">
      <xdr:nvSpPr>
        <xdr:cNvPr id="375" name="テキスト ボックス 374"/>
        <xdr:cNvSpPr txBox="1"/>
      </xdr:nvSpPr>
      <xdr:spPr>
        <a:xfrm>
          <a:off x="8483111" y="101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43226</xdr:rowOff>
    </xdr:from>
    <xdr:to>
      <xdr:col>41</xdr:col>
      <xdr:colOff>101600</xdr:colOff>
      <xdr:row>58</xdr:row>
      <xdr:rowOff>144826</xdr:rowOff>
    </xdr:to>
    <xdr:sp macro="" textlink="">
      <xdr:nvSpPr>
        <xdr:cNvPr id="376" name="楕円 375"/>
        <xdr:cNvSpPr/>
      </xdr:nvSpPr>
      <xdr:spPr>
        <a:xfrm>
          <a:off x="7810500" y="998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161353</xdr:rowOff>
    </xdr:from>
    <xdr:ext cx="534377" cy="259045"/>
    <xdr:sp macro="" textlink="">
      <xdr:nvSpPr>
        <xdr:cNvPr id="377" name="テキスト ボックス 376"/>
        <xdr:cNvSpPr txBox="1"/>
      </xdr:nvSpPr>
      <xdr:spPr>
        <a:xfrm>
          <a:off x="7594111" y="976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59745</xdr:rowOff>
    </xdr:from>
    <xdr:to>
      <xdr:col>36</xdr:col>
      <xdr:colOff>165100</xdr:colOff>
      <xdr:row>58</xdr:row>
      <xdr:rowOff>161345</xdr:rowOff>
    </xdr:to>
    <xdr:sp macro="" textlink="">
      <xdr:nvSpPr>
        <xdr:cNvPr id="378" name="楕円 377"/>
        <xdr:cNvSpPr/>
      </xdr:nvSpPr>
      <xdr:spPr>
        <a:xfrm>
          <a:off x="6921500" y="100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152472</xdr:rowOff>
    </xdr:from>
    <xdr:ext cx="534377" cy="259045"/>
    <xdr:sp macro="" textlink="">
      <xdr:nvSpPr>
        <xdr:cNvPr id="379" name="テキスト ボックス 378"/>
        <xdr:cNvSpPr txBox="1"/>
      </xdr:nvSpPr>
      <xdr:spPr>
        <a:xfrm>
          <a:off x="6705111" y="1009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3" name="直線コネクタ 402"/>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4"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6"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7" name="直線コネクタ 406"/>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23616</xdr:rowOff>
    </xdr:from>
    <xdr:to>
      <xdr:col>55</xdr:col>
      <xdr:colOff>0</xdr:colOff>
      <xdr:row>79</xdr:row>
      <xdr:rowOff>26831</xdr:rowOff>
    </xdr:to>
    <xdr:cxnSp macro="">
      <xdr:nvCxnSpPr>
        <xdr:cNvPr id="408" name="直線コネクタ 407"/>
        <xdr:cNvCxnSpPr/>
      </xdr:nvCxnSpPr>
      <xdr:spPr>
        <a:xfrm>
          <a:off x="9639300" y="13568166"/>
          <a:ext cx="8382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9"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10" name="フローチャート: 判断 409"/>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4542</xdr:rowOff>
    </xdr:from>
    <xdr:to>
      <xdr:col>50</xdr:col>
      <xdr:colOff>114300</xdr:colOff>
      <xdr:row>79</xdr:row>
      <xdr:rowOff>23616</xdr:rowOff>
    </xdr:to>
    <xdr:cxnSp macro="">
      <xdr:nvCxnSpPr>
        <xdr:cNvPr id="411" name="直線コネクタ 410"/>
        <xdr:cNvCxnSpPr/>
      </xdr:nvCxnSpPr>
      <xdr:spPr>
        <a:xfrm>
          <a:off x="8750300" y="13549092"/>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2" name="フローチャート: 判断 411"/>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3" name="テキスト ボックス 412"/>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164210</xdr:rowOff>
    </xdr:from>
    <xdr:to>
      <xdr:col>45</xdr:col>
      <xdr:colOff>177800</xdr:colOff>
      <xdr:row>79</xdr:row>
      <xdr:rowOff>4542</xdr:rowOff>
    </xdr:to>
    <xdr:cxnSp macro="">
      <xdr:nvCxnSpPr>
        <xdr:cNvPr id="414" name="直線コネクタ 413"/>
        <xdr:cNvCxnSpPr/>
      </xdr:nvCxnSpPr>
      <xdr:spPr>
        <a:xfrm>
          <a:off x="7861300" y="13537310"/>
          <a:ext cx="889000" cy="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5" name="フローチャート: 判断 414"/>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6" name="テキスト ボックス 415"/>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88151</xdr:rowOff>
    </xdr:from>
    <xdr:to>
      <xdr:col>41</xdr:col>
      <xdr:colOff>101600</xdr:colOff>
      <xdr:row>79</xdr:row>
      <xdr:rowOff>18301</xdr:rowOff>
    </xdr:to>
    <xdr:sp macro="" textlink="">
      <xdr:nvSpPr>
        <xdr:cNvPr id="417" name="フローチャート: 判断 416"/>
        <xdr:cNvSpPr/>
      </xdr:nvSpPr>
      <xdr:spPr>
        <a:xfrm>
          <a:off x="7810500" y="134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34828</xdr:rowOff>
    </xdr:from>
    <xdr:ext cx="534377" cy="259045"/>
    <xdr:sp macro="" textlink="">
      <xdr:nvSpPr>
        <xdr:cNvPr id="418" name="テキスト ボックス 417"/>
        <xdr:cNvSpPr txBox="1"/>
      </xdr:nvSpPr>
      <xdr:spPr>
        <a:xfrm>
          <a:off x="7594111" y="132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147481</xdr:rowOff>
    </xdr:from>
    <xdr:to>
      <xdr:col>55</xdr:col>
      <xdr:colOff>50800</xdr:colOff>
      <xdr:row>79</xdr:row>
      <xdr:rowOff>77631</xdr:rowOff>
    </xdr:to>
    <xdr:sp macro="" textlink="">
      <xdr:nvSpPr>
        <xdr:cNvPr id="424" name="楕円 423"/>
        <xdr:cNvSpPr/>
      </xdr:nvSpPr>
      <xdr:spPr>
        <a:xfrm>
          <a:off x="10426700" y="1352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469744" cy="259045"/>
    <xdr:sp macro="" textlink="">
      <xdr:nvSpPr>
        <xdr:cNvPr id="425" name="普通建設事業費 （ うち新規整備　）該当値テキスト"/>
        <xdr:cNvSpPr txBox="1"/>
      </xdr:nvSpPr>
      <xdr:spPr>
        <a:xfrm>
          <a:off x="10528300" y="134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144266</xdr:rowOff>
    </xdr:from>
    <xdr:to>
      <xdr:col>50</xdr:col>
      <xdr:colOff>165100</xdr:colOff>
      <xdr:row>79</xdr:row>
      <xdr:rowOff>74416</xdr:rowOff>
    </xdr:to>
    <xdr:sp macro="" textlink="">
      <xdr:nvSpPr>
        <xdr:cNvPr id="426" name="楕円 425"/>
        <xdr:cNvSpPr/>
      </xdr:nvSpPr>
      <xdr:spPr>
        <a:xfrm>
          <a:off x="9588500" y="135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65543</xdr:rowOff>
    </xdr:from>
    <xdr:ext cx="534377" cy="259045"/>
    <xdr:sp macro="" textlink="">
      <xdr:nvSpPr>
        <xdr:cNvPr id="427" name="テキスト ボックス 426"/>
        <xdr:cNvSpPr txBox="1"/>
      </xdr:nvSpPr>
      <xdr:spPr>
        <a:xfrm>
          <a:off x="9372111" y="136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125192</xdr:rowOff>
    </xdr:from>
    <xdr:to>
      <xdr:col>46</xdr:col>
      <xdr:colOff>38100</xdr:colOff>
      <xdr:row>79</xdr:row>
      <xdr:rowOff>55342</xdr:rowOff>
    </xdr:to>
    <xdr:sp macro="" textlink="">
      <xdr:nvSpPr>
        <xdr:cNvPr id="428" name="楕円 427"/>
        <xdr:cNvSpPr/>
      </xdr:nvSpPr>
      <xdr:spPr>
        <a:xfrm>
          <a:off x="8699500" y="134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46469</xdr:rowOff>
    </xdr:from>
    <xdr:ext cx="534377" cy="259045"/>
    <xdr:sp macro="" textlink="">
      <xdr:nvSpPr>
        <xdr:cNvPr id="429" name="テキスト ボックス 428"/>
        <xdr:cNvSpPr txBox="1"/>
      </xdr:nvSpPr>
      <xdr:spPr>
        <a:xfrm>
          <a:off x="8483111" y="1359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113410</xdr:rowOff>
    </xdr:from>
    <xdr:to>
      <xdr:col>41</xdr:col>
      <xdr:colOff>101600</xdr:colOff>
      <xdr:row>79</xdr:row>
      <xdr:rowOff>43560</xdr:rowOff>
    </xdr:to>
    <xdr:sp macro="" textlink="">
      <xdr:nvSpPr>
        <xdr:cNvPr id="430" name="楕円 429"/>
        <xdr:cNvSpPr/>
      </xdr:nvSpPr>
      <xdr:spPr>
        <a:xfrm>
          <a:off x="7810500" y="134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34687</xdr:rowOff>
    </xdr:from>
    <xdr:ext cx="534377" cy="259045"/>
    <xdr:sp macro="" textlink="">
      <xdr:nvSpPr>
        <xdr:cNvPr id="431" name="テキスト ボックス 430"/>
        <xdr:cNvSpPr txBox="1"/>
      </xdr:nvSpPr>
      <xdr:spPr>
        <a:xfrm>
          <a:off x="7594111" y="1357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3" name="直線コネクタ 452"/>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4"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5" name="直線コネクタ 454"/>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6"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7" name="直線コネクタ 456"/>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114519</xdr:rowOff>
    </xdr:from>
    <xdr:to>
      <xdr:col>55</xdr:col>
      <xdr:colOff>0</xdr:colOff>
      <xdr:row>98</xdr:row>
      <xdr:rowOff>116340</xdr:rowOff>
    </xdr:to>
    <xdr:cxnSp macro="">
      <xdr:nvCxnSpPr>
        <xdr:cNvPr id="458" name="直線コネクタ 457"/>
        <xdr:cNvCxnSpPr/>
      </xdr:nvCxnSpPr>
      <xdr:spPr>
        <a:xfrm flipV="1">
          <a:off x="9639300" y="16916619"/>
          <a:ext cx="8382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9"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60" name="フローチャート: 判断 459"/>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116340</xdr:rowOff>
    </xdr:from>
    <xdr:to>
      <xdr:col>50</xdr:col>
      <xdr:colOff>114300</xdr:colOff>
      <xdr:row>98</xdr:row>
      <xdr:rowOff>126298</xdr:rowOff>
    </xdr:to>
    <xdr:cxnSp macro="">
      <xdr:nvCxnSpPr>
        <xdr:cNvPr id="461" name="直線コネクタ 460"/>
        <xdr:cNvCxnSpPr/>
      </xdr:nvCxnSpPr>
      <xdr:spPr>
        <a:xfrm flipV="1">
          <a:off x="8750300" y="16918440"/>
          <a:ext cx="889000" cy="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2" name="フローチャート: 判断 461"/>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3" name="テキスト ボックス 462"/>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87099</xdr:rowOff>
    </xdr:from>
    <xdr:to>
      <xdr:col>45</xdr:col>
      <xdr:colOff>177800</xdr:colOff>
      <xdr:row>98</xdr:row>
      <xdr:rowOff>126298</xdr:rowOff>
    </xdr:to>
    <xdr:cxnSp macro="">
      <xdr:nvCxnSpPr>
        <xdr:cNvPr id="464" name="直線コネクタ 463"/>
        <xdr:cNvCxnSpPr/>
      </xdr:nvCxnSpPr>
      <xdr:spPr>
        <a:xfrm>
          <a:off x="7861300" y="16889199"/>
          <a:ext cx="889000" cy="3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5" name="フローチャート: 判断 464"/>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6" name="テキスト ボックス 465"/>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59950</xdr:rowOff>
    </xdr:from>
    <xdr:to>
      <xdr:col>41</xdr:col>
      <xdr:colOff>101600</xdr:colOff>
      <xdr:row>98</xdr:row>
      <xdr:rowOff>161550</xdr:rowOff>
    </xdr:to>
    <xdr:sp macro="" textlink="">
      <xdr:nvSpPr>
        <xdr:cNvPr id="467" name="フローチャート: 判断 466"/>
        <xdr:cNvSpPr/>
      </xdr:nvSpPr>
      <xdr:spPr>
        <a:xfrm>
          <a:off x="7810500" y="1686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152677</xdr:rowOff>
    </xdr:from>
    <xdr:ext cx="534377" cy="259045"/>
    <xdr:sp macro="" textlink="">
      <xdr:nvSpPr>
        <xdr:cNvPr id="468" name="テキスト ボックス 467"/>
        <xdr:cNvSpPr txBox="1"/>
      </xdr:nvSpPr>
      <xdr:spPr>
        <a:xfrm>
          <a:off x="7594111" y="169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63719</xdr:rowOff>
    </xdr:from>
    <xdr:to>
      <xdr:col>55</xdr:col>
      <xdr:colOff>50800</xdr:colOff>
      <xdr:row>98</xdr:row>
      <xdr:rowOff>165319</xdr:rowOff>
    </xdr:to>
    <xdr:sp macro="" textlink="">
      <xdr:nvSpPr>
        <xdr:cNvPr id="474" name="楕円 473"/>
        <xdr:cNvSpPr/>
      </xdr:nvSpPr>
      <xdr:spPr>
        <a:xfrm>
          <a:off x="10426700" y="1686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22702</xdr:rowOff>
    </xdr:from>
    <xdr:ext cx="534377" cy="259045"/>
    <xdr:sp macro="" textlink="">
      <xdr:nvSpPr>
        <xdr:cNvPr id="475" name="普通建設事業費 （ うち更新整備　）該当値テキスト"/>
        <xdr:cNvSpPr txBox="1"/>
      </xdr:nvSpPr>
      <xdr:spPr>
        <a:xfrm>
          <a:off x="10528300" y="168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65540</xdr:rowOff>
    </xdr:from>
    <xdr:to>
      <xdr:col>50</xdr:col>
      <xdr:colOff>165100</xdr:colOff>
      <xdr:row>98</xdr:row>
      <xdr:rowOff>167140</xdr:rowOff>
    </xdr:to>
    <xdr:sp macro="" textlink="">
      <xdr:nvSpPr>
        <xdr:cNvPr id="476" name="楕円 475"/>
        <xdr:cNvSpPr/>
      </xdr:nvSpPr>
      <xdr:spPr>
        <a:xfrm>
          <a:off x="9588500" y="16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158267</xdr:rowOff>
    </xdr:from>
    <xdr:ext cx="534377" cy="259045"/>
    <xdr:sp macro="" textlink="">
      <xdr:nvSpPr>
        <xdr:cNvPr id="477" name="テキスト ボックス 476"/>
        <xdr:cNvSpPr txBox="1"/>
      </xdr:nvSpPr>
      <xdr:spPr>
        <a:xfrm>
          <a:off x="9372111" y="169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75498</xdr:rowOff>
    </xdr:from>
    <xdr:to>
      <xdr:col>46</xdr:col>
      <xdr:colOff>38100</xdr:colOff>
      <xdr:row>99</xdr:row>
      <xdr:rowOff>5648</xdr:rowOff>
    </xdr:to>
    <xdr:sp macro="" textlink="">
      <xdr:nvSpPr>
        <xdr:cNvPr id="478" name="楕円 477"/>
        <xdr:cNvSpPr/>
      </xdr:nvSpPr>
      <xdr:spPr>
        <a:xfrm>
          <a:off x="8699500" y="1687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168225</xdr:rowOff>
    </xdr:from>
    <xdr:ext cx="534377" cy="259045"/>
    <xdr:sp macro="" textlink="">
      <xdr:nvSpPr>
        <xdr:cNvPr id="479" name="テキスト ボックス 478"/>
        <xdr:cNvSpPr txBox="1"/>
      </xdr:nvSpPr>
      <xdr:spPr>
        <a:xfrm>
          <a:off x="8483111" y="1697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36299</xdr:rowOff>
    </xdr:from>
    <xdr:to>
      <xdr:col>41</xdr:col>
      <xdr:colOff>101600</xdr:colOff>
      <xdr:row>98</xdr:row>
      <xdr:rowOff>137899</xdr:rowOff>
    </xdr:to>
    <xdr:sp macro="" textlink="">
      <xdr:nvSpPr>
        <xdr:cNvPr id="480" name="楕円 479"/>
        <xdr:cNvSpPr/>
      </xdr:nvSpPr>
      <xdr:spPr>
        <a:xfrm>
          <a:off x="7810500" y="168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154426</xdr:rowOff>
    </xdr:from>
    <xdr:ext cx="534377" cy="259045"/>
    <xdr:sp macro="" textlink="">
      <xdr:nvSpPr>
        <xdr:cNvPr id="481" name="テキスト ボックス 480"/>
        <xdr:cNvSpPr txBox="1"/>
      </xdr:nvSpPr>
      <xdr:spPr>
        <a:xfrm>
          <a:off x="7594111" y="166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1" name="テキスト ボックス 50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7" name="直線コネクタ 506"/>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10"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1" name="直線コネクタ 510"/>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32149</xdr:rowOff>
    </xdr:from>
    <xdr:to>
      <xdr:col>85</xdr:col>
      <xdr:colOff>127000</xdr:colOff>
      <xdr:row>39</xdr:row>
      <xdr:rowOff>80351</xdr:rowOff>
    </xdr:to>
    <xdr:cxnSp macro="">
      <xdr:nvCxnSpPr>
        <xdr:cNvPr id="512" name="直線コネクタ 511"/>
        <xdr:cNvCxnSpPr/>
      </xdr:nvCxnSpPr>
      <xdr:spPr>
        <a:xfrm>
          <a:off x="15481300" y="6718699"/>
          <a:ext cx="838200" cy="4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3"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4" name="フローチャート: 判断 513"/>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32149</xdr:rowOff>
    </xdr:from>
    <xdr:to>
      <xdr:col>81</xdr:col>
      <xdr:colOff>50800</xdr:colOff>
      <xdr:row>39</xdr:row>
      <xdr:rowOff>91160</xdr:rowOff>
    </xdr:to>
    <xdr:cxnSp macro="">
      <xdr:nvCxnSpPr>
        <xdr:cNvPr id="515" name="直線コネクタ 514"/>
        <xdr:cNvCxnSpPr/>
      </xdr:nvCxnSpPr>
      <xdr:spPr>
        <a:xfrm flipV="1">
          <a:off x="14592300" y="6718699"/>
          <a:ext cx="8890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6" name="フローチャート: 判断 515"/>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78529</xdr:rowOff>
    </xdr:from>
    <xdr:ext cx="469744" cy="259045"/>
    <xdr:sp macro="" textlink="">
      <xdr:nvSpPr>
        <xdr:cNvPr id="517" name="テキスト ボックス 516"/>
        <xdr:cNvSpPr txBox="1"/>
      </xdr:nvSpPr>
      <xdr:spPr>
        <a:xfrm>
          <a:off x="15246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84357</xdr:rowOff>
    </xdr:from>
    <xdr:to>
      <xdr:col>76</xdr:col>
      <xdr:colOff>114300</xdr:colOff>
      <xdr:row>39</xdr:row>
      <xdr:rowOff>91160</xdr:rowOff>
    </xdr:to>
    <xdr:cxnSp macro="">
      <xdr:nvCxnSpPr>
        <xdr:cNvPr id="518" name="直線コネクタ 517"/>
        <xdr:cNvCxnSpPr/>
      </xdr:nvCxnSpPr>
      <xdr:spPr>
        <a:xfrm>
          <a:off x="13703300" y="6770907"/>
          <a:ext cx="8890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9" name="フローチャート: 判断 518"/>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20" name="テキスト ボックス 519"/>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84357</xdr:rowOff>
    </xdr:from>
    <xdr:to>
      <xdr:col>71</xdr:col>
      <xdr:colOff>177800</xdr:colOff>
      <xdr:row>39</xdr:row>
      <xdr:rowOff>95472</xdr:rowOff>
    </xdr:to>
    <xdr:cxnSp macro="">
      <xdr:nvCxnSpPr>
        <xdr:cNvPr id="521" name="直線コネクタ 520"/>
        <xdr:cNvCxnSpPr/>
      </xdr:nvCxnSpPr>
      <xdr:spPr>
        <a:xfrm flipV="1">
          <a:off x="12814300" y="6770907"/>
          <a:ext cx="889000" cy="1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9652</xdr:rowOff>
    </xdr:from>
    <xdr:to>
      <xdr:col>72</xdr:col>
      <xdr:colOff>38100</xdr:colOff>
      <xdr:row>39</xdr:row>
      <xdr:rowOff>111252</xdr:rowOff>
    </xdr:to>
    <xdr:sp macro="" textlink="">
      <xdr:nvSpPr>
        <xdr:cNvPr id="522" name="フローチャート: 判断 521"/>
        <xdr:cNvSpPr/>
      </xdr:nvSpPr>
      <xdr:spPr>
        <a:xfrm>
          <a:off x="13652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127779</xdr:rowOff>
    </xdr:from>
    <xdr:ext cx="469744" cy="259045"/>
    <xdr:sp macro="" textlink="">
      <xdr:nvSpPr>
        <xdr:cNvPr id="523" name="テキスト ボックス 522"/>
        <xdr:cNvSpPr txBox="1"/>
      </xdr:nvSpPr>
      <xdr:spPr>
        <a:xfrm>
          <a:off x="13468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11688</xdr:rowOff>
    </xdr:from>
    <xdr:to>
      <xdr:col>67</xdr:col>
      <xdr:colOff>101600</xdr:colOff>
      <xdr:row>39</xdr:row>
      <xdr:rowOff>113288</xdr:rowOff>
    </xdr:to>
    <xdr:sp macro="" textlink="">
      <xdr:nvSpPr>
        <xdr:cNvPr id="524" name="フローチャート: 判断 523"/>
        <xdr:cNvSpPr/>
      </xdr:nvSpPr>
      <xdr:spPr>
        <a:xfrm>
          <a:off x="12763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129815</xdr:rowOff>
    </xdr:from>
    <xdr:ext cx="469744" cy="259045"/>
    <xdr:sp macro="" textlink="">
      <xdr:nvSpPr>
        <xdr:cNvPr id="525" name="テキスト ボックス 524"/>
        <xdr:cNvSpPr txBox="1"/>
      </xdr:nvSpPr>
      <xdr:spPr>
        <a:xfrm>
          <a:off x="12579428" y="647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29551</xdr:rowOff>
    </xdr:from>
    <xdr:to>
      <xdr:col>85</xdr:col>
      <xdr:colOff>177800</xdr:colOff>
      <xdr:row>39</xdr:row>
      <xdr:rowOff>131151</xdr:rowOff>
    </xdr:to>
    <xdr:sp macro="" textlink="">
      <xdr:nvSpPr>
        <xdr:cNvPr id="531" name="楕円 530"/>
        <xdr:cNvSpPr/>
      </xdr:nvSpPr>
      <xdr:spPr>
        <a:xfrm>
          <a:off x="16268700" y="671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469744" cy="259045"/>
    <xdr:sp macro="" textlink="">
      <xdr:nvSpPr>
        <xdr:cNvPr id="532" name="災害復旧事業費該当値テキスト"/>
        <xdr:cNvSpPr txBox="1"/>
      </xdr:nvSpPr>
      <xdr:spPr>
        <a:xfrm>
          <a:off x="16370300" y="66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152799</xdr:rowOff>
    </xdr:from>
    <xdr:to>
      <xdr:col>81</xdr:col>
      <xdr:colOff>101600</xdr:colOff>
      <xdr:row>39</xdr:row>
      <xdr:rowOff>82949</xdr:rowOff>
    </xdr:to>
    <xdr:sp macro="" textlink="">
      <xdr:nvSpPr>
        <xdr:cNvPr id="533" name="楕円 532"/>
        <xdr:cNvSpPr/>
      </xdr:nvSpPr>
      <xdr:spPr>
        <a:xfrm>
          <a:off x="15430500" y="66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99476</xdr:rowOff>
    </xdr:from>
    <xdr:ext cx="469744" cy="259045"/>
    <xdr:sp macro="" textlink="">
      <xdr:nvSpPr>
        <xdr:cNvPr id="534" name="テキスト ボックス 533"/>
        <xdr:cNvSpPr txBox="1"/>
      </xdr:nvSpPr>
      <xdr:spPr>
        <a:xfrm>
          <a:off x="15246428" y="644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40360</xdr:rowOff>
    </xdr:from>
    <xdr:to>
      <xdr:col>76</xdr:col>
      <xdr:colOff>165100</xdr:colOff>
      <xdr:row>39</xdr:row>
      <xdr:rowOff>141960</xdr:rowOff>
    </xdr:to>
    <xdr:sp macro="" textlink="">
      <xdr:nvSpPr>
        <xdr:cNvPr id="535" name="楕円 534"/>
        <xdr:cNvSpPr/>
      </xdr:nvSpPr>
      <xdr:spPr>
        <a:xfrm>
          <a:off x="14541500" y="67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133087</xdr:rowOff>
    </xdr:from>
    <xdr:ext cx="378565" cy="259045"/>
    <xdr:sp macro="" textlink="">
      <xdr:nvSpPr>
        <xdr:cNvPr id="536" name="テキスト ボックス 535"/>
        <xdr:cNvSpPr txBox="1"/>
      </xdr:nvSpPr>
      <xdr:spPr>
        <a:xfrm>
          <a:off x="14403017" y="681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33557</xdr:rowOff>
    </xdr:from>
    <xdr:to>
      <xdr:col>72</xdr:col>
      <xdr:colOff>38100</xdr:colOff>
      <xdr:row>39</xdr:row>
      <xdr:rowOff>135157</xdr:rowOff>
    </xdr:to>
    <xdr:sp macro="" textlink="">
      <xdr:nvSpPr>
        <xdr:cNvPr id="537" name="楕円 536"/>
        <xdr:cNvSpPr/>
      </xdr:nvSpPr>
      <xdr:spPr>
        <a:xfrm>
          <a:off x="13652500" y="67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126284</xdr:rowOff>
    </xdr:from>
    <xdr:ext cx="469744" cy="259045"/>
    <xdr:sp macro="" textlink="">
      <xdr:nvSpPr>
        <xdr:cNvPr id="538" name="テキスト ボックス 537"/>
        <xdr:cNvSpPr txBox="1"/>
      </xdr:nvSpPr>
      <xdr:spPr>
        <a:xfrm>
          <a:off x="13468428" y="681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44672</xdr:rowOff>
    </xdr:from>
    <xdr:to>
      <xdr:col>67</xdr:col>
      <xdr:colOff>101600</xdr:colOff>
      <xdr:row>39</xdr:row>
      <xdr:rowOff>146272</xdr:rowOff>
    </xdr:to>
    <xdr:sp macro="" textlink="">
      <xdr:nvSpPr>
        <xdr:cNvPr id="539" name="楕円 538"/>
        <xdr:cNvSpPr/>
      </xdr:nvSpPr>
      <xdr:spPr>
        <a:xfrm>
          <a:off x="12763500" y="67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137399</xdr:rowOff>
    </xdr:from>
    <xdr:ext cx="378565" cy="259045"/>
    <xdr:sp macro="" textlink="">
      <xdr:nvSpPr>
        <xdr:cNvPr id="540" name="テキスト ボックス 539"/>
        <xdr:cNvSpPr txBox="1"/>
      </xdr:nvSpPr>
      <xdr:spPr>
        <a:xfrm>
          <a:off x="12625017" y="6823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4" name="テキスト ボックス 55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8" name="テキスト ボックス 55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0" name="テキスト ボックス 559"/>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4" name="直線コネクタ 56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6" name="直線コネクタ 56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9" name="直線コネクタ 56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1" name="フローチャート: 判断 57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2" name="直線コネクタ 57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3" name="フローチャート: 判断 57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4" name="テキスト ボックス 573"/>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5" name="直線コネクタ 57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6" name="フローチャート: 判断 57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7" name="テキスト ボックス 57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8" name="直線コネクタ 57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9" name="フローチャート: 判断 578"/>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80" name="テキスト ボックス 579"/>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1" name="フローチャート: 判断 580"/>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2" name="テキスト ボックス 581"/>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楕円 58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0" name="楕円 58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1" name="テキスト ボックス 590"/>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2" name="楕円 59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3" name="テキスト ボックス 592"/>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4" name="楕円 59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5" name="テキスト ボックス 59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6" name="楕円 59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7" name="テキスト ボックス 59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21" name="直線コネクタ 620"/>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22"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23" name="直線コネクタ 622"/>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24"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25" name="直線コネクタ 624"/>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43154</xdr:rowOff>
    </xdr:from>
    <xdr:to>
      <xdr:col>85</xdr:col>
      <xdr:colOff>127000</xdr:colOff>
      <xdr:row>77</xdr:row>
      <xdr:rowOff>49137</xdr:rowOff>
    </xdr:to>
    <xdr:cxnSp macro="">
      <xdr:nvCxnSpPr>
        <xdr:cNvPr id="626" name="直線コネクタ 625"/>
        <xdr:cNvCxnSpPr/>
      </xdr:nvCxnSpPr>
      <xdr:spPr>
        <a:xfrm>
          <a:off x="15481300" y="13244804"/>
          <a:ext cx="8382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27"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28" name="フローチャート: 判断 627"/>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40594</xdr:rowOff>
    </xdr:from>
    <xdr:to>
      <xdr:col>81</xdr:col>
      <xdr:colOff>50800</xdr:colOff>
      <xdr:row>77</xdr:row>
      <xdr:rowOff>43154</xdr:rowOff>
    </xdr:to>
    <xdr:cxnSp macro="">
      <xdr:nvCxnSpPr>
        <xdr:cNvPr id="629" name="直線コネクタ 628"/>
        <xdr:cNvCxnSpPr/>
      </xdr:nvCxnSpPr>
      <xdr:spPr>
        <a:xfrm>
          <a:off x="14592300" y="1324224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30" name="フローチャート: 判断 629"/>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31" name="テキスト ボックス 630"/>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30711</xdr:rowOff>
    </xdr:from>
    <xdr:to>
      <xdr:col>76</xdr:col>
      <xdr:colOff>114300</xdr:colOff>
      <xdr:row>77</xdr:row>
      <xdr:rowOff>40594</xdr:rowOff>
    </xdr:to>
    <xdr:cxnSp macro="">
      <xdr:nvCxnSpPr>
        <xdr:cNvPr id="632" name="直線コネクタ 631"/>
        <xdr:cNvCxnSpPr/>
      </xdr:nvCxnSpPr>
      <xdr:spPr>
        <a:xfrm>
          <a:off x="13703300" y="13232361"/>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33" name="フローチャート: 判断 632"/>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34" name="テキスト ボックス 633"/>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30711</xdr:rowOff>
    </xdr:from>
    <xdr:to>
      <xdr:col>71</xdr:col>
      <xdr:colOff>177800</xdr:colOff>
      <xdr:row>77</xdr:row>
      <xdr:rowOff>34948</xdr:rowOff>
    </xdr:to>
    <xdr:cxnSp macro="">
      <xdr:nvCxnSpPr>
        <xdr:cNvPr id="635" name="直線コネクタ 634"/>
        <xdr:cNvCxnSpPr/>
      </xdr:nvCxnSpPr>
      <xdr:spPr>
        <a:xfrm flipV="1">
          <a:off x="12814300" y="13232361"/>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6" name="フローチャート: 判断 635"/>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38122</xdr:rowOff>
    </xdr:from>
    <xdr:ext cx="534377" cy="259045"/>
    <xdr:sp macro="" textlink="">
      <xdr:nvSpPr>
        <xdr:cNvPr id="637" name="テキスト ボックス 636"/>
        <xdr:cNvSpPr txBox="1"/>
      </xdr:nvSpPr>
      <xdr:spPr>
        <a:xfrm>
          <a:off x="13436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8" name="フローチャート: 判断 637"/>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20969</xdr:rowOff>
    </xdr:from>
    <xdr:ext cx="534377" cy="259045"/>
    <xdr:sp macro="" textlink="">
      <xdr:nvSpPr>
        <xdr:cNvPr id="639" name="テキスト ボックス 638"/>
        <xdr:cNvSpPr txBox="1"/>
      </xdr:nvSpPr>
      <xdr:spPr>
        <a:xfrm>
          <a:off x="12547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169787</xdr:rowOff>
    </xdr:from>
    <xdr:to>
      <xdr:col>85</xdr:col>
      <xdr:colOff>177800</xdr:colOff>
      <xdr:row>77</xdr:row>
      <xdr:rowOff>99937</xdr:rowOff>
    </xdr:to>
    <xdr:sp macro="" textlink="">
      <xdr:nvSpPr>
        <xdr:cNvPr id="645" name="楕円 644"/>
        <xdr:cNvSpPr/>
      </xdr:nvSpPr>
      <xdr:spPr>
        <a:xfrm>
          <a:off x="16268700" y="131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148214</xdr:rowOff>
    </xdr:from>
    <xdr:ext cx="534377" cy="259045"/>
    <xdr:sp macro="" textlink="">
      <xdr:nvSpPr>
        <xdr:cNvPr id="646" name="公債費該当値テキスト"/>
        <xdr:cNvSpPr txBox="1"/>
      </xdr:nvSpPr>
      <xdr:spPr>
        <a:xfrm>
          <a:off x="16370300" y="131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163804</xdr:rowOff>
    </xdr:from>
    <xdr:to>
      <xdr:col>81</xdr:col>
      <xdr:colOff>101600</xdr:colOff>
      <xdr:row>77</xdr:row>
      <xdr:rowOff>93954</xdr:rowOff>
    </xdr:to>
    <xdr:sp macro="" textlink="">
      <xdr:nvSpPr>
        <xdr:cNvPr id="647" name="楕円 646"/>
        <xdr:cNvSpPr/>
      </xdr:nvSpPr>
      <xdr:spPr>
        <a:xfrm>
          <a:off x="15430500" y="131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85081</xdr:rowOff>
    </xdr:from>
    <xdr:ext cx="534377" cy="259045"/>
    <xdr:sp macro="" textlink="">
      <xdr:nvSpPr>
        <xdr:cNvPr id="648" name="テキスト ボックス 647"/>
        <xdr:cNvSpPr txBox="1"/>
      </xdr:nvSpPr>
      <xdr:spPr>
        <a:xfrm>
          <a:off x="15214111" y="132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161244</xdr:rowOff>
    </xdr:from>
    <xdr:to>
      <xdr:col>76</xdr:col>
      <xdr:colOff>165100</xdr:colOff>
      <xdr:row>77</xdr:row>
      <xdr:rowOff>91394</xdr:rowOff>
    </xdr:to>
    <xdr:sp macro="" textlink="">
      <xdr:nvSpPr>
        <xdr:cNvPr id="649" name="楕円 648"/>
        <xdr:cNvSpPr/>
      </xdr:nvSpPr>
      <xdr:spPr>
        <a:xfrm>
          <a:off x="14541500" y="131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82521</xdr:rowOff>
    </xdr:from>
    <xdr:ext cx="534377" cy="259045"/>
    <xdr:sp macro="" textlink="">
      <xdr:nvSpPr>
        <xdr:cNvPr id="650" name="テキスト ボックス 649"/>
        <xdr:cNvSpPr txBox="1"/>
      </xdr:nvSpPr>
      <xdr:spPr>
        <a:xfrm>
          <a:off x="14325111" y="132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151361</xdr:rowOff>
    </xdr:from>
    <xdr:to>
      <xdr:col>72</xdr:col>
      <xdr:colOff>38100</xdr:colOff>
      <xdr:row>77</xdr:row>
      <xdr:rowOff>81511</xdr:rowOff>
    </xdr:to>
    <xdr:sp macro="" textlink="">
      <xdr:nvSpPr>
        <xdr:cNvPr id="651" name="楕円 650"/>
        <xdr:cNvSpPr/>
      </xdr:nvSpPr>
      <xdr:spPr>
        <a:xfrm>
          <a:off x="13652500" y="131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72638</xdr:rowOff>
    </xdr:from>
    <xdr:ext cx="534377" cy="259045"/>
    <xdr:sp macro="" textlink="">
      <xdr:nvSpPr>
        <xdr:cNvPr id="652" name="テキスト ボックス 651"/>
        <xdr:cNvSpPr txBox="1"/>
      </xdr:nvSpPr>
      <xdr:spPr>
        <a:xfrm>
          <a:off x="13436111" y="1327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155598</xdr:rowOff>
    </xdr:from>
    <xdr:to>
      <xdr:col>67</xdr:col>
      <xdr:colOff>101600</xdr:colOff>
      <xdr:row>77</xdr:row>
      <xdr:rowOff>85748</xdr:rowOff>
    </xdr:to>
    <xdr:sp macro="" textlink="">
      <xdr:nvSpPr>
        <xdr:cNvPr id="653" name="楕円 652"/>
        <xdr:cNvSpPr/>
      </xdr:nvSpPr>
      <xdr:spPr>
        <a:xfrm>
          <a:off x="12763500" y="131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76875</xdr:rowOff>
    </xdr:from>
    <xdr:ext cx="534377" cy="259045"/>
    <xdr:sp macro="" textlink="">
      <xdr:nvSpPr>
        <xdr:cNvPr id="654" name="テキスト ボックス 653"/>
        <xdr:cNvSpPr txBox="1"/>
      </xdr:nvSpPr>
      <xdr:spPr>
        <a:xfrm>
          <a:off x="12547111" y="1327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78" name="直線コネクタ 677"/>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9"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80" name="直線コネクタ 679"/>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81"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82" name="直線コネクタ 681"/>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121335</xdr:rowOff>
    </xdr:from>
    <xdr:to>
      <xdr:col>85</xdr:col>
      <xdr:colOff>127000</xdr:colOff>
      <xdr:row>99</xdr:row>
      <xdr:rowOff>21989</xdr:rowOff>
    </xdr:to>
    <xdr:cxnSp macro="">
      <xdr:nvCxnSpPr>
        <xdr:cNvPr id="683" name="直線コネクタ 682"/>
        <xdr:cNvCxnSpPr/>
      </xdr:nvCxnSpPr>
      <xdr:spPr>
        <a:xfrm flipV="1">
          <a:off x="15481300" y="16923435"/>
          <a:ext cx="838200" cy="7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84"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85" name="フローチャート: 判断 684"/>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853</xdr:rowOff>
    </xdr:from>
    <xdr:to>
      <xdr:col>81</xdr:col>
      <xdr:colOff>50800</xdr:colOff>
      <xdr:row>99</xdr:row>
      <xdr:rowOff>21989</xdr:rowOff>
    </xdr:to>
    <xdr:cxnSp macro="">
      <xdr:nvCxnSpPr>
        <xdr:cNvPr id="686" name="直線コネクタ 685"/>
        <xdr:cNvCxnSpPr/>
      </xdr:nvCxnSpPr>
      <xdr:spPr>
        <a:xfrm>
          <a:off x="14592300" y="16974403"/>
          <a:ext cx="889000" cy="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87" name="フローチャート: 判断 686"/>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88" name="テキスト ボックス 687"/>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853</xdr:rowOff>
    </xdr:from>
    <xdr:to>
      <xdr:col>76</xdr:col>
      <xdr:colOff>114300</xdr:colOff>
      <xdr:row>99</xdr:row>
      <xdr:rowOff>16188</xdr:rowOff>
    </xdr:to>
    <xdr:cxnSp macro="">
      <xdr:nvCxnSpPr>
        <xdr:cNvPr id="689" name="直線コネクタ 688"/>
        <xdr:cNvCxnSpPr/>
      </xdr:nvCxnSpPr>
      <xdr:spPr>
        <a:xfrm flipV="1">
          <a:off x="13703300" y="16974403"/>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90" name="フローチャート: 判断 689"/>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91" name="テキスト ボックス 690"/>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127371</xdr:rowOff>
    </xdr:from>
    <xdr:to>
      <xdr:col>71</xdr:col>
      <xdr:colOff>177800</xdr:colOff>
      <xdr:row>99</xdr:row>
      <xdr:rowOff>16188</xdr:rowOff>
    </xdr:to>
    <xdr:cxnSp macro="">
      <xdr:nvCxnSpPr>
        <xdr:cNvPr id="692" name="直線コネクタ 691"/>
        <xdr:cNvCxnSpPr/>
      </xdr:nvCxnSpPr>
      <xdr:spPr>
        <a:xfrm>
          <a:off x="12814300" y="16929471"/>
          <a:ext cx="889000" cy="6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82038</xdr:rowOff>
    </xdr:from>
    <xdr:to>
      <xdr:col>72</xdr:col>
      <xdr:colOff>38100</xdr:colOff>
      <xdr:row>99</xdr:row>
      <xdr:rowOff>12188</xdr:rowOff>
    </xdr:to>
    <xdr:sp macro="" textlink="">
      <xdr:nvSpPr>
        <xdr:cNvPr id="693" name="フローチャート: 判断 692"/>
        <xdr:cNvSpPr/>
      </xdr:nvSpPr>
      <xdr:spPr>
        <a:xfrm>
          <a:off x="13652500" y="16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28715</xdr:rowOff>
    </xdr:from>
    <xdr:ext cx="534377" cy="259045"/>
    <xdr:sp macro="" textlink="">
      <xdr:nvSpPr>
        <xdr:cNvPr id="694" name="テキスト ボックス 693"/>
        <xdr:cNvSpPr txBox="1"/>
      </xdr:nvSpPr>
      <xdr:spPr>
        <a:xfrm>
          <a:off x="13436111" y="16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85406</xdr:rowOff>
    </xdr:from>
    <xdr:to>
      <xdr:col>67</xdr:col>
      <xdr:colOff>101600</xdr:colOff>
      <xdr:row>99</xdr:row>
      <xdr:rowOff>15556</xdr:rowOff>
    </xdr:to>
    <xdr:sp macro="" textlink="">
      <xdr:nvSpPr>
        <xdr:cNvPr id="695" name="フローチャート: 判断 694"/>
        <xdr:cNvSpPr/>
      </xdr:nvSpPr>
      <xdr:spPr>
        <a:xfrm>
          <a:off x="12763500" y="168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6683</xdr:rowOff>
    </xdr:from>
    <xdr:ext cx="534377" cy="259045"/>
    <xdr:sp macro="" textlink="">
      <xdr:nvSpPr>
        <xdr:cNvPr id="696" name="テキスト ボックス 695"/>
        <xdr:cNvSpPr txBox="1"/>
      </xdr:nvSpPr>
      <xdr:spPr>
        <a:xfrm>
          <a:off x="12547111" y="169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70535</xdr:rowOff>
    </xdr:from>
    <xdr:to>
      <xdr:col>85</xdr:col>
      <xdr:colOff>177800</xdr:colOff>
      <xdr:row>99</xdr:row>
      <xdr:rowOff>685</xdr:rowOff>
    </xdr:to>
    <xdr:sp macro="" textlink="">
      <xdr:nvSpPr>
        <xdr:cNvPr id="702" name="楕円 701"/>
        <xdr:cNvSpPr/>
      </xdr:nvSpPr>
      <xdr:spPr>
        <a:xfrm>
          <a:off x="16268700" y="168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29912</xdr:rowOff>
    </xdr:from>
    <xdr:ext cx="534377" cy="259045"/>
    <xdr:sp macro="" textlink="">
      <xdr:nvSpPr>
        <xdr:cNvPr id="703" name="積立金該当値テキスト"/>
        <xdr:cNvSpPr txBox="1"/>
      </xdr:nvSpPr>
      <xdr:spPr>
        <a:xfrm>
          <a:off x="16370300" y="1666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142639</xdr:rowOff>
    </xdr:from>
    <xdr:to>
      <xdr:col>81</xdr:col>
      <xdr:colOff>101600</xdr:colOff>
      <xdr:row>99</xdr:row>
      <xdr:rowOff>72789</xdr:rowOff>
    </xdr:to>
    <xdr:sp macro="" textlink="">
      <xdr:nvSpPr>
        <xdr:cNvPr id="704" name="楕円 703"/>
        <xdr:cNvSpPr/>
      </xdr:nvSpPr>
      <xdr:spPr>
        <a:xfrm>
          <a:off x="15430500" y="169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63916</xdr:rowOff>
    </xdr:from>
    <xdr:ext cx="469744" cy="259045"/>
    <xdr:sp macro="" textlink="">
      <xdr:nvSpPr>
        <xdr:cNvPr id="705" name="テキスト ボックス 704"/>
        <xdr:cNvSpPr txBox="1"/>
      </xdr:nvSpPr>
      <xdr:spPr>
        <a:xfrm>
          <a:off x="15246428" y="1703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121503</xdr:rowOff>
    </xdr:from>
    <xdr:to>
      <xdr:col>76</xdr:col>
      <xdr:colOff>165100</xdr:colOff>
      <xdr:row>99</xdr:row>
      <xdr:rowOff>51653</xdr:rowOff>
    </xdr:to>
    <xdr:sp macro="" textlink="">
      <xdr:nvSpPr>
        <xdr:cNvPr id="706" name="楕円 705"/>
        <xdr:cNvSpPr/>
      </xdr:nvSpPr>
      <xdr:spPr>
        <a:xfrm>
          <a:off x="14541500" y="169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42780</xdr:rowOff>
    </xdr:from>
    <xdr:ext cx="534377" cy="259045"/>
    <xdr:sp macro="" textlink="">
      <xdr:nvSpPr>
        <xdr:cNvPr id="707" name="テキスト ボックス 706"/>
        <xdr:cNvSpPr txBox="1"/>
      </xdr:nvSpPr>
      <xdr:spPr>
        <a:xfrm>
          <a:off x="14325111" y="1701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136838</xdr:rowOff>
    </xdr:from>
    <xdr:to>
      <xdr:col>72</xdr:col>
      <xdr:colOff>38100</xdr:colOff>
      <xdr:row>99</xdr:row>
      <xdr:rowOff>66988</xdr:rowOff>
    </xdr:to>
    <xdr:sp macro="" textlink="">
      <xdr:nvSpPr>
        <xdr:cNvPr id="708" name="楕円 707"/>
        <xdr:cNvSpPr/>
      </xdr:nvSpPr>
      <xdr:spPr>
        <a:xfrm>
          <a:off x="13652500" y="169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58115</xdr:rowOff>
    </xdr:from>
    <xdr:ext cx="469744" cy="259045"/>
    <xdr:sp macro="" textlink="">
      <xdr:nvSpPr>
        <xdr:cNvPr id="709" name="テキスト ボックス 708"/>
        <xdr:cNvSpPr txBox="1"/>
      </xdr:nvSpPr>
      <xdr:spPr>
        <a:xfrm>
          <a:off x="13468428" y="1703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76571</xdr:rowOff>
    </xdr:from>
    <xdr:to>
      <xdr:col>67</xdr:col>
      <xdr:colOff>101600</xdr:colOff>
      <xdr:row>99</xdr:row>
      <xdr:rowOff>6721</xdr:rowOff>
    </xdr:to>
    <xdr:sp macro="" textlink="">
      <xdr:nvSpPr>
        <xdr:cNvPr id="710" name="楕円 709"/>
        <xdr:cNvSpPr/>
      </xdr:nvSpPr>
      <xdr:spPr>
        <a:xfrm>
          <a:off x="12763500" y="168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23248</xdr:rowOff>
    </xdr:from>
    <xdr:ext cx="534377" cy="259045"/>
    <xdr:sp macro="" textlink="">
      <xdr:nvSpPr>
        <xdr:cNvPr id="711" name="テキスト ボックス 710"/>
        <xdr:cNvSpPr txBox="1"/>
      </xdr:nvSpPr>
      <xdr:spPr>
        <a:xfrm>
          <a:off x="12547111" y="1665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37" name="直線コネクタ 736"/>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40"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41" name="直線コネクタ 740"/>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43"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44" name="フローチャート: 判断 743"/>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46" name="フローチャート: 判断 745"/>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47" name="テキスト ボックス 746"/>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9" name="フローチャート: 判断 748"/>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50" name="テキスト ボックス 749"/>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110889</xdr:rowOff>
    </xdr:from>
    <xdr:to>
      <xdr:col>102</xdr:col>
      <xdr:colOff>165100</xdr:colOff>
      <xdr:row>39</xdr:row>
      <xdr:rowOff>41039</xdr:rowOff>
    </xdr:to>
    <xdr:sp macro="" textlink="">
      <xdr:nvSpPr>
        <xdr:cNvPr id="752" name="フローチャート: 判断 751"/>
        <xdr:cNvSpPr/>
      </xdr:nvSpPr>
      <xdr:spPr>
        <a:xfrm>
          <a:off x="19494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57566</xdr:rowOff>
    </xdr:from>
    <xdr:ext cx="378565" cy="259045"/>
    <xdr:sp macro="" textlink="">
      <xdr:nvSpPr>
        <xdr:cNvPr id="753" name="テキスト ボックス 752"/>
        <xdr:cNvSpPr txBox="1"/>
      </xdr:nvSpPr>
      <xdr:spPr>
        <a:xfrm>
          <a:off x="19356017" y="640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115788</xdr:rowOff>
    </xdr:from>
    <xdr:to>
      <xdr:col>98</xdr:col>
      <xdr:colOff>38100</xdr:colOff>
      <xdr:row>39</xdr:row>
      <xdr:rowOff>45938</xdr:rowOff>
    </xdr:to>
    <xdr:sp macro="" textlink="">
      <xdr:nvSpPr>
        <xdr:cNvPr id="754" name="フローチャート: 判断 753"/>
        <xdr:cNvSpPr/>
      </xdr:nvSpPr>
      <xdr:spPr>
        <a:xfrm>
          <a:off x="18605500" y="663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62465</xdr:rowOff>
    </xdr:from>
    <xdr:ext cx="378565" cy="259045"/>
    <xdr:sp macro="" textlink="">
      <xdr:nvSpPr>
        <xdr:cNvPr id="755" name="テキスト ボックス 754"/>
        <xdr:cNvSpPr txBox="1"/>
      </xdr:nvSpPr>
      <xdr:spPr>
        <a:xfrm>
          <a:off x="18467017" y="640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92" name="直線コネクタ 791"/>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95"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96" name="直線コネクタ 795"/>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164549</xdr:rowOff>
    </xdr:from>
    <xdr:to>
      <xdr:col>116</xdr:col>
      <xdr:colOff>63500</xdr:colOff>
      <xdr:row>57</xdr:row>
      <xdr:rowOff>165029</xdr:rowOff>
    </xdr:to>
    <xdr:cxnSp macro="">
      <xdr:nvCxnSpPr>
        <xdr:cNvPr id="797" name="直線コネクタ 796"/>
        <xdr:cNvCxnSpPr/>
      </xdr:nvCxnSpPr>
      <xdr:spPr>
        <a:xfrm flipV="1">
          <a:off x="21323300" y="9937199"/>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114533</xdr:rowOff>
    </xdr:from>
    <xdr:ext cx="469744" cy="259045"/>
    <xdr:sp macro="" textlink="">
      <xdr:nvSpPr>
        <xdr:cNvPr id="798" name="貸付金平均値テキスト"/>
        <xdr:cNvSpPr txBox="1"/>
      </xdr:nvSpPr>
      <xdr:spPr>
        <a:xfrm>
          <a:off x="22212300" y="988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9" name="フローチャート: 判断 798"/>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165029</xdr:rowOff>
    </xdr:from>
    <xdr:to>
      <xdr:col>111</xdr:col>
      <xdr:colOff>177800</xdr:colOff>
      <xdr:row>58</xdr:row>
      <xdr:rowOff>10130</xdr:rowOff>
    </xdr:to>
    <xdr:cxnSp macro="">
      <xdr:nvCxnSpPr>
        <xdr:cNvPr id="800" name="直線コネクタ 799"/>
        <xdr:cNvCxnSpPr/>
      </xdr:nvCxnSpPr>
      <xdr:spPr>
        <a:xfrm flipV="1">
          <a:off x="20434300" y="9937679"/>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801" name="フローチャート: 判断 800"/>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45130</xdr:rowOff>
    </xdr:from>
    <xdr:ext cx="469744" cy="259045"/>
    <xdr:sp macro="" textlink="">
      <xdr:nvSpPr>
        <xdr:cNvPr id="802" name="テキスト ボックス 801"/>
        <xdr:cNvSpPr txBox="1"/>
      </xdr:nvSpPr>
      <xdr:spPr>
        <a:xfrm>
          <a:off x="21088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143929</xdr:rowOff>
    </xdr:from>
    <xdr:to>
      <xdr:col>107</xdr:col>
      <xdr:colOff>50800</xdr:colOff>
      <xdr:row>58</xdr:row>
      <xdr:rowOff>10130</xdr:rowOff>
    </xdr:to>
    <xdr:cxnSp macro="">
      <xdr:nvCxnSpPr>
        <xdr:cNvPr id="803" name="直線コネクタ 802"/>
        <xdr:cNvCxnSpPr/>
      </xdr:nvCxnSpPr>
      <xdr:spPr>
        <a:xfrm>
          <a:off x="19545300" y="9916579"/>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804" name="フローチャート: 判断 803"/>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73613</xdr:rowOff>
    </xdr:from>
    <xdr:ext cx="469744" cy="259045"/>
    <xdr:sp macro="" textlink="">
      <xdr:nvSpPr>
        <xdr:cNvPr id="805" name="テキスト ボックス 804"/>
        <xdr:cNvSpPr txBox="1"/>
      </xdr:nvSpPr>
      <xdr:spPr>
        <a:xfrm>
          <a:off x="20199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143929</xdr:rowOff>
    </xdr:from>
    <xdr:to>
      <xdr:col>102</xdr:col>
      <xdr:colOff>114300</xdr:colOff>
      <xdr:row>58</xdr:row>
      <xdr:rowOff>67966</xdr:rowOff>
    </xdr:to>
    <xdr:cxnSp macro="">
      <xdr:nvCxnSpPr>
        <xdr:cNvPr id="806" name="直線コネクタ 805"/>
        <xdr:cNvCxnSpPr/>
      </xdr:nvCxnSpPr>
      <xdr:spPr>
        <a:xfrm flipV="1">
          <a:off x="18656300" y="9916579"/>
          <a:ext cx="889000" cy="9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48552</xdr:rowOff>
    </xdr:from>
    <xdr:to>
      <xdr:col>102</xdr:col>
      <xdr:colOff>165100</xdr:colOff>
      <xdr:row>58</xdr:row>
      <xdr:rowOff>150152</xdr:rowOff>
    </xdr:to>
    <xdr:sp macro="" textlink="">
      <xdr:nvSpPr>
        <xdr:cNvPr id="807" name="フローチャート: 判断 806"/>
        <xdr:cNvSpPr/>
      </xdr:nvSpPr>
      <xdr:spPr>
        <a:xfrm>
          <a:off x="19494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141279</xdr:rowOff>
    </xdr:from>
    <xdr:ext cx="469744" cy="259045"/>
    <xdr:sp macro="" textlink="">
      <xdr:nvSpPr>
        <xdr:cNvPr id="808" name="テキスト ボックス 807"/>
        <xdr:cNvSpPr txBox="1"/>
      </xdr:nvSpPr>
      <xdr:spPr>
        <a:xfrm>
          <a:off x="19310428"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xdr:rowOff>
    </xdr:from>
    <xdr:to>
      <xdr:col>98</xdr:col>
      <xdr:colOff>38100</xdr:colOff>
      <xdr:row>58</xdr:row>
      <xdr:rowOff>102146</xdr:rowOff>
    </xdr:to>
    <xdr:sp macro="" textlink="">
      <xdr:nvSpPr>
        <xdr:cNvPr id="809" name="フローチャート: 判断 808"/>
        <xdr:cNvSpPr/>
      </xdr:nvSpPr>
      <xdr:spPr>
        <a:xfrm>
          <a:off x="18605500" y="994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118673</xdr:rowOff>
    </xdr:from>
    <xdr:ext cx="469744" cy="259045"/>
    <xdr:sp macro="" textlink="">
      <xdr:nvSpPr>
        <xdr:cNvPr id="810" name="テキスト ボックス 809"/>
        <xdr:cNvSpPr txBox="1"/>
      </xdr:nvSpPr>
      <xdr:spPr>
        <a:xfrm>
          <a:off x="18421428" y="971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113749</xdr:rowOff>
    </xdr:from>
    <xdr:to>
      <xdr:col>116</xdr:col>
      <xdr:colOff>114300</xdr:colOff>
      <xdr:row>58</xdr:row>
      <xdr:rowOff>43899</xdr:rowOff>
    </xdr:to>
    <xdr:sp macro="" textlink="">
      <xdr:nvSpPr>
        <xdr:cNvPr id="816" name="楕円 815"/>
        <xdr:cNvSpPr/>
      </xdr:nvSpPr>
      <xdr:spPr>
        <a:xfrm>
          <a:off x="22110700" y="98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136626</xdr:rowOff>
    </xdr:from>
    <xdr:ext cx="469744" cy="259045"/>
    <xdr:sp macro="" textlink="">
      <xdr:nvSpPr>
        <xdr:cNvPr id="817" name="貸付金該当値テキスト"/>
        <xdr:cNvSpPr txBox="1"/>
      </xdr:nvSpPr>
      <xdr:spPr>
        <a:xfrm>
          <a:off x="22212300" y="973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114229</xdr:rowOff>
    </xdr:from>
    <xdr:to>
      <xdr:col>112</xdr:col>
      <xdr:colOff>38100</xdr:colOff>
      <xdr:row>58</xdr:row>
      <xdr:rowOff>44379</xdr:rowOff>
    </xdr:to>
    <xdr:sp macro="" textlink="">
      <xdr:nvSpPr>
        <xdr:cNvPr id="818" name="楕円 817"/>
        <xdr:cNvSpPr/>
      </xdr:nvSpPr>
      <xdr:spPr>
        <a:xfrm>
          <a:off x="21272500" y="98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60906</xdr:rowOff>
    </xdr:from>
    <xdr:ext cx="469744" cy="259045"/>
    <xdr:sp macro="" textlink="">
      <xdr:nvSpPr>
        <xdr:cNvPr id="819" name="テキスト ボックス 818"/>
        <xdr:cNvSpPr txBox="1"/>
      </xdr:nvSpPr>
      <xdr:spPr>
        <a:xfrm>
          <a:off x="21088428" y="966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130780</xdr:rowOff>
    </xdr:from>
    <xdr:to>
      <xdr:col>107</xdr:col>
      <xdr:colOff>101600</xdr:colOff>
      <xdr:row>58</xdr:row>
      <xdr:rowOff>60930</xdr:rowOff>
    </xdr:to>
    <xdr:sp macro="" textlink="">
      <xdr:nvSpPr>
        <xdr:cNvPr id="820" name="楕円 819"/>
        <xdr:cNvSpPr/>
      </xdr:nvSpPr>
      <xdr:spPr>
        <a:xfrm>
          <a:off x="20383500" y="99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77457</xdr:rowOff>
    </xdr:from>
    <xdr:ext cx="469744" cy="259045"/>
    <xdr:sp macro="" textlink="">
      <xdr:nvSpPr>
        <xdr:cNvPr id="821" name="テキスト ボックス 820"/>
        <xdr:cNvSpPr txBox="1"/>
      </xdr:nvSpPr>
      <xdr:spPr>
        <a:xfrm>
          <a:off x="20199428" y="967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93129</xdr:rowOff>
    </xdr:from>
    <xdr:to>
      <xdr:col>102</xdr:col>
      <xdr:colOff>165100</xdr:colOff>
      <xdr:row>58</xdr:row>
      <xdr:rowOff>23279</xdr:rowOff>
    </xdr:to>
    <xdr:sp macro="" textlink="">
      <xdr:nvSpPr>
        <xdr:cNvPr id="822" name="楕円 821"/>
        <xdr:cNvSpPr/>
      </xdr:nvSpPr>
      <xdr:spPr>
        <a:xfrm>
          <a:off x="19494500" y="98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39806</xdr:rowOff>
    </xdr:from>
    <xdr:ext cx="469744" cy="259045"/>
    <xdr:sp macro="" textlink="">
      <xdr:nvSpPr>
        <xdr:cNvPr id="823" name="テキスト ボックス 822"/>
        <xdr:cNvSpPr txBox="1"/>
      </xdr:nvSpPr>
      <xdr:spPr>
        <a:xfrm>
          <a:off x="19310428" y="964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17166</xdr:rowOff>
    </xdr:from>
    <xdr:to>
      <xdr:col>98</xdr:col>
      <xdr:colOff>38100</xdr:colOff>
      <xdr:row>58</xdr:row>
      <xdr:rowOff>118766</xdr:rowOff>
    </xdr:to>
    <xdr:sp macro="" textlink="">
      <xdr:nvSpPr>
        <xdr:cNvPr id="824" name="楕円 823"/>
        <xdr:cNvSpPr/>
      </xdr:nvSpPr>
      <xdr:spPr>
        <a:xfrm>
          <a:off x="18605500" y="99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109893</xdr:rowOff>
    </xdr:from>
    <xdr:ext cx="469744" cy="259045"/>
    <xdr:sp macro="" textlink="">
      <xdr:nvSpPr>
        <xdr:cNvPr id="825" name="テキスト ボックス 824"/>
        <xdr:cNvSpPr txBox="1"/>
      </xdr:nvSpPr>
      <xdr:spPr>
        <a:xfrm>
          <a:off x="18421428" y="100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50" name="直線コネクタ 849"/>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51"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52" name="直線コネクタ 851"/>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53"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54" name="直線コネクタ 853"/>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47256</xdr:rowOff>
    </xdr:from>
    <xdr:to>
      <xdr:col>116</xdr:col>
      <xdr:colOff>63500</xdr:colOff>
      <xdr:row>77</xdr:row>
      <xdr:rowOff>125261</xdr:rowOff>
    </xdr:to>
    <xdr:cxnSp macro="">
      <xdr:nvCxnSpPr>
        <xdr:cNvPr id="855" name="直線コネクタ 854"/>
        <xdr:cNvCxnSpPr/>
      </xdr:nvCxnSpPr>
      <xdr:spPr>
        <a:xfrm flipV="1">
          <a:off x="21323300" y="13248906"/>
          <a:ext cx="838200" cy="7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56"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57" name="フローチャート: 判断 856"/>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125261</xdr:rowOff>
    </xdr:from>
    <xdr:to>
      <xdr:col>111</xdr:col>
      <xdr:colOff>177800</xdr:colOff>
      <xdr:row>77</xdr:row>
      <xdr:rowOff>156387</xdr:rowOff>
    </xdr:to>
    <xdr:cxnSp macro="">
      <xdr:nvCxnSpPr>
        <xdr:cNvPr id="858" name="直線コネクタ 857"/>
        <xdr:cNvCxnSpPr/>
      </xdr:nvCxnSpPr>
      <xdr:spPr>
        <a:xfrm flipV="1">
          <a:off x="20434300" y="13326911"/>
          <a:ext cx="8890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9" name="フローチャート: 判断 858"/>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60" name="テキスト ボックス 859"/>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156387</xdr:rowOff>
    </xdr:from>
    <xdr:to>
      <xdr:col>107</xdr:col>
      <xdr:colOff>50800</xdr:colOff>
      <xdr:row>78</xdr:row>
      <xdr:rowOff>7696</xdr:rowOff>
    </xdr:to>
    <xdr:cxnSp macro="">
      <xdr:nvCxnSpPr>
        <xdr:cNvPr id="861" name="直線コネクタ 860"/>
        <xdr:cNvCxnSpPr/>
      </xdr:nvCxnSpPr>
      <xdr:spPr>
        <a:xfrm flipV="1">
          <a:off x="19545300" y="13358037"/>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62" name="フローチャート: 判断 861"/>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63" name="テキスト ボックス 862"/>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7696</xdr:rowOff>
    </xdr:from>
    <xdr:to>
      <xdr:col>102</xdr:col>
      <xdr:colOff>114300</xdr:colOff>
      <xdr:row>78</xdr:row>
      <xdr:rowOff>50445</xdr:rowOff>
    </xdr:to>
    <xdr:cxnSp macro="">
      <xdr:nvCxnSpPr>
        <xdr:cNvPr id="864" name="直線コネクタ 863"/>
        <xdr:cNvCxnSpPr/>
      </xdr:nvCxnSpPr>
      <xdr:spPr>
        <a:xfrm flipV="1">
          <a:off x="18656300" y="13380796"/>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164960</xdr:rowOff>
    </xdr:from>
    <xdr:to>
      <xdr:col>102</xdr:col>
      <xdr:colOff>165100</xdr:colOff>
      <xdr:row>77</xdr:row>
      <xdr:rowOff>95110</xdr:rowOff>
    </xdr:to>
    <xdr:sp macro="" textlink="">
      <xdr:nvSpPr>
        <xdr:cNvPr id="865" name="フローチャート: 判断 864"/>
        <xdr:cNvSpPr/>
      </xdr:nvSpPr>
      <xdr:spPr>
        <a:xfrm>
          <a:off x="19494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111637</xdr:rowOff>
    </xdr:from>
    <xdr:ext cx="534377" cy="259045"/>
    <xdr:sp macro="" textlink="">
      <xdr:nvSpPr>
        <xdr:cNvPr id="866" name="テキスト ボックス 865"/>
        <xdr:cNvSpPr txBox="1"/>
      </xdr:nvSpPr>
      <xdr:spPr>
        <a:xfrm>
          <a:off x="19278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28563</xdr:rowOff>
    </xdr:from>
    <xdr:to>
      <xdr:col>98</xdr:col>
      <xdr:colOff>38100</xdr:colOff>
      <xdr:row>77</xdr:row>
      <xdr:rowOff>130163</xdr:rowOff>
    </xdr:to>
    <xdr:sp macro="" textlink="">
      <xdr:nvSpPr>
        <xdr:cNvPr id="867" name="フローチャート: 判断 866"/>
        <xdr:cNvSpPr/>
      </xdr:nvSpPr>
      <xdr:spPr>
        <a:xfrm>
          <a:off x="18605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146690</xdr:rowOff>
    </xdr:from>
    <xdr:ext cx="534377" cy="259045"/>
    <xdr:sp macro="" textlink="">
      <xdr:nvSpPr>
        <xdr:cNvPr id="868" name="テキスト ボックス 867"/>
        <xdr:cNvSpPr txBox="1"/>
      </xdr:nvSpPr>
      <xdr:spPr>
        <a:xfrm>
          <a:off x="18389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167906</xdr:rowOff>
    </xdr:from>
    <xdr:to>
      <xdr:col>116</xdr:col>
      <xdr:colOff>114300</xdr:colOff>
      <xdr:row>77</xdr:row>
      <xdr:rowOff>98056</xdr:rowOff>
    </xdr:to>
    <xdr:sp macro="" textlink="">
      <xdr:nvSpPr>
        <xdr:cNvPr id="874" name="楕円 873"/>
        <xdr:cNvSpPr/>
      </xdr:nvSpPr>
      <xdr:spPr>
        <a:xfrm>
          <a:off x="22110700" y="131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146333</xdr:rowOff>
    </xdr:from>
    <xdr:ext cx="534377" cy="259045"/>
    <xdr:sp macro="" textlink="">
      <xdr:nvSpPr>
        <xdr:cNvPr id="875" name="繰出金該当値テキスト"/>
        <xdr:cNvSpPr txBox="1"/>
      </xdr:nvSpPr>
      <xdr:spPr>
        <a:xfrm>
          <a:off x="22212300" y="131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74461</xdr:rowOff>
    </xdr:from>
    <xdr:to>
      <xdr:col>112</xdr:col>
      <xdr:colOff>38100</xdr:colOff>
      <xdr:row>78</xdr:row>
      <xdr:rowOff>4611</xdr:rowOff>
    </xdr:to>
    <xdr:sp macro="" textlink="">
      <xdr:nvSpPr>
        <xdr:cNvPr id="876" name="楕円 875"/>
        <xdr:cNvSpPr/>
      </xdr:nvSpPr>
      <xdr:spPr>
        <a:xfrm>
          <a:off x="21272500" y="132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167188</xdr:rowOff>
    </xdr:from>
    <xdr:ext cx="534377" cy="259045"/>
    <xdr:sp macro="" textlink="">
      <xdr:nvSpPr>
        <xdr:cNvPr id="877" name="テキスト ボックス 876"/>
        <xdr:cNvSpPr txBox="1"/>
      </xdr:nvSpPr>
      <xdr:spPr>
        <a:xfrm>
          <a:off x="21056111" y="133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105587</xdr:rowOff>
    </xdr:from>
    <xdr:to>
      <xdr:col>107</xdr:col>
      <xdr:colOff>101600</xdr:colOff>
      <xdr:row>78</xdr:row>
      <xdr:rowOff>35737</xdr:rowOff>
    </xdr:to>
    <xdr:sp macro="" textlink="">
      <xdr:nvSpPr>
        <xdr:cNvPr id="878" name="楕円 877"/>
        <xdr:cNvSpPr/>
      </xdr:nvSpPr>
      <xdr:spPr>
        <a:xfrm>
          <a:off x="20383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26864</xdr:rowOff>
    </xdr:from>
    <xdr:ext cx="534377" cy="259045"/>
    <xdr:sp macro="" textlink="">
      <xdr:nvSpPr>
        <xdr:cNvPr id="879" name="テキスト ボックス 878"/>
        <xdr:cNvSpPr txBox="1"/>
      </xdr:nvSpPr>
      <xdr:spPr>
        <a:xfrm>
          <a:off x="20167111" y="133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128346</xdr:rowOff>
    </xdr:from>
    <xdr:to>
      <xdr:col>102</xdr:col>
      <xdr:colOff>165100</xdr:colOff>
      <xdr:row>78</xdr:row>
      <xdr:rowOff>58496</xdr:rowOff>
    </xdr:to>
    <xdr:sp macro="" textlink="">
      <xdr:nvSpPr>
        <xdr:cNvPr id="880" name="楕円 879"/>
        <xdr:cNvSpPr/>
      </xdr:nvSpPr>
      <xdr:spPr>
        <a:xfrm>
          <a:off x="19494500" y="133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49623</xdr:rowOff>
    </xdr:from>
    <xdr:ext cx="534377" cy="259045"/>
    <xdr:sp macro="" textlink="">
      <xdr:nvSpPr>
        <xdr:cNvPr id="881" name="テキスト ボックス 880"/>
        <xdr:cNvSpPr txBox="1"/>
      </xdr:nvSpPr>
      <xdr:spPr>
        <a:xfrm>
          <a:off x="19278111" y="134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171095</xdr:rowOff>
    </xdr:from>
    <xdr:to>
      <xdr:col>98</xdr:col>
      <xdr:colOff>38100</xdr:colOff>
      <xdr:row>78</xdr:row>
      <xdr:rowOff>101245</xdr:rowOff>
    </xdr:to>
    <xdr:sp macro="" textlink="">
      <xdr:nvSpPr>
        <xdr:cNvPr id="882" name="楕円 881"/>
        <xdr:cNvSpPr/>
      </xdr:nvSpPr>
      <xdr:spPr>
        <a:xfrm>
          <a:off x="18605500" y="133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92372</xdr:rowOff>
    </xdr:from>
    <xdr:ext cx="534377" cy="259045"/>
    <xdr:sp macro="" textlink="">
      <xdr:nvSpPr>
        <xdr:cNvPr id="883" name="テキスト ボックス 882"/>
        <xdr:cNvSpPr txBox="1"/>
      </xdr:nvSpPr>
      <xdr:spPr>
        <a:xfrm>
          <a:off x="18389111" y="134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歳出決算総額は、住民一人当たり</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434,409</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おり、扶助費、積立金、貸付金を除いて、住民一人当たりのコストは類似団体平均より削減できている。</a:t>
          </a:r>
          <a:endPar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主な構成項目である人件費は、住民一人当たり</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45,806</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円となっており、</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類似団体の中で最も低い結果となっている。これは、以前からの職員数の適正な定員管理により、今年度においても人口</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1,000</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人当たりの職員数が類似団体と比較して</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以上</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少ないうえ、職員の退職に伴う入れ替え効果が続いている</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ためであるが</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、数年後には退職者数が少なくなり、</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人件費の増加傾向が</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が予想され</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てい</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るため、採用数</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や年齢構成</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について今後も適性に管理していく必要がある。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また、物件費についても類似団体平均に比べ</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41,734</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円低くなっている。これは、中期計画策定時の審査と予算要求時における必要最小額計上の徹底、臨時的なものを除き、原則として前年度予算を上限とし</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て</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査定</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していること、さらには執行段階での経費節減の徹底によるものである。</a:t>
          </a:r>
          <a:endPar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一方、扶助費については類似団体平均を</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依然として</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上回り、</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近年の伸びが著しい。</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今年度も</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昨年度より</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3,094</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円高くなって</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おり、約</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％伸びている。</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本町の財政構造の特徴は扶助費が突出し、中でも児童福祉費について類似団体平均を大きく上回っている状況である。これは</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、保育所等の</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子育てに関する環境が</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以前から整備されており、</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保育所</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への支援を積極的に行っている</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こと、平成</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年度に町内</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園の認定こども園移行支援を行ったた</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めである。また、障害者自立総合支援制度の定着によって</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26</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年度以降の扶助費</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伸びが著しくなってきているため、漫然とした肥大化を招くことないよう、今後において適正な運用をしていく必要がある。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14,867
56.00
6,566,190
6,477,471
78,095
3,586,945
5,997,942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52505</xdr:rowOff>
    </xdr:from>
    <xdr:to>
      <xdr:col>24</xdr:col>
      <xdr:colOff>63500</xdr:colOff>
      <xdr:row>38</xdr:row>
      <xdr:rowOff>105737</xdr:rowOff>
    </xdr:to>
    <xdr:cxnSp macro="">
      <xdr:nvCxnSpPr>
        <xdr:cNvPr id="63" name="直線コネクタ 62"/>
        <xdr:cNvCxnSpPr/>
      </xdr:nvCxnSpPr>
      <xdr:spPr>
        <a:xfrm flipV="1">
          <a:off x="3797300" y="6567605"/>
          <a:ext cx="8382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133332</xdr:rowOff>
    </xdr:from>
    <xdr:to>
      <xdr:col>19</xdr:col>
      <xdr:colOff>177800</xdr:colOff>
      <xdr:row>38</xdr:row>
      <xdr:rowOff>105737</xdr:rowOff>
    </xdr:to>
    <xdr:cxnSp macro="">
      <xdr:nvCxnSpPr>
        <xdr:cNvPr id="66" name="直線コネクタ 65"/>
        <xdr:cNvCxnSpPr/>
      </xdr:nvCxnSpPr>
      <xdr:spPr>
        <a:xfrm>
          <a:off x="2908300" y="6476982"/>
          <a:ext cx="889000" cy="14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133332</xdr:rowOff>
    </xdr:from>
    <xdr:to>
      <xdr:col>15</xdr:col>
      <xdr:colOff>50800</xdr:colOff>
      <xdr:row>38</xdr:row>
      <xdr:rowOff>10868</xdr:rowOff>
    </xdr:to>
    <xdr:cxnSp macro="">
      <xdr:nvCxnSpPr>
        <xdr:cNvPr id="69" name="直線コネクタ 68"/>
        <xdr:cNvCxnSpPr/>
      </xdr:nvCxnSpPr>
      <xdr:spPr>
        <a:xfrm flipV="1">
          <a:off x="2019300" y="647698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10868</xdr:rowOff>
    </xdr:from>
    <xdr:to>
      <xdr:col>10</xdr:col>
      <xdr:colOff>114300</xdr:colOff>
      <xdr:row>38</xdr:row>
      <xdr:rowOff>22788</xdr:rowOff>
    </xdr:to>
    <xdr:cxnSp macro="">
      <xdr:nvCxnSpPr>
        <xdr:cNvPr id="72" name="直線コネクタ 71"/>
        <xdr:cNvCxnSpPr/>
      </xdr:nvCxnSpPr>
      <xdr:spPr>
        <a:xfrm flipV="1">
          <a:off x="1130300" y="6525968"/>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69306</xdr:rowOff>
    </xdr:from>
    <xdr:to>
      <xdr:col>10</xdr:col>
      <xdr:colOff>165100</xdr:colOff>
      <xdr:row>37</xdr:row>
      <xdr:rowOff>170906</xdr:rowOff>
    </xdr:to>
    <xdr:sp macro="" textlink="">
      <xdr:nvSpPr>
        <xdr:cNvPr id="73" name="フローチャート: 判断 72"/>
        <xdr:cNvSpPr/>
      </xdr:nvSpPr>
      <xdr:spPr>
        <a:xfrm>
          <a:off x="1968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15983</xdr:rowOff>
    </xdr:from>
    <xdr:ext cx="469744" cy="259045"/>
    <xdr:sp macro="" textlink="">
      <xdr:nvSpPr>
        <xdr:cNvPr id="74" name="テキスト ボックス 73"/>
        <xdr:cNvSpPr txBox="1"/>
      </xdr:nvSpPr>
      <xdr:spPr>
        <a:xfrm>
          <a:off x="1784428" y="618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77796</xdr:rowOff>
    </xdr:from>
    <xdr:to>
      <xdr:col>6</xdr:col>
      <xdr:colOff>38100</xdr:colOff>
      <xdr:row>38</xdr:row>
      <xdr:rowOff>7947</xdr:rowOff>
    </xdr:to>
    <xdr:sp macro="" textlink="">
      <xdr:nvSpPr>
        <xdr:cNvPr id="75" name="フローチャート: 判断 74"/>
        <xdr:cNvSpPr/>
      </xdr:nvSpPr>
      <xdr:spPr>
        <a:xfrm>
          <a:off x="1079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24473</xdr:rowOff>
    </xdr:from>
    <xdr:ext cx="469744" cy="259045"/>
    <xdr:sp macro="" textlink="">
      <xdr:nvSpPr>
        <xdr:cNvPr id="76" name="テキスト ボックス 75"/>
        <xdr:cNvSpPr txBox="1"/>
      </xdr:nvSpPr>
      <xdr:spPr>
        <a:xfrm>
          <a:off x="895428" y="619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1705</xdr:rowOff>
    </xdr:from>
    <xdr:to>
      <xdr:col>24</xdr:col>
      <xdr:colOff>114300</xdr:colOff>
      <xdr:row>38</xdr:row>
      <xdr:rowOff>103305</xdr:rowOff>
    </xdr:to>
    <xdr:sp macro="" textlink="">
      <xdr:nvSpPr>
        <xdr:cNvPr id="82" name="楕円 81"/>
        <xdr:cNvSpPr/>
      </xdr:nvSpPr>
      <xdr:spPr>
        <a:xfrm>
          <a:off x="4584700" y="65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151582</xdr:rowOff>
    </xdr:from>
    <xdr:ext cx="469744" cy="259045"/>
    <xdr:sp macro="" textlink="">
      <xdr:nvSpPr>
        <xdr:cNvPr id="83" name="議会費該当値テキスト"/>
        <xdr:cNvSpPr txBox="1"/>
      </xdr:nvSpPr>
      <xdr:spPr>
        <a:xfrm>
          <a:off x="4686300" y="64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54937</xdr:rowOff>
    </xdr:from>
    <xdr:to>
      <xdr:col>20</xdr:col>
      <xdr:colOff>38100</xdr:colOff>
      <xdr:row>38</xdr:row>
      <xdr:rowOff>156537</xdr:rowOff>
    </xdr:to>
    <xdr:sp macro="" textlink="">
      <xdr:nvSpPr>
        <xdr:cNvPr id="84" name="楕円 83"/>
        <xdr:cNvSpPr/>
      </xdr:nvSpPr>
      <xdr:spPr>
        <a:xfrm>
          <a:off x="37465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147664</xdr:rowOff>
    </xdr:from>
    <xdr:ext cx="469744" cy="259045"/>
    <xdr:sp macro="" textlink="">
      <xdr:nvSpPr>
        <xdr:cNvPr id="85" name="テキスト ボックス 84"/>
        <xdr:cNvSpPr txBox="1"/>
      </xdr:nvSpPr>
      <xdr:spPr>
        <a:xfrm>
          <a:off x="3562428" y="666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82532</xdr:rowOff>
    </xdr:from>
    <xdr:to>
      <xdr:col>15</xdr:col>
      <xdr:colOff>101600</xdr:colOff>
      <xdr:row>38</xdr:row>
      <xdr:rowOff>12681</xdr:rowOff>
    </xdr:to>
    <xdr:sp macro="" textlink="">
      <xdr:nvSpPr>
        <xdr:cNvPr id="86" name="楕円 85"/>
        <xdr:cNvSpPr/>
      </xdr:nvSpPr>
      <xdr:spPr>
        <a:xfrm>
          <a:off x="2857500" y="6426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3809</xdr:rowOff>
    </xdr:from>
    <xdr:ext cx="469744" cy="259045"/>
    <xdr:sp macro="" textlink="">
      <xdr:nvSpPr>
        <xdr:cNvPr id="87" name="テキスト ボックス 86"/>
        <xdr:cNvSpPr txBox="1"/>
      </xdr:nvSpPr>
      <xdr:spPr>
        <a:xfrm>
          <a:off x="2673428" y="651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131518</xdr:rowOff>
    </xdr:from>
    <xdr:to>
      <xdr:col>10</xdr:col>
      <xdr:colOff>165100</xdr:colOff>
      <xdr:row>38</xdr:row>
      <xdr:rowOff>61668</xdr:rowOff>
    </xdr:to>
    <xdr:sp macro="" textlink="">
      <xdr:nvSpPr>
        <xdr:cNvPr id="88" name="楕円 87"/>
        <xdr:cNvSpPr/>
      </xdr:nvSpPr>
      <xdr:spPr>
        <a:xfrm>
          <a:off x="1968500" y="64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52795</xdr:rowOff>
    </xdr:from>
    <xdr:ext cx="469744" cy="259045"/>
    <xdr:sp macro="" textlink="">
      <xdr:nvSpPr>
        <xdr:cNvPr id="89" name="テキスト ボックス 88"/>
        <xdr:cNvSpPr txBox="1"/>
      </xdr:nvSpPr>
      <xdr:spPr>
        <a:xfrm>
          <a:off x="1784428" y="656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143437</xdr:rowOff>
    </xdr:from>
    <xdr:to>
      <xdr:col>6</xdr:col>
      <xdr:colOff>38100</xdr:colOff>
      <xdr:row>38</xdr:row>
      <xdr:rowOff>73588</xdr:rowOff>
    </xdr:to>
    <xdr:sp macro="" textlink="">
      <xdr:nvSpPr>
        <xdr:cNvPr id="90" name="楕円 89"/>
        <xdr:cNvSpPr/>
      </xdr:nvSpPr>
      <xdr:spPr>
        <a:xfrm>
          <a:off x="10795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64715</xdr:rowOff>
    </xdr:from>
    <xdr:ext cx="469744" cy="259045"/>
    <xdr:sp macro="" textlink="">
      <xdr:nvSpPr>
        <xdr:cNvPr id="91" name="テキスト ボックス 90"/>
        <xdr:cNvSpPr txBox="1"/>
      </xdr:nvSpPr>
      <xdr:spPr>
        <a:xfrm>
          <a:off x="895428" y="65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4509</xdr:rowOff>
    </xdr:from>
    <xdr:to>
      <xdr:col>24</xdr:col>
      <xdr:colOff>63500</xdr:colOff>
      <xdr:row>58</xdr:row>
      <xdr:rowOff>118356</xdr:rowOff>
    </xdr:to>
    <xdr:cxnSp macro="">
      <xdr:nvCxnSpPr>
        <xdr:cNvPr id="122" name="直線コネクタ 121"/>
        <xdr:cNvCxnSpPr/>
      </xdr:nvCxnSpPr>
      <xdr:spPr>
        <a:xfrm flipV="1">
          <a:off x="3797300" y="9948609"/>
          <a:ext cx="838200" cy="1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102696</xdr:rowOff>
    </xdr:from>
    <xdr:to>
      <xdr:col>19</xdr:col>
      <xdr:colOff>177800</xdr:colOff>
      <xdr:row>58</xdr:row>
      <xdr:rowOff>118356</xdr:rowOff>
    </xdr:to>
    <xdr:cxnSp macro="">
      <xdr:nvCxnSpPr>
        <xdr:cNvPr id="125" name="直線コネクタ 124"/>
        <xdr:cNvCxnSpPr/>
      </xdr:nvCxnSpPr>
      <xdr:spPr>
        <a:xfrm>
          <a:off x="2908300" y="10046796"/>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102696</xdr:rowOff>
    </xdr:from>
    <xdr:to>
      <xdr:col>15</xdr:col>
      <xdr:colOff>50800</xdr:colOff>
      <xdr:row>58</xdr:row>
      <xdr:rowOff>130321</xdr:rowOff>
    </xdr:to>
    <xdr:cxnSp macro="">
      <xdr:nvCxnSpPr>
        <xdr:cNvPr id="128" name="直線コネクタ 127"/>
        <xdr:cNvCxnSpPr/>
      </xdr:nvCxnSpPr>
      <xdr:spPr>
        <a:xfrm flipV="1">
          <a:off x="2019300" y="10046796"/>
          <a:ext cx="889000" cy="2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87781</xdr:rowOff>
    </xdr:from>
    <xdr:to>
      <xdr:col>10</xdr:col>
      <xdr:colOff>114300</xdr:colOff>
      <xdr:row>58</xdr:row>
      <xdr:rowOff>130321</xdr:rowOff>
    </xdr:to>
    <xdr:cxnSp macro="">
      <xdr:nvCxnSpPr>
        <xdr:cNvPr id="131" name="直線コネクタ 130"/>
        <xdr:cNvCxnSpPr/>
      </xdr:nvCxnSpPr>
      <xdr:spPr>
        <a:xfrm>
          <a:off x="1130300" y="10031881"/>
          <a:ext cx="889000" cy="4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2" name="フローチャート: 判断 131"/>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79436</xdr:rowOff>
    </xdr:from>
    <xdr:ext cx="534377" cy="259045"/>
    <xdr:sp macro="" textlink="">
      <xdr:nvSpPr>
        <xdr:cNvPr id="133" name="テキスト ボックス 132"/>
        <xdr:cNvSpPr txBox="1"/>
      </xdr:nvSpPr>
      <xdr:spPr>
        <a:xfrm>
          <a:off x="1752111" y="96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4" name="フローチャート: 判断 133"/>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84164</xdr:rowOff>
    </xdr:from>
    <xdr:ext cx="534377" cy="259045"/>
    <xdr:sp macro="" textlink="">
      <xdr:nvSpPr>
        <xdr:cNvPr id="135" name="テキスト ボックス 134"/>
        <xdr:cNvSpPr txBox="1"/>
      </xdr:nvSpPr>
      <xdr:spPr>
        <a:xfrm>
          <a:off x="863111" y="96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125159</xdr:rowOff>
    </xdr:from>
    <xdr:to>
      <xdr:col>24</xdr:col>
      <xdr:colOff>114300</xdr:colOff>
      <xdr:row>58</xdr:row>
      <xdr:rowOff>55309</xdr:rowOff>
    </xdr:to>
    <xdr:sp macro="" textlink="">
      <xdr:nvSpPr>
        <xdr:cNvPr id="141" name="楕円 140"/>
        <xdr:cNvSpPr/>
      </xdr:nvSpPr>
      <xdr:spPr>
        <a:xfrm>
          <a:off x="4584700" y="98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56478</xdr:rowOff>
    </xdr:from>
    <xdr:ext cx="534377" cy="259045"/>
    <xdr:sp macro="" textlink="">
      <xdr:nvSpPr>
        <xdr:cNvPr id="142" name="総務費該当値テキスト"/>
        <xdr:cNvSpPr txBox="1"/>
      </xdr:nvSpPr>
      <xdr:spPr>
        <a:xfrm>
          <a:off x="4686300" y="982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67556</xdr:rowOff>
    </xdr:from>
    <xdr:to>
      <xdr:col>20</xdr:col>
      <xdr:colOff>38100</xdr:colOff>
      <xdr:row>58</xdr:row>
      <xdr:rowOff>169156</xdr:rowOff>
    </xdr:to>
    <xdr:sp macro="" textlink="">
      <xdr:nvSpPr>
        <xdr:cNvPr id="143" name="楕円 142"/>
        <xdr:cNvSpPr/>
      </xdr:nvSpPr>
      <xdr:spPr>
        <a:xfrm>
          <a:off x="3746500" y="100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160283</xdr:rowOff>
    </xdr:from>
    <xdr:ext cx="534377" cy="259045"/>
    <xdr:sp macro="" textlink="">
      <xdr:nvSpPr>
        <xdr:cNvPr id="144" name="テキスト ボックス 143"/>
        <xdr:cNvSpPr txBox="1"/>
      </xdr:nvSpPr>
      <xdr:spPr>
        <a:xfrm>
          <a:off x="3530111" y="101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51896</xdr:rowOff>
    </xdr:from>
    <xdr:to>
      <xdr:col>15</xdr:col>
      <xdr:colOff>101600</xdr:colOff>
      <xdr:row>58</xdr:row>
      <xdr:rowOff>153496</xdr:rowOff>
    </xdr:to>
    <xdr:sp macro="" textlink="">
      <xdr:nvSpPr>
        <xdr:cNvPr id="145" name="楕円 144"/>
        <xdr:cNvSpPr/>
      </xdr:nvSpPr>
      <xdr:spPr>
        <a:xfrm>
          <a:off x="2857500" y="999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144623</xdr:rowOff>
    </xdr:from>
    <xdr:ext cx="534377" cy="259045"/>
    <xdr:sp macro="" textlink="">
      <xdr:nvSpPr>
        <xdr:cNvPr id="146" name="テキスト ボックス 145"/>
        <xdr:cNvSpPr txBox="1"/>
      </xdr:nvSpPr>
      <xdr:spPr>
        <a:xfrm>
          <a:off x="2641111" y="1008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79521</xdr:rowOff>
    </xdr:from>
    <xdr:to>
      <xdr:col>10</xdr:col>
      <xdr:colOff>165100</xdr:colOff>
      <xdr:row>59</xdr:row>
      <xdr:rowOff>9671</xdr:rowOff>
    </xdr:to>
    <xdr:sp macro="" textlink="">
      <xdr:nvSpPr>
        <xdr:cNvPr id="147" name="楕円 146"/>
        <xdr:cNvSpPr/>
      </xdr:nvSpPr>
      <xdr:spPr>
        <a:xfrm>
          <a:off x="1968500" y="100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798</xdr:rowOff>
    </xdr:from>
    <xdr:ext cx="534377" cy="259045"/>
    <xdr:sp macro="" textlink="">
      <xdr:nvSpPr>
        <xdr:cNvPr id="148" name="テキスト ボックス 147"/>
        <xdr:cNvSpPr txBox="1"/>
      </xdr:nvSpPr>
      <xdr:spPr>
        <a:xfrm>
          <a:off x="1752111" y="101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36981</xdr:rowOff>
    </xdr:from>
    <xdr:to>
      <xdr:col>6</xdr:col>
      <xdr:colOff>38100</xdr:colOff>
      <xdr:row>58</xdr:row>
      <xdr:rowOff>138581</xdr:rowOff>
    </xdr:to>
    <xdr:sp macro="" textlink="">
      <xdr:nvSpPr>
        <xdr:cNvPr id="149" name="楕円 148"/>
        <xdr:cNvSpPr/>
      </xdr:nvSpPr>
      <xdr:spPr>
        <a:xfrm>
          <a:off x="1079500" y="99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129708</xdr:rowOff>
    </xdr:from>
    <xdr:ext cx="534377" cy="259045"/>
    <xdr:sp macro="" textlink="">
      <xdr:nvSpPr>
        <xdr:cNvPr id="150" name="テキスト ボックス 149"/>
        <xdr:cNvSpPr txBox="1"/>
      </xdr:nvSpPr>
      <xdr:spPr>
        <a:xfrm>
          <a:off x="863111" y="1007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103352</xdr:rowOff>
    </xdr:from>
    <xdr:to>
      <xdr:col>24</xdr:col>
      <xdr:colOff>63500</xdr:colOff>
      <xdr:row>77</xdr:row>
      <xdr:rowOff>105735</xdr:rowOff>
    </xdr:to>
    <xdr:cxnSp macro="">
      <xdr:nvCxnSpPr>
        <xdr:cNvPr id="178" name="直線コネクタ 177"/>
        <xdr:cNvCxnSpPr/>
      </xdr:nvCxnSpPr>
      <xdr:spPr>
        <a:xfrm>
          <a:off x="3797300" y="13305002"/>
          <a:ext cx="8382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103352</xdr:rowOff>
    </xdr:from>
    <xdr:to>
      <xdr:col>19</xdr:col>
      <xdr:colOff>177800</xdr:colOff>
      <xdr:row>77</xdr:row>
      <xdr:rowOff>127620</xdr:rowOff>
    </xdr:to>
    <xdr:cxnSp macro="">
      <xdr:nvCxnSpPr>
        <xdr:cNvPr id="181" name="直線コネクタ 180"/>
        <xdr:cNvCxnSpPr/>
      </xdr:nvCxnSpPr>
      <xdr:spPr>
        <a:xfrm flipV="1">
          <a:off x="2908300" y="13305002"/>
          <a:ext cx="889000" cy="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127620</xdr:rowOff>
    </xdr:from>
    <xdr:to>
      <xdr:col>15</xdr:col>
      <xdr:colOff>50800</xdr:colOff>
      <xdr:row>77</xdr:row>
      <xdr:rowOff>129660</xdr:rowOff>
    </xdr:to>
    <xdr:cxnSp macro="">
      <xdr:nvCxnSpPr>
        <xdr:cNvPr id="184" name="直線コネクタ 183"/>
        <xdr:cNvCxnSpPr/>
      </xdr:nvCxnSpPr>
      <xdr:spPr>
        <a:xfrm flipV="1">
          <a:off x="2019300" y="13329270"/>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129660</xdr:rowOff>
    </xdr:from>
    <xdr:to>
      <xdr:col>10</xdr:col>
      <xdr:colOff>114300</xdr:colOff>
      <xdr:row>78</xdr:row>
      <xdr:rowOff>48639</xdr:rowOff>
    </xdr:to>
    <xdr:cxnSp macro="">
      <xdr:nvCxnSpPr>
        <xdr:cNvPr id="187" name="直線コネクタ 186"/>
        <xdr:cNvCxnSpPr/>
      </xdr:nvCxnSpPr>
      <xdr:spPr>
        <a:xfrm flipV="1">
          <a:off x="1130300" y="13331310"/>
          <a:ext cx="889000" cy="9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96458</xdr:rowOff>
    </xdr:from>
    <xdr:to>
      <xdr:col>10</xdr:col>
      <xdr:colOff>165100</xdr:colOff>
      <xdr:row>78</xdr:row>
      <xdr:rowOff>26608</xdr:rowOff>
    </xdr:to>
    <xdr:sp macro="" textlink="">
      <xdr:nvSpPr>
        <xdr:cNvPr id="188" name="フローチャート: 判断 187"/>
        <xdr:cNvSpPr/>
      </xdr:nvSpPr>
      <xdr:spPr>
        <a:xfrm>
          <a:off x="1968500" y="132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17735</xdr:rowOff>
    </xdr:from>
    <xdr:ext cx="599010" cy="259045"/>
    <xdr:sp macro="" textlink="">
      <xdr:nvSpPr>
        <xdr:cNvPr id="189" name="テキスト ボックス 188"/>
        <xdr:cNvSpPr txBox="1"/>
      </xdr:nvSpPr>
      <xdr:spPr>
        <a:xfrm>
          <a:off x="1719795" y="1339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160483</xdr:rowOff>
    </xdr:from>
    <xdr:to>
      <xdr:col>6</xdr:col>
      <xdr:colOff>38100</xdr:colOff>
      <xdr:row>78</xdr:row>
      <xdr:rowOff>90633</xdr:rowOff>
    </xdr:to>
    <xdr:sp macro="" textlink="">
      <xdr:nvSpPr>
        <xdr:cNvPr id="190" name="フローチャート: 判断 189"/>
        <xdr:cNvSpPr/>
      </xdr:nvSpPr>
      <xdr:spPr>
        <a:xfrm>
          <a:off x="1079500" y="133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107160</xdr:rowOff>
    </xdr:from>
    <xdr:ext cx="599010" cy="259045"/>
    <xdr:sp macro="" textlink="">
      <xdr:nvSpPr>
        <xdr:cNvPr id="191" name="テキスト ボックス 190"/>
        <xdr:cNvSpPr txBox="1"/>
      </xdr:nvSpPr>
      <xdr:spPr>
        <a:xfrm>
          <a:off x="830795" y="1313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54935</xdr:rowOff>
    </xdr:from>
    <xdr:to>
      <xdr:col>24</xdr:col>
      <xdr:colOff>114300</xdr:colOff>
      <xdr:row>77</xdr:row>
      <xdr:rowOff>156535</xdr:rowOff>
    </xdr:to>
    <xdr:sp macro="" textlink="">
      <xdr:nvSpPr>
        <xdr:cNvPr id="197" name="楕円 196"/>
        <xdr:cNvSpPr/>
      </xdr:nvSpPr>
      <xdr:spPr>
        <a:xfrm>
          <a:off x="4584700" y="132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33362</xdr:rowOff>
    </xdr:from>
    <xdr:ext cx="599010" cy="259045"/>
    <xdr:sp macro="" textlink="">
      <xdr:nvSpPr>
        <xdr:cNvPr id="198" name="民生費該当値テキスト"/>
        <xdr:cNvSpPr txBox="1"/>
      </xdr:nvSpPr>
      <xdr:spPr>
        <a:xfrm>
          <a:off x="4686300" y="1323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52552</xdr:rowOff>
    </xdr:from>
    <xdr:to>
      <xdr:col>20</xdr:col>
      <xdr:colOff>38100</xdr:colOff>
      <xdr:row>77</xdr:row>
      <xdr:rowOff>154152</xdr:rowOff>
    </xdr:to>
    <xdr:sp macro="" textlink="">
      <xdr:nvSpPr>
        <xdr:cNvPr id="199" name="楕円 198"/>
        <xdr:cNvSpPr/>
      </xdr:nvSpPr>
      <xdr:spPr>
        <a:xfrm>
          <a:off x="37465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170679</xdr:rowOff>
    </xdr:from>
    <xdr:ext cx="599010" cy="259045"/>
    <xdr:sp macro="" textlink="">
      <xdr:nvSpPr>
        <xdr:cNvPr id="200" name="テキスト ボックス 199"/>
        <xdr:cNvSpPr txBox="1"/>
      </xdr:nvSpPr>
      <xdr:spPr>
        <a:xfrm>
          <a:off x="3497795" y="1302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76820</xdr:rowOff>
    </xdr:from>
    <xdr:to>
      <xdr:col>15</xdr:col>
      <xdr:colOff>101600</xdr:colOff>
      <xdr:row>78</xdr:row>
      <xdr:rowOff>6970</xdr:rowOff>
    </xdr:to>
    <xdr:sp macro="" textlink="">
      <xdr:nvSpPr>
        <xdr:cNvPr id="201" name="楕円 200"/>
        <xdr:cNvSpPr/>
      </xdr:nvSpPr>
      <xdr:spPr>
        <a:xfrm>
          <a:off x="2857500" y="132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169547</xdr:rowOff>
    </xdr:from>
    <xdr:ext cx="599010" cy="259045"/>
    <xdr:sp macro="" textlink="">
      <xdr:nvSpPr>
        <xdr:cNvPr id="202" name="テキスト ボックス 201"/>
        <xdr:cNvSpPr txBox="1"/>
      </xdr:nvSpPr>
      <xdr:spPr>
        <a:xfrm>
          <a:off x="2608795" y="1337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78860</xdr:rowOff>
    </xdr:from>
    <xdr:to>
      <xdr:col>10</xdr:col>
      <xdr:colOff>165100</xdr:colOff>
      <xdr:row>78</xdr:row>
      <xdr:rowOff>9010</xdr:rowOff>
    </xdr:to>
    <xdr:sp macro="" textlink="">
      <xdr:nvSpPr>
        <xdr:cNvPr id="203" name="楕円 202"/>
        <xdr:cNvSpPr/>
      </xdr:nvSpPr>
      <xdr:spPr>
        <a:xfrm>
          <a:off x="1968500" y="132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25537</xdr:rowOff>
    </xdr:from>
    <xdr:ext cx="599010" cy="259045"/>
    <xdr:sp macro="" textlink="">
      <xdr:nvSpPr>
        <xdr:cNvPr id="204" name="テキスト ボックス 203"/>
        <xdr:cNvSpPr txBox="1"/>
      </xdr:nvSpPr>
      <xdr:spPr>
        <a:xfrm>
          <a:off x="1719795" y="1305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169289</xdr:rowOff>
    </xdr:from>
    <xdr:to>
      <xdr:col>6</xdr:col>
      <xdr:colOff>38100</xdr:colOff>
      <xdr:row>78</xdr:row>
      <xdr:rowOff>99439</xdr:rowOff>
    </xdr:to>
    <xdr:sp macro="" textlink="">
      <xdr:nvSpPr>
        <xdr:cNvPr id="205" name="楕円 204"/>
        <xdr:cNvSpPr/>
      </xdr:nvSpPr>
      <xdr:spPr>
        <a:xfrm>
          <a:off x="1079500" y="133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90566</xdr:rowOff>
    </xdr:from>
    <xdr:ext cx="599010" cy="259045"/>
    <xdr:sp macro="" textlink="">
      <xdr:nvSpPr>
        <xdr:cNvPr id="206" name="テキスト ボックス 205"/>
        <xdr:cNvSpPr txBox="1"/>
      </xdr:nvSpPr>
      <xdr:spPr>
        <a:xfrm>
          <a:off x="830795" y="1346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1746</xdr:rowOff>
    </xdr:from>
    <xdr:to>
      <xdr:col>24</xdr:col>
      <xdr:colOff>63500</xdr:colOff>
      <xdr:row>98</xdr:row>
      <xdr:rowOff>27403</xdr:rowOff>
    </xdr:to>
    <xdr:cxnSp macro="">
      <xdr:nvCxnSpPr>
        <xdr:cNvPr id="237" name="直線コネクタ 236"/>
        <xdr:cNvCxnSpPr/>
      </xdr:nvCxnSpPr>
      <xdr:spPr>
        <a:xfrm>
          <a:off x="3797300" y="16803846"/>
          <a:ext cx="8382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168982</xdr:rowOff>
    </xdr:from>
    <xdr:to>
      <xdr:col>19</xdr:col>
      <xdr:colOff>177800</xdr:colOff>
      <xdr:row>98</xdr:row>
      <xdr:rowOff>1746</xdr:rowOff>
    </xdr:to>
    <xdr:cxnSp macro="">
      <xdr:nvCxnSpPr>
        <xdr:cNvPr id="240" name="直線コネクタ 239"/>
        <xdr:cNvCxnSpPr/>
      </xdr:nvCxnSpPr>
      <xdr:spPr>
        <a:xfrm>
          <a:off x="2908300" y="16799632"/>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168982</xdr:rowOff>
    </xdr:from>
    <xdr:to>
      <xdr:col>15</xdr:col>
      <xdr:colOff>50800</xdr:colOff>
      <xdr:row>98</xdr:row>
      <xdr:rowOff>47106</xdr:rowOff>
    </xdr:to>
    <xdr:cxnSp macro="">
      <xdr:nvCxnSpPr>
        <xdr:cNvPr id="243" name="直線コネクタ 242"/>
        <xdr:cNvCxnSpPr/>
      </xdr:nvCxnSpPr>
      <xdr:spPr>
        <a:xfrm flipV="1">
          <a:off x="2019300" y="16799632"/>
          <a:ext cx="889000" cy="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39215</xdr:rowOff>
    </xdr:from>
    <xdr:to>
      <xdr:col>10</xdr:col>
      <xdr:colOff>114300</xdr:colOff>
      <xdr:row>98</xdr:row>
      <xdr:rowOff>47106</xdr:rowOff>
    </xdr:to>
    <xdr:cxnSp macro="">
      <xdr:nvCxnSpPr>
        <xdr:cNvPr id="246" name="直線コネクタ 245"/>
        <xdr:cNvCxnSpPr/>
      </xdr:nvCxnSpPr>
      <xdr:spPr>
        <a:xfrm>
          <a:off x="1130300" y="16841315"/>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110367</xdr:rowOff>
    </xdr:from>
    <xdr:to>
      <xdr:col>10</xdr:col>
      <xdr:colOff>165100</xdr:colOff>
      <xdr:row>97</xdr:row>
      <xdr:rowOff>40517</xdr:rowOff>
    </xdr:to>
    <xdr:sp macro="" textlink="">
      <xdr:nvSpPr>
        <xdr:cNvPr id="247" name="フローチャート: 判断 246"/>
        <xdr:cNvSpPr/>
      </xdr:nvSpPr>
      <xdr:spPr>
        <a:xfrm>
          <a:off x="1968500" y="1656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57044</xdr:rowOff>
    </xdr:from>
    <xdr:ext cx="534377" cy="259045"/>
    <xdr:sp macro="" textlink="">
      <xdr:nvSpPr>
        <xdr:cNvPr id="248" name="テキスト ボックス 247"/>
        <xdr:cNvSpPr txBox="1"/>
      </xdr:nvSpPr>
      <xdr:spPr>
        <a:xfrm>
          <a:off x="1752111" y="163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92949</xdr:rowOff>
    </xdr:from>
    <xdr:to>
      <xdr:col>6</xdr:col>
      <xdr:colOff>38100</xdr:colOff>
      <xdr:row>97</xdr:row>
      <xdr:rowOff>23099</xdr:rowOff>
    </xdr:to>
    <xdr:sp macro="" textlink="">
      <xdr:nvSpPr>
        <xdr:cNvPr id="249" name="フローチャート: 判断 248"/>
        <xdr:cNvSpPr/>
      </xdr:nvSpPr>
      <xdr:spPr>
        <a:xfrm>
          <a:off x="1079500" y="1655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39626</xdr:rowOff>
    </xdr:from>
    <xdr:ext cx="534377" cy="259045"/>
    <xdr:sp macro="" textlink="">
      <xdr:nvSpPr>
        <xdr:cNvPr id="250" name="テキスト ボックス 249"/>
        <xdr:cNvSpPr txBox="1"/>
      </xdr:nvSpPr>
      <xdr:spPr>
        <a:xfrm>
          <a:off x="863111" y="1632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148053</xdr:rowOff>
    </xdr:from>
    <xdr:to>
      <xdr:col>24</xdr:col>
      <xdr:colOff>114300</xdr:colOff>
      <xdr:row>98</xdr:row>
      <xdr:rowOff>78203</xdr:rowOff>
    </xdr:to>
    <xdr:sp macro="" textlink="">
      <xdr:nvSpPr>
        <xdr:cNvPr id="256" name="楕円 255"/>
        <xdr:cNvSpPr/>
      </xdr:nvSpPr>
      <xdr:spPr>
        <a:xfrm>
          <a:off x="4584700" y="167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62980</xdr:rowOff>
    </xdr:from>
    <xdr:ext cx="534377" cy="259045"/>
    <xdr:sp macro="" textlink="">
      <xdr:nvSpPr>
        <xdr:cNvPr id="257" name="衛生費該当値テキスト"/>
        <xdr:cNvSpPr txBox="1"/>
      </xdr:nvSpPr>
      <xdr:spPr>
        <a:xfrm>
          <a:off x="4686300" y="166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122396</xdr:rowOff>
    </xdr:from>
    <xdr:to>
      <xdr:col>20</xdr:col>
      <xdr:colOff>38100</xdr:colOff>
      <xdr:row>98</xdr:row>
      <xdr:rowOff>52546</xdr:rowOff>
    </xdr:to>
    <xdr:sp macro="" textlink="">
      <xdr:nvSpPr>
        <xdr:cNvPr id="258" name="楕円 257"/>
        <xdr:cNvSpPr/>
      </xdr:nvSpPr>
      <xdr:spPr>
        <a:xfrm>
          <a:off x="3746500" y="167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43673</xdr:rowOff>
    </xdr:from>
    <xdr:ext cx="534377" cy="259045"/>
    <xdr:sp macro="" textlink="">
      <xdr:nvSpPr>
        <xdr:cNvPr id="259" name="テキスト ボックス 258"/>
        <xdr:cNvSpPr txBox="1"/>
      </xdr:nvSpPr>
      <xdr:spPr>
        <a:xfrm>
          <a:off x="3530111" y="1684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118182</xdr:rowOff>
    </xdr:from>
    <xdr:to>
      <xdr:col>15</xdr:col>
      <xdr:colOff>101600</xdr:colOff>
      <xdr:row>98</xdr:row>
      <xdr:rowOff>48332</xdr:rowOff>
    </xdr:to>
    <xdr:sp macro="" textlink="">
      <xdr:nvSpPr>
        <xdr:cNvPr id="260" name="楕円 259"/>
        <xdr:cNvSpPr/>
      </xdr:nvSpPr>
      <xdr:spPr>
        <a:xfrm>
          <a:off x="2857500" y="167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39459</xdr:rowOff>
    </xdr:from>
    <xdr:ext cx="534377" cy="259045"/>
    <xdr:sp macro="" textlink="">
      <xdr:nvSpPr>
        <xdr:cNvPr id="261" name="テキスト ボックス 260"/>
        <xdr:cNvSpPr txBox="1"/>
      </xdr:nvSpPr>
      <xdr:spPr>
        <a:xfrm>
          <a:off x="2641111" y="1684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167756</xdr:rowOff>
    </xdr:from>
    <xdr:to>
      <xdr:col>10</xdr:col>
      <xdr:colOff>165100</xdr:colOff>
      <xdr:row>98</xdr:row>
      <xdr:rowOff>97906</xdr:rowOff>
    </xdr:to>
    <xdr:sp macro="" textlink="">
      <xdr:nvSpPr>
        <xdr:cNvPr id="262" name="楕円 261"/>
        <xdr:cNvSpPr/>
      </xdr:nvSpPr>
      <xdr:spPr>
        <a:xfrm>
          <a:off x="1968500" y="167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89033</xdr:rowOff>
    </xdr:from>
    <xdr:ext cx="534377" cy="259045"/>
    <xdr:sp macro="" textlink="">
      <xdr:nvSpPr>
        <xdr:cNvPr id="263" name="テキスト ボックス 262"/>
        <xdr:cNvSpPr txBox="1"/>
      </xdr:nvSpPr>
      <xdr:spPr>
        <a:xfrm>
          <a:off x="1752111" y="168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159865</xdr:rowOff>
    </xdr:from>
    <xdr:to>
      <xdr:col>6</xdr:col>
      <xdr:colOff>38100</xdr:colOff>
      <xdr:row>98</xdr:row>
      <xdr:rowOff>90015</xdr:rowOff>
    </xdr:to>
    <xdr:sp macro="" textlink="">
      <xdr:nvSpPr>
        <xdr:cNvPr id="264" name="楕円 263"/>
        <xdr:cNvSpPr/>
      </xdr:nvSpPr>
      <xdr:spPr>
        <a:xfrm>
          <a:off x="1079500" y="167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81142</xdr:rowOff>
    </xdr:from>
    <xdr:ext cx="534377" cy="259045"/>
    <xdr:sp macro="" textlink="">
      <xdr:nvSpPr>
        <xdr:cNvPr id="265" name="テキスト ボックス 264"/>
        <xdr:cNvSpPr txBox="1"/>
      </xdr:nvSpPr>
      <xdr:spPr>
        <a:xfrm>
          <a:off x="863111" y="1688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23571</xdr:rowOff>
    </xdr:from>
    <xdr:to>
      <xdr:col>55</xdr:col>
      <xdr:colOff>0</xdr:colOff>
      <xdr:row>37</xdr:row>
      <xdr:rowOff>65634</xdr:rowOff>
    </xdr:to>
    <xdr:cxnSp macro="">
      <xdr:nvCxnSpPr>
        <xdr:cNvPr id="292" name="直線コネクタ 291"/>
        <xdr:cNvCxnSpPr/>
      </xdr:nvCxnSpPr>
      <xdr:spPr>
        <a:xfrm flipV="1">
          <a:off x="9639300" y="6367221"/>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161053</xdr:rowOff>
    </xdr:from>
    <xdr:ext cx="378565" cy="259045"/>
    <xdr:sp macro="" textlink="">
      <xdr:nvSpPr>
        <xdr:cNvPr id="293" name="労働費平均値テキスト"/>
        <xdr:cNvSpPr txBox="1"/>
      </xdr:nvSpPr>
      <xdr:spPr>
        <a:xfrm>
          <a:off x="10528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65634</xdr:rowOff>
    </xdr:from>
    <xdr:to>
      <xdr:col>50</xdr:col>
      <xdr:colOff>114300</xdr:colOff>
      <xdr:row>37</xdr:row>
      <xdr:rowOff>106781</xdr:rowOff>
    </xdr:to>
    <xdr:cxnSp macro="">
      <xdr:nvCxnSpPr>
        <xdr:cNvPr id="295" name="直線コネクタ 294"/>
        <xdr:cNvCxnSpPr/>
      </xdr:nvCxnSpPr>
      <xdr:spPr>
        <a:xfrm flipV="1">
          <a:off x="8750300" y="6409284"/>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53289</xdr:rowOff>
    </xdr:from>
    <xdr:to>
      <xdr:col>45</xdr:col>
      <xdr:colOff>177800</xdr:colOff>
      <xdr:row>37</xdr:row>
      <xdr:rowOff>106781</xdr:rowOff>
    </xdr:to>
    <xdr:cxnSp macro="">
      <xdr:nvCxnSpPr>
        <xdr:cNvPr id="298" name="直線コネクタ 297"/>
        <xdr:cNvCxnSpPr/>
      </xdr:nvCxnSpPr>
      <xdr:spPr>
        <a:xfrm>
          <a:off x="7861300" y="6225489"/>
          <a:ext cx="889000" cy="2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39116</xdr:rowOff>
    </xdr:from>
    <xdr:to>
      <xdr:col>41</xdr:col>
      <xdr:colOff>50800</xdr:colOff>
      <xdr:row>36</xdr:row>
      <xdr:rowOff>53289</xdr:rowOff>
    </xdr:to>
    <xdr:cxnSp macro="">
      <xdr:nvCxnSpPr>
        <xdr:cNvPr id="301" name="直線コネクタ 300"/>
        <xdr:cNvCxnSpPr/>
      </xdr:nvCxnSpPr>
      <xdr:spPr>
        <a:xfrm>
          <a:off x="6972300" y="5182616"/>
          <a:ext cx="889000" cy="104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139192</xdr:rowOff>
    </xdr:from>
    <xdr:to>
      <xdr:col>41</xdr:col>
      <xdr:colOff>101600</xdr:colOff>
      <xdr:row>35</xdr:row>
      <xdr:rowOff>69342</xdr:rowOff>
    </xdr:to>
    <xdr:sp macro="" textlink="">
      <xdr:nvSpPr>
        <xdr:cNvPr id="302" name="フローチャート: 判断 301"/>
        <xdr:cNvSpPr/>
      </xdr:nvSpPr>
      <xdr:spPr>
        <a:xfrm>
          <a:off x="7810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85869</xdr:rowOff>
    </xdr:from>
    <xdr:ext cx="469744" cy="259045"/>
    <xdr:sp macro="" textlink="">
      <xdr:nvSpPr>
        <xdr:cNvPr id="303" name="テキスト ボックス 302"/>
        <xdr:cNvSpPr txBox="1"/>
      </xdr:nvSpPr>
      <xdr:spPr>
        <a:xfrm>
          <a:off x="7626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122275</xdr:rowOff>
    </xdr:from>
    <xdr:to>
      <xdr:col>36</xdr:col>
      <xdr:colOff>165100</xdr:colOff>
      <xdr:row>34</xdr:row>
      <xdr:rowOff>52425</xdr:rowOff>
    </xdr:to>
    <xdr:sp macro="" textlink="">
      <xdr:nvSpPr>
        <xdr:cNvPr id="304" name="フローチャート: 判断 303"/>
        <xdr:cNvSpPr/>
      </xdr:nvSpPr>
      <xdr:spPr>
        <a:xfrm>
          <a:off x="6921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43552</xdr:rowOff>
    </xdr:from>
    <xdr:ext cx="469744" cy="259045"/>
    <xdr:sp macro="" textlink="">
      <xdr:nvSpPr>
        <xdr:cNvPr id="305" name="テキスト ボックス 304"/>
        <xdr:cNvSpPr txBox="1"/>
      </xdr:nvSpPr>
      <xdr:spPr>
        <a:xfrm>
          <a:off x="6737428" y="58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144221</xdr:rowOff>
    </xdr:from>
    <xdr:to>
      <xdr:col>55</xdr:col>
      <xdr:colOff>50800</xdr:colOff>
      <xdr:row>37</xdr:row>
      <xdr:rowOff>74371</xdr:rowOff>
    </xdr:to>
    <xdr:sp macro="" textlink="">
      <xdr:nvSpPr>
        <xdr:cNvPr id="311" name="楕円 310"/>
        <xdr:cNvSpPr/>
      </xdr:nvSpPr>
      <xdr:spPr>
        <a:xfrm>
          <a:off x="104267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167098</xdr:rowOff>
    </xdr:from>
    <xdr:ext cx="378565" cy="259045"/>
    <xdr:sp macro="" textlink="">
      <xdr:nvSpPr>
        <xdr:cNvPr id="312" name="労働費該当値テキスト"/>
        <xdr:cNvSpPr txBox="1"/>
      </xdr:nvSpPr>
      <xdr:spPr>
        <a:xfrm>
          <a:off x="10528300" y="6167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14834</xdr:rowOff>
    </xdr:from>
    <xdr:to>
      <xdr:col>50</xdr:col>
      <xdr:colOff>165100</xdr:colOff>
      <xdr:row>37</xdr:row>
      <xdr:rowOff>116434</xdr:rowOff>
    </xdr:to>
    <xdr:sp macro="" textlink="">
      <xdr:nvSpPr>
        <xdr:cNvPr id="313" name="楕円 312"/>
        <xdr:cNvSpPr/>
      </xdr:nvSpPr>
      <xdr:spPr>
        <a:xfrm>
          <a:off x="9588500" y="63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107561</xdr:rowOff>
    </xdr:from>
    <xdr:ext cx="378565" cy="259045"/>
    <xdr:sp macro="" textlink="">
      <xdr:nvSpPr>
        <xdr:cNvPr id="314" name="テキスト ボックス 313"/>
        <xdr:cNvSpPr txBox="1"/>
      </xdr:nvSpPr>
      <xdr:spPr>
        <a:xfrm>
          <a:off x="9450017" y="6451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55981</xdr:rowOff>
    </xdr:from>
    <xdr:to>
      <xdr:col>46</xdr:col>
      <xdr:colOff>38100</xdr:colOff>
      <xdr:row>37</xdr:row>
      <xdr:rowOff>157581</xdr:rowOff>
    </xdr:to>
    <xdr:sp macro="" textlink="">
      <xdr:nvSpPr>
        <xdr:cNvPr id="315" name="楕円 314"/>
        <xdr:cNvSpPr/>
      </xdr:nvSpPr>
      <xdr:spPr>
        <a:xfrm>
          <a:off x="8699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148709</xdr:rowOff>
    </xdr:from>
    <xdr:ext cx="378565" cy="259045"/>
    <xdr:sp macro="" textlink="">
      <xdr:nvSpPr>
        <xdr:cNvPr id="316" name="テキスト ボックス 315"/>
        <xdr:cNvSpPr txBox="1"/>
      </xdr:nvSpPr>
      <xdr:spPr>
        <a:xfrm>
          <a:off x="8561017" y="64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2489</xdr:rowOff>
    </xdr:from>
    <xdr:to>
      <xdr:col>41</xdr:col>
      <xdr:colOff>101600</xdr:colOff>
      <xdr:row>36</xdr:row>
      <xdr:rowOff>104089</xdr:rowOff>
    </xdr:to>
    <xdr:sp macro="" textlink="">
      <xdr:nvSpPr>
        <xdr:cNvPr id="317" name="楕円 316"/>
        <xdr:cNvSpPr/>
      </xdr:nvSpPr>
      <xdr:spPr>
        <a:xfrm>
          <a:off x="78105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95216</xdr:rowOff>
    </xdr:from>
    <xdr:ext cx="378565" cy="259045"/>
    <xdr:sp macro="" textlink="">
      <xdr:nvSpPr>
        <xdr:cNvPr id="318" name="テキスト ボックス 317"/>
        <xdr:cNvSpPr txBox="1"/>
      </xdr:nvSpPr>
      <xdr:spPr>
        <a:xfrm>
          <a:off x="7672017" y="626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159766</xdr:rowOff>
    </xdr:from>
    <xdr:to>
      <xdr:col>36</xdr:col>
      <xdr:colOff>165100</xdr:colOff>
      <xdr:row>30</xdr:row>
      <xdr:rowOff>89916</xdr:rowOff>
    </xdr:to>
    <xdr:sp macro="" textlink="">
      <xdr:nvSpPr>
        <xdr:cNvPr id="319" name="楕円 318"/>
        <xdr:cNvSpPr/>
      </xdr:nvSpPr>
      <xdr:spPr>
        <a:xfrm>
          <a:off x="6921500" y="51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106443</xdr:rowOff>
    </xdr:from>
    <xdr:ext cx="469744" cy="259045"/>
    <xdr:sp macro="" textlink="">
      <xdr:nvSpPr>
        <xdr:cNvPr id="320" name="テキスト ボックス 319"/>
        <xdr:cNvSpPr txBox="1"/>
      </xdr:nvSpPr>
      <xdr:spPr>
        <a:xfrm>
          <a:off x="6737428" y="490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103198</xdr:rowOff>
    </xdr:from>
    <xdr:to>
      <xdr:col>55</xdr:col>
      <xdr:colOff>0</xdr:colOff>
      <xdr:row>57</xdr:row>
      <xdr:rowOff>111599</xdr:rowOff>
    </xdr:to>
    <xdr:cxnSp macro="">
      <xdr:nvCxnSpPr>
        <xdr:cNvPr id="345" name="直線コネクタ 344"/>
        <xdr:cNvCxnSpPr/>
      </xdr:nvCxnSpPr>
      <xdr:spPr>
        <a:xfrm>
          <a:off x="9639300" y="9875848"/>
          <a:ext cx="8382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103198</xdr:rowOff>
    </xdr:from>
    <xdr:to>
      <xdr:col>50</xdr:col>
      <xdr:colOff>114300</xdr:colOff>
      <xdr:row>57</xdr:row>
      <xdr:rowOff>117697</xdr:rowOff>
    </xdr:to>
    <xdr:cxnSp macro="">
      <xdr:nvCxnSpPr>
        <xdr:cNvPr id="348" name="直線コネクタ 347"/>
        <xdr:cNvCxnSpPr/>
      </xdr:nvCxnSpPr>
      <xdr:spPr>
        <a:xfrm flipV="1">
          <a:off x="8750300" y="9875848"/>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115183</xdr:rowOff>
    </xdr:from>
    <xdr:to>
      <xdr:col>45</xdr:col>
      <xdr:colOff>177800</xdr:colOff>
      <xdr:row>57</xdr:row>
      <xdr:rowOff>117697</xdr:rowOff>
    </xdr:to>
    <xdr:cxnSp macro="">
      <xdr:nvCxnSpPr>
        <xdr:cNvPr id="351" name="直線コネクタ 350"/>
        <xdr:cNvCxnSpPr/>
      </xdr:nvCxnSpPr>
      <xdr:spPr>
        <a:xfrm>
          <a:off x="7861300" y="988783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113902</xdr:rowOff>
    </xdr:from>
    <xdr:to>
      <xdr:col>41</xdr:col>
      <xdr:colOff>50800</xdr:colOff>
      <xdr:row>57</xdr:row>
      <xdr:rowOff>115183</xdr:rowOff>
    </xdr:to>
    <xdr:cxnSp macro="">
      <xdr:nvCxnSpPr>
        <xdr:cNvPr id="354" name="直線コネクタ 353"/>
        <xdr:cNvCxnSpPr/>
      </xdr:nvCxnSpPr>
      <xdr:spPr>
        <a:xfrm>
          <a:off x="6972300" y="9886552"/>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14125</xdr:rowOff>
    </xdr:from>
    <xdr:to>
      <xdr:col>41</xdr:col>
      <xdr:colOff>101600</xdr:colOff>
      <xdr:row>57</xdr:row>
      <xdr:rowOff>115725</xdr:rowOff>
    </xdr:to>
    <xdr:sp macro="" textlink="">
      <xdr:nvSpPr>
        <xdr:cNvPr id="355" name="フローチャート: 判断 354"/>
        <xdr:cNvSpPr/>
      </xdr:nvSpPr>
      <xdr:spPr>
        <a:xfrm>
          <a:off x="7810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132252</xdr:rowOff>
    </xdr:from>
    <xdr:ext cx="534377" cy="259045"/>
    <xdr:sp macro="" textlink="">
      <xdr:nvSpPr>
        <xdr:cNvPr id="356" name="テキスト ボックス 355"/>
        <xdr:cNvSpPr txBox="1"/>
      </xdr:nvSpPr>
      <xdr:spPr>
        <a:xfrm>
          <a:off x="7594111" y="95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16571</xdr:rowOff>
    </xdr:from>
    <xdr:to>
      <xdr:col>36</xdr:col>
      <xdr:colOff>165100</xdr:colOff>
      <xdr:row>57</xdr:row>
      <xdr:rowOff>118171</xdr:rowOff>
    </xdr:to>
    <xdr:sp macro="" textlink="">
      <xdr:nvSpPr>
        <xdr:cNvPr id="357" name="フローチャート: 判断 356"/>
        <xdr:cNvSpPr/>
      </xdr:nvSpPr>
      <xdr:spPr>
        <a:xfrm>
          <a:off x="6921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134698</xdr:rowOff>
    </xdr:from>
    <xdr:ext cx="534377" cy="259045"/>
    <xdr:sp macro="" textlink="">
      <xdr:nvSpPr>
        <xdr:cNvPr id="358" name="テキスト ボックス 357"/>
        <xdr:cNvSpPr txBox="1"/>
      </xdr:nvSpPr>
      <xdr:spPr>
        <a:xfrm>
          <a:off x="6705111" y="956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60799</xdr:rowOff>
    </xdr:from>
    <xdr:to>
      <xdr:col>55</xdr:col>
      <xdr:colOff>50800</xdr:colOff>
      <xdr:row>57</xdr:row>
      <xdr:rowOff>162399</xdr:rowOff>
    </xdr:to>
    <xdr:sp macro="" textlink="">
      <xdr:nvSpPr>
        <xdr:cNvPr id="364" name="楕円 363"/>
        <xdr:cNvSpPr/>
      </xdr:nvSpPr>
      <xdr:spPr>
        <a:xfrm>
          <a:off x="10426700" y="983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147176</xdr:rowOff>
    </xdr:from>
    <xdr:ext cx="534377" cy="259045"/>
    <xdr:sp macro="" textlink="">
      <xdr:nvSpPr>
        <xdr:cNvPr id="365" name="農林水産業費該当値テキスト"/>
        <xdr:cNvSpPr txBox="1"/>
      </xdr:nvSpPr>
      <xdr:spPr>
        <a:xfrm>
          <a:off x="10528300" y="974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52398</xdr:rowOff>
    </xdr:from>
    <xdr:to>
      <xdr:col>50</xdr:col>
      <xdr:colOff>165100</xdr:colOff>
      <xdr:row>57</xdr:row>
      <xdr:rowOff>153998</xdr:rowOff>
    </xdr:to>
    <xdr:sp macro="" textlink="">
      <xdr:nvSpPr>
        <xdr:cNvPr id="366" name="楕円 365"/>
        <xdr:cNvSpPr/>
      </xdr:nvSpPr>
      <xdr:spPr>
        <a:xfrm>
          <a:off x="9588500" y="98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145125</xdr:rowOff>
    </xdr:from>
    <xdr:ext cx="534377" cy="259045"/>
    <xdr:sp macro="" textlink="">
      <xdr:nvSpPr>
        <xdr:cNvPr id="367" name="テキスト ボックス 366"/>
        <xdr:cNvSpPr txBox="1"/>
      </xdr:nvSpPr>
      <xdr:spPr>
        <a:xfrm>
          <a:off x="9372111" y="991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66897</xdr:rowOff>
    </xdr:from>
    <xdr:to>
      <xdr:col>46</xdr:col>
      <xdr:colOff>38100</xdr:colOff>
      <xdr:row>57</xdr:row>
      <xdr:rowOff>168497</xdr:rowOff>
    </xdr:to>
    <xdr:sp macro="" textlink="">
      <xdr:nvSpPr>
        <xdr:cNvPr id="368" name="楕円 367"/>
        <xdr:cNvSpPr/>
      </xdr:nvSpPr>
      <xdr:spPr>
        <a:xfrm>
          <a:off x="8699500" y="98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159624</xdr:rowOff>
    </xdr:from>
    <xdr:ext cx="534377" cy="259045"/>
    <xdr:sp macro="" textlink="">
      <xdr:nvSpPr>
        <xdr:cNvPr id="369" name="テキスト ボックス 368"/>
        <xdr:cNvSpPr txBox="1"/>
      </xdr:nvSpPr>
      <xdr:spPr>
        <a:xfrm>
          <a:off x="8483111" y="99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64383</xdr:rowOff>
    </xdr:from>
    <xdr:to>
      <xdr:col>41</xdr:col>
      <xdr:colOff>101600</xdr:colOff>
      <xdr:row>57</xdr:row>
      <xdr:rowOff>165983</xdr:rowOff>
    </xdr:to>
    <xdr:sp macro="" textlink="">
      <xdr:nvSpPr>
        <xdr:cNvPr id="370" name="楕円 369"/>
        <xdr:cNvSpPr/>
      </xdr:nvSpPr>
      <xdr:spPr>
        <a:xfrm>
          <a:off x="7810500" y="98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157110</xdr:rowOff>
    </xdr:from>
    <xdr:ext cx="534377" cy="259045"/>
    <xdr:sp macro="" textlink="">
      <xdr:nvSpPr>
        <xdr:cNvPr id="371" name="テキスト ボックス 370"/>
        <xdr:cNvSpPr txBox="1"/>
      </xdr:nvSpPr>
      <xdr:spPr>
        <a:xfrm>
          <a:off x="7594111" y="99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63102</xdr:rowOff>
    </xdr:from>
    <xdr:to>
      <xdr:col>36</xdr:col>
      <xdr:colOff>165100</xdr:colOff>
      <xdr:row>57</xdr:row>
      <xdr:rowOff>164702</xdr:rowOff>
    </xdr:to>
    <xdr:sp macro="" textlink="">
      <xdr:nvSpPr>
        <xdr:cNvPr id="372" name="楕円 371"/>
        <xdr:cNvSpPr/>
      </xdr:nvSpPr>
      <xdr:spPr>
        <a:xfrm>
          <a:off x="6921500" y="98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155829</xdr:rowOff>
    </xdr:from>
    <xdr:ext cx="534377" cy="259045"/>
    <xdr:sp macro="" textlink="">
      <xdr:nvSpPr>
        <xdr:cNvPr id="373" name="テキスト ボックス 372"/>
        <xdr:cNvSpPr txBox="1"/>
      </xdr:nvSpPr>
      <xdr:spPr>
        <a:xfrm>
          <a:off x="6705111" y="99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110173</xdr:rowOff>
    </xdr:from>
    <xdr:to>
      <xdr:col>55</xdr:col>
      <xdr:colOff>0</xdr:colOff>
      <xdr:row>77</xdr:row>
      <xdr:rowOff>120168</xdr:rowOff>
    </xdr:to>
    <xdr:cxnSp macro="">
      <xdr:nvCxnSpPr>
        <xdr:cNvPr id="402" name="直線コネクタ 401"/>
        <xdr:cNvCxnSpPr/>
      </xdr:nvCxnSpPr>
      <xdr:spPr>
        <a:xfrm flipV="1">
          <a:off x="9639300" y="13311823"/>
          <a:ext cx="8382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3" name="商工費平均値テキスト"/>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120168</xdr:rowOff>
    </xdr:from>
    <xdr:to>
      <xdr:col>50</xdr:col>
      <xdr:colOff>114300</xdr:colOff>
      <xdr:row>78</xdr:row>
      <xdr:rowOff>24461</xdr:rowOff>
    </xdr:to>
    <xdr:cxnSp macro="">
      <xdr:nvCxnSpPr>
        <xdr:cNvPr id="405" name="直線コネクタ 404"/>
        <xdr:cNvCxnSpPr/>
      </xdr:nvCxnSpPr>
      <xdr:spPr>
        <a:xfrm flipV="1">
          <a:off x="8750300" y="13321818"/>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24461</xdr:rowOff>
    </xdr:from>
    <xdr:to>
      <xdr:col>45</xdr:col>
      <xdr:colOff>177800</xdr:colOff>
      <xdr:row>78</xdr:row>
      <xdr:rowOff>28803</xdr:rowOff>
    </xdr:to>
    <xdr:cxnSp macro="">
      <xdr:nvCxnSpPr>
        <xdr:cNvPr id="408" name="直線コネクタ 407"/>
        <xdr:cNvCxnSpPr/>
      </xdr:nvCxnSpPr>
      <xdr:spPr>
        <a:xfrm flipV="1">
          <a:off x="7861300" y="13397561"/>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28803</xdr:rowOff>
    </xdr:from>
    <xdr:to>
      <xdr:col>41</xdr:col>
      <xdr:colOff>50800</xdr:colOff>
      <xdr:row>78</xdr:row>
      <xdr:rowOff>68745</xdr:rowOff>
    </xdr:to>
    <xdr:cxnSp macro="">
      <xdr:nvCxnSpPr>
        <xdr:cNvPr id="411" name="直線コネクタ 410"/>
        <xdr:cNvCxnSpPr/>
      </xdr:nvCxnSpPr>
      <xdr:spPr>
        <a:xfrm flipV="1">
          <a:off x="6972300" y="13401903"/>
          <a:ext cx="889000" cy="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2" name="フローチャート: 判断 411"/>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140276</xdr:rowOff>
    </xdr:from>
    <xdr:ext cx="469744" cy="259045"/>
    <xdr:sp macro="" textlink="">
      <xdr:nvSpPr>
        <xdr:cNvPr id="413" name="テキスト ボックス 412"/>
        <xdr:cNvSpPr txBox="1"/>
      </xdr:nvSpPr>
      <xdr:spPr>
        <a:xfrm>
          <a:off x="7626428" y="135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14" name="フローチャート: 判断 413"/>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142498</xdr:rowOff>
    </xdr:from>
    <xdr:ext cx="469744" cy="259045"/>
    <xdr:sp macro="" textlink="">
      <xdr:nvSpPr>
        <xdr:cNvPr id="415" name="テキスト ボックス 414"/>
        <xdr:cNvSpPr txBox="1"/>
      </xdr:nvSpPr>
      <xdr:spPr>
        <a:xfrm>
          <a:off x="6737428" y="135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59373</xdr:rowOff>
    </xdr:from>
    <xdr:to>
      <xdr:col>55</xdr:col>
      <xdr:colOff>50800</xdr:colOff>
      <xdr:row>77</xdr:row>
      <xdr:rowOff>160973</xdr:rowOff>
    </xdr:to>
    <xdr:sp macro="" textlink="">
      <xdr:nvSpPr>
        <xdr:cNvPr id="421" name="楕円 420"/>
        <xdr:cNvSpPr/>
      </xdr:nvSpPr>
      <xdr:spPr>
        <a:xfrm>
          <a:off x="10426700" y="132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82250</xdr:rowOff>
    </xdr:from>
    <xdr:ext cx="534377" cy="259045"/>
    <xdr:sp macro="" textlink="">
      <xdr:nvSpPr>
        <xdr:cNvPr id="422" name="商工費該当値テキスト"/>
        <xdr:cNvSpPr txBox="1"/>
      </xdr:nvSpPr>
      <xdr:spPr>
        <a:xfrm>
          <a:off x="10528300" y="131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69368</xdr:rowOff>
    </xdr:from>
    <xdr:to>
      <xdr:col>50</xdr:col>
      <xdr:colOff>165100</xdr:colOff>
      <xdr:row>77</xdr:row>
      <xdr:rowOff>170968</xdr:rowOff>
    </xdr:to>
    <xdr:sp macro="" textlink="">
      <xdr:nvSpPr>
        <xdr:cNvPr id="423" name="楕円 422"/>
        <xdr:cNvSpPr/>
      </xdr:nvSpPr>
      <xdr:spPr>
        <a:xfrm>
          <a:off x="9588500" y="132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16045</xdr:rowOff>
    </xdr:from>
    <xdr:ext cx="534377" cy="259045"/>
    <xdr:sp macro="" textlink="">
      <xdr:nvSpPr>
        <xdr:cNvPr id="424" name="テキスト ボックス 423"/>
        <xdr:cNvSpPr txBox="1"/>
      </xdr:nvSpPr>
      <xdr:spPr>
        <a:xfrm>
          <a:off x="9372111" y="130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145111</xdr:rowOff>
    </xdr:from>
    <xdr:to>
      <xdr:col>46</xdr:col>
      <xdr:colOff>38100</xdr:colOff>
      <xdr:row>78</xdr:row>
      <xdr:rowOff>75261</xdr:rowOff>
    </xdr:to>
    <xdr:sp macro="" textlink="">
      <xdr:nvSpPr>
        <xdr:cNvPr id="425" name="楕円 424"/>
        <xdr:cNvSpPr/>
      </xdr:nvSpPr>
      <xdr:spPr>
        <a:xfrm>
          <a:off x="8699500" y="133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66388</xdr:rowOff>
    </xdr:from>
    <xdr:ext cx="534377" cy="259045"/>
    <xdr:sp macro="" textlink="">
      <xdr:nvSpPr>
        <xdr:cNvPr id="426" name="テキスト ボックス 425"/>
        <xdr:cNvSpPr txBox="1"/>
      </xdr:nvSpPr>
      <xdr:spPr>
        <a:xfrm>
          <a:off x="8483111" y="1343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149453</xdr:rowOff>
    </xdr:from>
    <xdr:to>
      <xdr:col>41</xdr:col>
      <xdr:colOff>101600</xdr:colOff>
      <xdr:row>78</xdr:row>
      <xdr:rowOff>79603</xdr:rowOff>
    </xdr:to>
    <xdr:sp macro="" textlink="">
      <xdr:nvSpPr>
        <xdr:cNvPr id="427" name="楕円 426"/>
        <xdr:cNvSpPr/>
      </xdr:nvSpPr>
      <xdr:spPr>
        <a:xfrm>
          <a:off x="7810500" y="133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96130</xdr:rowOff>
    </xdr:from>
    <xdr:ext cx="534377" cy="259045"/>
    <xdr:sp macro="" textlink="">
      <xdr:nvSpPr>
        <xdr:cNvPr id="428" name="テキスト ボックス 427"/>
        <xdr:cNvSpPr txBox="1"/>
      </xdr:nvSpPr>
      <xdr:spPr>
        <a:xfrm>
          <a:off x="7594111" y="131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17945</xdr:rowOff>
    </xdr:from>
    <xdr:to>
      <xdr:col>36</xdr:col>
      <xdr:colOff>165100</xdr:colOff>
      <xdr:row>78</xdr:row>
      <xdr:rowOff>119545</xdr:rowOff>
    </xdr:to>
    <xdr:sp macro="" textlink="">
      <xdr:nvSpPr>
        <xdr:cNvPr id="429" name="楕円 428"/>
        <xdr:cNvSpPr/>
      </xdr:nvSpPr>
      <xdr:spPr>
        <a:xfrm>
          <a:off x="6921500" y="133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136072</xdr:rowOff>
    </xdr:from>
    <xdr:ext cx="534377" cy="259045"/>
    <xdr:sp macro="" textlink="">
      <xdr:nvSpPr>
        <xdr:cNvPr id="430" name="テキスト ボックス 429"/>
        <xdr:cNvSpPr txBox="1"/>
      </xdr:nvSpPr>
      <xdr:spPr>
        <a:xfrm>
          <a:off x="6705111" y="131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4558</xdr:rowOff>
    </xdr:from>
    <xdr:to>
      <xdr:col>55</xdr:col>
      <xdr:colOff>0</xdr:colOff>
      <xdr:row>98</xdr:row>
      <xdr:rowOff>5336</xdr:rowOff>
    </xdr:to>
    <xdr:cxnSp macro="">
      <xdr:nvCxnSpPr>
        <xdr:cNvPr id="455" name="直線コネクタ 454"/>
        <xdr:cNvCxnSpPr/>
      </xdr:nvCxnSpPr>
      <xdr:spPr>
        <a:xfrm flipV="1">
          <a:off x="9639300" y="16806658"/>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3921</xdr:rowOff>
    </xdr:from>
    <xdr:to>
      <xdr:col>50</xdr:col>
      <xdr:colOff>114300</xdr:colOff>
      <xdr:row>98</xdr:row>
      <xdr:rowOff>5336</xdr:rowOff>
    </xdr:to>
    <xdr:cxnSp macro="">
      <xdr:nvCxnSpPr>
        <xdr:cNvPr id="458" name="直線コネクタ 457"/>
        <xdr:cNvCxnSpPr/>
      </xdr:nvCxnSpPr>
      <xdr:spPr>
        <a:xfrm>
          <a:off x="8750300" y="16806021"/>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154000</xdr:rowOff>
    </xdr:from>
    <xdr:to>
      <xdr:col>45</xdr:col>
      <xdr:colOff>177800</xdr:colOff>
      <xdr:row>98</xdr:row>
      <xdr:rowOff>3921</xdr:rowOff>
    </xdr:to>
    <xdr:cxnSp macro="">
      <xdr:nvCxnSpPr>
        <xdr:cNvPr id="461" name="直線コネクタ 460"/>
        <xdr:cNvCxnSpPr/>
      </xdr:nvCxnSpPr>
      <xdr:spPr>
        <a:xfrm>
          <a:off x="7861300" y="16784650"/>
          <a:ext cx="889000" cy="2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154000</xdr:rowOff>
    </xdr:from>
    <xdr:to>
      <xdr:col>41</xdr:col>
      <xdr:colOff>50800</xdr:colOff>
      <xdr:row>97</xdr:row>
      <xdr:rowOff>161916</xdr:rowOff>
    </xdr:to>
    <xdr:cxnSp macro="">
      <xdr:nvCxnSpPr>
        <xdr:cNvPr id="464" name="直線コネクタ 463"/>
        <xdr:cNvCxnSpPr/>
      </xdr:nvCxnSpPr>
      <xdr:spPr>
        <a:xfrm flipV="1">
          <a:off x="6972300" y="16784650"/>
          <a:ext cx="8890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111142</xdr:rowOff>
    </xdr:from>
    <xdr:to>
      <xdr:col>41</xdr:col>
      <xdr:colOff>101600</xdr:colOff>
      <xdr:row>98</xdr:row>
      <xdr:rowOff>41292</xdr:rowOff>
    </xdr:to>
    <xdr:sp macro="" textlink="">
      <xdr:nvSpPr>
        <xdr:cNvPr id="465" name="フローチャート: 判断 464"/>
        <xdr:cNvSpPr/>
      </xdr:nvSpPr>
      <xdr:spPr>
        <a:xfrm>
          <a:off x="7810500" y="1674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32419</xdr:rowOff>
    </xdr:from>
    <xdr:ext cx="534377" cy="259045"/>
    <xdr:sp macro="" textlink="">
      <xdr:nvSpPr>
        <xdr:cNvPr id="466" name="テキスト ボックス 465"/>
        <xdr:cNvSpPr txBox="1"/>
      </xdr:nvSpPr>
      <xdr:spPr>
        <a:xfrm>
          <a:off x="7594111" y="168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115672</xdr:rowOff>
    </xdr:from>
    <xdr:to>
      <xdr:col>36</xdr:col>
      <xdr:colOff>165100</xdr:colOff>
      <xdr:row>98</xdr:row>
      <xdr:rowOff>45822</xdr:rowOff>
    </xdr:to>
    <xdr:sp macro="" textlink="">
      <xdr:nvSpPr>
        <xdr:cNvPr id="467" name="フローチャート: 判断 466"/>
        <xdr:cNvSpPr/>
      </xdr:nvSpPr>
      <xdr:spPr>
        <a:xfrm>
          <a:off x="6921500" y="1674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36949</xdr:rowOff>
    </xdr:from>
    <xdr:ext cx="534377" cy="259045"/>
    <xdr:sp macro="" textlink="">
      <xdr:nvSpPr>
        <xdr:cNvPr id="468" name="テキスト ボックス 467"/>
        <xdr:cNvSpPr txBox="1"/>
      </xdr:nvSpPr>
      <xdr:spPr>
        <a:xfrm>
          <a:off x="6705111" y="168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125208</xdr:rowOff>
    </xdr:from>
    <xdr:to>
      <xdr:col>55</xdr:col>
      <xdr:colOff>50800</xdr:colOff>
      <xdr:row>98</xdr:row>
      <xdr:rowOff>55358</xdr:rowOff>
    </xdr:to>
    <xdr:sp macro="" textlink="">
      <xdr:nvSpPr>
        <xdr:cNvPr id="474" name="楕円 473"/>
        <xdr:cNvSpPr/>
      </xdr:nvSpPr>
      <xdr:spPr>
        <a:xfrm>
          <a:off x="10426700" y="167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5" name="土木費該当値テキスト"/>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125986</xdr:rowOff>
    </xdr:from>
    <xdr:to>
      <xdr:col>50</xdr:col>
      <xdr:colOff>165100</xdr:colOff>
      <xdr:row>98</xdr:row>
      <xdr:rowOff>56136</xdr:rowOff>
    </xdr:to>
    <xdr:sp macro="" textlink="">
      <xdr:nvSpPr>
        <xdr:cNvPr id="476" name="楕円 475"/>
        <xdr:cNvSpPr/>
      </xdr:nvSpPr>
      <xdr:spPr>
        <a:xfrm>
          <a:off x="9588500" y="167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47263</xdr:rowOff>
    </xdr:from>
    <xdr:ext cx="534377" cy="259045"/>
    <xdr:sp macro="" textlink="">
      <xdr:nvSpPr>
        <xdr:cNvPr id="477" name="テキスト ボックス 476"/>
        <xdr:cNvSpPr txBox="1"/>
      </xdr:nvSpPr>
      <xdr:spPr>
        <a:xfrm>
          <a:off x="9372111" y="168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124571</xdr:rowOff>
    </xdr:from>
    <xdr:to>
      <xdr:col>46</xdr:col>
      <xdr:colOff>38100</xdr:colOff>
      <xdr:row>98</xdr:row>
      <xdr:rowOff>54721</xdr:rowOff>
    </xdr:to>
    <xdr:sp macro="" textlink="">
      <xdr:nvSpPr>
        <xdr:cNvPr id="478" name="楕円 477"/>
        <xdr:cNvSpPr/>
      </xdr:nvSpPr>
      <xdr:spPr>
        <a:xfrm>
          <a:off x="8699500" y="167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45848</xdr:rowOff>
    </xdr:from>
    <xdr:ext cx="534377" cy="259045"/>
    <xdr:sp macro="" textlink="">
      <xdr:nvSpPr>
        <xdr:cNvPr id="479" name="テキスト ボックス 478"/>
        <xdr:cNvSpPr txBox="1"/>
      </xdr:nvSpPr>
      <xdr:spPr>
        <a:xfrm>
          <a:off x="8483111" y="1684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103200</xdr:rowOff>
    </xdr:from>
    <xdr:to>
      <xdr:col>41</xdr:col>
      <xdr:colOff>101600</xdr:colOff>
      <xdr:row>98</xdr:row>
      <xdr:rowOff>33350</xdr:rowOff>
    </xdr:to>
    <xdr:sp macro="" textlink="">
      <xdr:nvSpPr>
        <xdr:cNvPr id="480" name="楕円 479"/>
        <xdr:cNvSpPr/>
      </xdr:nvSpPr>
      <xdr:spPr>
        <a:xfrm>
          <a:off x="7810500" y="167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49877</xdr:rowOff>
    </xdr:from>
    <xdr:ext cx="534377" cy="259045"/>
    <xdr:sp macro="" textlink="">
      <xdr:nvSpPr>
        <xdr:cNvPr id="481" name="テキスト ボックス 480"/>
        <xdr:cNvSpPr txBox="1"/>
      </xdr:nvSpPr>
      <xdr:spPr>
        <a:xfrm>
          <a:off x="7594111" y="1650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111116</xdr:rowOff>
    </xdr:from>
    <xdr:to>
      <xdr:col>36</xdr:col>
      <xdr:colOff>165100</xdr:colOff>
      <xdr:row>98</xdr:row>
      <xdr:rowOff>41266</xdr:rowOff>
    </xdr:to>
    <xdr:sp macro="" textlink="">
      <xdr:nvSpPr>
        <xdr:cNvPr id="482" name="楕円 481"/>
        <xdr:cNvSpPr/>
      </xdr:nvSpPr>
      <xdr:spPr>
        <a:xfrm>
          <a:off x="6921500" y="1674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57793</xdr:rowOff>
    </xdr:from>
    <xdr:ext cx="534377" cy="259045"/>
    <xdr:sp macro="" textlink="">
      <xdr:nvSpPr>
        <xdr:cNvPr id="483" name="テキスト ボックス 482"/>
        <xdr:cNvSpPr txBox="1"/>
      </xdr:nvSpPr>
      <xdr:spPr>
        <a:xfrm>
          <a:off x="6705111" y="1651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18085</xdr:rowOff>
    </xdr:from>
    <xdr:to>
      <xdr:col>85</xdr:col>
      <xdr:colOff>127000</xdr:colOff>
      <xdr:row>38</xdr:row>
      <xdr:rowOff>33254</xdr:rowOff>
    </xdr:to>
    <xdr:cxnSp macro="">
      <xdr:nvCxnSpPr>
        <xdr:cNvPr id="514" name="直線コネクタ 513"/>
        <xdr:cNvCxnSpPr/>
      </xdr:nvCxnSpPr>
      <xdr:spPr>
        <a:xfrm>
          <a:off x="15481300" y="6533185"/>
          <a:ext cx="838200" cy="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117656</xdr:rowOff>
    </xdr:from>
    <xdr:to>
      <xdr:col>81</xdr:col>
      <xdr:colOff>50800</xdr:colOff>
      <xdr:row>38</xdr:row>
      <xdr:rowOff>18085</xdr:rowOff>
    </xdr:to>
    <xdr:cxnSp macro="">
      <xdr:nvCxnSpPr>
        <xdr:cNvPr id="517" name="直線コネクタ 516"/>
        <xdr:cNvCxnSpPr/>
      </xdr:nvCxnSpPr>
      <xdr:spPr>
        <a:xfrm>
          <a:off x="14592300" y="6461306"/>
          <a:ext cx="889000" cy="7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117656</xdr:rowOff>
    </xdr:from>
    <xdr:to>
      <xdr:col>76</xdr:col>
      <xdr:colOff>114300</xdr:colOff>
      <xdr:row>38</xdr:row>
      <xdr:rowOff>1054</xdr:rowOff>
    </xdr:to>
    <xdr:cxnSp macro="">
      <xdr:nvCxnSpPr>
        <xdr:cNvPr id="520" name="直線コネクタ 519"/>
        <xdr:cNvCxnSpPr/>
      </xdr:nvCxnSpPr>
      <xdr:spPr>
        <a:xfrm flipV="1">
          <a:off x="13703300" y="6461306"/>
          <a:ext cx="8890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1054</xdr:rowOff>
    </xdr:from>
    <xdr:to>
      <xdr:col>71</xdr:col>
      <xdr:colOff>177800</xdr:colOff>
      <xdr:row>38</xdr:row>
      <xdr:rowOff>16518</xdr:rowOff>
    </xdr:to>
    <xdr:cxnSp macro="">
      <xdr:nvCxnSpPr>
        <xdr:cNvPr id="523" name="直線コネクタ 522"/>
        <xdr:cNvCxnSpPr/>
      </xdr:nvCxnSpPr>
      <xdr:spPr>
        <a:xfrm flipV="1">
          <a:off x="12814300" y="6516154"/>
          <a:ext cx="8890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2571</xdr:rowOff>
    </xdr:from>
    <xdr:to>
      <xdr:col>72</xdr:col>
      <xdr:colOff>38100</xdr:colOff>
      <xdr:row>37</xdr:row>
      <xdr:rowOff>104171</xdr:rowOff>
    </xdr:to>
    <xdr:sp macro="" textlink="">
      <xdr:nvSpPr>
        <xdr:cNvPr id="524" name="フローチャート: 判断 523"/>
        <xdr:cNvSpPr/>
      </xdr:nvSpPr>
      <xdr:spPr>
        <a:xfrm>
          <a:off x="13652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120698</xdr:rowOff>
    </xdr:from>
    <xdr:ext cx="534377" cy="259045"/>
    <xdr:sp macro="" textlink="">
      <xdr:nvSpPr>
        <xdr:cNvPr id="525" name="テキスト ボックス 524"/>
        <xdr:cNvSpPr txBox="1"/>
      </xdr:nvSpPr>
      <xdr:spPr>
        <a:xfrm>
          <a:off x="13436111" y="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19193</xdr:rowOff>
    </xdr:from>
    <xdr:to>
      <xdr:col>67</xdr:col>
      <xdr:colOff>101600</xdr:colOff>
      <xdr:row>37</xdr:row>
      <xdr:rowOff>120793</xdr:rowOff>
    </xdr:to>
    <xdr:sp macro="" textlink="">
      <xdr:nvSpPr>
        <xdr:cNvPr id="526" name="フローチャート: 判断 525"/>
        <xdr:cNvSpPr/>
      </xdr:nvSpPr>
      <xdr:spPr>
        <a:xfrm>
          <a:off x="12763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137320</xdr:rowOff>
    </xdr:from>
    <xdr:ext cx="534377" cy="259045"/>
    <xdr:sp macro="" textlink="">
      <xdr:nvSpPr>
        <xdr:cNvPr id="527" name="テキスト ボックス 526"/>
        <xdr:cNvSpPr txBox="1"/>
      </xdr:nvSpPr>
      <xdr:spPr>
        <a:xfrm>
          <a:off x="12547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153904</xdr:rowOff>
    </xdr:from>
    <xdr:to>
      <xdr:col>85</xdr:col>
      <xdr:colOff>177800</xdr:colOff>
      <xdr:row>38</xdr:row>
      <xdr:rowOff>84054</xdr:rowOff>
    </xdr:to>
    <xdr:sp macro="" textlink="">
      <xdr:nvSpPr>
        <xdr:cNvPr id="533" name="楕円 532"/>
        <xdr:cNvSpPr/>
      </xdr:nvSpPr>
      <xdr:spPr>
        <a:xfrm>
          <a:off x="16268700" y="64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68831</xdr:rowOff>
    </xdr:from>
    <xdr:ext cx="534377" cy="259045"/>
    <xdr:sp macro="" textlink="">
      <xdr:nvSpPr>
        <xdr:cNvPr id="534" name="消防費該当値テキスト"/>
        <xdr:cNvSpPr txBox="1"/>
      </xdr:nvSpPr>
      <xdr:spPr>
        <a:xfrm>
          <a:off x="16370300" y="64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138735</xdr:rowOff>
    </xdr:from>
    <xdr:to>
      <xdr:col>81</xdr:col>
      <xdr:colOff>101600</xdr:colOff>
      <xdr:row>38</xdr:row>
      <xdr:rowOff>68885</xdr:rowOff>
    </xdr:to>
    <xdr:sp macro="" textlink="">
      <xdr:nvSpPr>
        <xdr:cNvPr id="535" name="楕円 534"/>
        <xdr:cNvSpPr/>
      </xdr:nvSpPr>
      <xdr:spPr>
        <a:xfrm>
          <a:off x="154305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60012</xdr:rowOff>
    </xdr:from>
    <xdr:ext cx="534377" cy="259045"/>
    <xdr:sp macro="" textlink="">
      <xdr:nvSpPr>
        <xdr:cNvPr id="536" name="テキスト ボックス 535"/>
        <xdr:cNvSpPr txBox="1"/>
      </xdr:nvSpPr>
      <xdr:spPr>
        <a:xfrm>
          <a:off x="15214111" y="65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66856</xdr:rowOff>
    </xdr:from>
    <xdr:to>
      <xdr:col>76</xdr:col>
      <xdr:colOff>165100</xdr:colOff>
      <xdr:row>37</xdr:row>
      <xdr:rowOff>168456</xdr:rowOff>
    </xdr:to>
    <xdr:sp macro="" textlink="">
      <xdr:nvSpPr>
        <xdr:cNvPr id="537" name="楕円 536"/>
        <xdr:cNvSpPr/>
      </xdr:nvSpPr>
      <xdr:spPr>
        <a:xfrm>
          <a:off x="14541500" y="64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159583</xdr:rowOff>
    </xdr:from>
    <xdr:ext cx="534377" cy="259045"/>
    <xdr:sp macro="" textlink="">
      <xdr:nvSpPr>
        <xdr:cNvPr id="538" name="テキスト ボックス 537"/>
        <xdr:cNvSpPr txBox="1"/>
      </xdr:nvSpPr>
      <xdr:spPr>
        <a:xfrm>
          <a:off x="14325111" y="650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121704</xdr:rowOff>
    </xdr:from>
    <xdr:to>
      <xdr:col>72</xdr:col>
      <xdr:colOff>38100</xdr:colOff>
      <xdr:row>38</xdr:row>
      <xdr:rowOff>51854</xdr:rowOff>
    </xdr:to>
    <xdr:sp macro="" textlink="">
      <xdr:nvSpPr>
        <xdr:cNvPr id="539" name="楕円 538"/>
        <xdr:cNvSpPr/>
      </xdr:nvSpPr>
      <xdr:spPr>
        <a:xfrm>
          <a:off x="13652500" y="64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42981</xdr:rowOff>
    </xdr:from>
    <xdr:ext cx="534377" cy="259045"/>
    <xdr:sp macro="" textlink="">
      <xdr:nvSpPr>
        <xdr:cNvPr id="540" name="テキスト ボックス 539"/>
        <xdr:cNvSpPr txBox="1"/>
      </xdr:nvSpPr>
      <xdr:spPr>
        <a:xfrm>
          <a:off x="13436111" y="655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137167</xdr:rowOff>
    </xdr:from>
    <xdr:to>
      <xdr:col>67</xdr:col>
      <xdr:colOff>101600</xdr:colOff>
      <xdr:row>38</xdr:row>
      <xdr:rowOff>67317</xdr:rowOff>
    </xdr:to>
    <xdr:sp macro="" textlink="">
      <xdr:nvSpPr>
        <xdr:cNvPr id="541" name="楕円 540"/>
        <xdr:cNvSpPr/>
      </xdr:nvSpPr>
      <xdr:spPr>
        <a:xfrm>
          <a:off x="12763500" y="64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58445</xdr:rowOff>
    </xdr:from>
    <xdr:ext cx="534377" cy="259045"/>
    <xdr:sp macro="" textlink="">
      <xdr:nvSpPr>
        <xdr:cNvPr id="542" name="テキスト ボックス 541"/>
        <xdr:cNvSpPr txBox="1"/>
      </xdr:nvSpPr>
      <xdr:spPr>
        <a:xfrm>
          <a:off x="12547111" y="65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12840</xdr:rowOff>
    </xdr:from>
    <xdr:to>
      <xdr:col>85</xdr:col>
      <xdr:colOff>127000</xdr:colOff>
      <xdr:row>58</xdr:row>
      <xdr:rowOff>92202</xdr:rowOff>
    </xdr:to>
    <xdr:cxnSp macro="">
      <xdr:nvCxnSpPr>
        <xdr:cNvPr id="572" name="直線コネクタ 571"/>
        <xdr:cNvCxnSpPr/>
      </xdr:nvCxnSpPr>
      <xdr:spPr>
        <a:xfrm flipV="1">
          <a:off x="15481300" y="9956940"/>
          <a:ext cx="8382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92202</xdr:rowOff>
    </xdr:from>
    <xdr:to>
      <xdr:col>81</xdr:col>
      <xdr:colOff>50800</xdr:colOff>
      <xdr:row>58</xdr:row>
      <xdr:rowOff>115583</xdr:rowOff>
    </xdr:to>
    <xdr:cxnSp macro="">
      <xdr:nvCxnSpPr>
        <xdr:cNvPr id="575" name="直線コネクタ 574"/>
        <xdr:cNvCxnSpPr/>
      </xdr:nvCxnSpPr>
      <xdr:spPr>
        <a:xfrm flipV="1">
          <a:off x="14592300" y="10036302"/>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140653</xdr:rowOff>
    </xdr:from>
    <xdr:to>
      <xdr:col>76</xdr:col>
      <xdr:colOff>114300</xdr:colOff>
      <xdr:row>58</xdr:row>
      <xdr:rowOff>115583</xdr:rowOff>
    </xdr:to>
    <xdr:cxnSp macro="">
      <xdr:nvCxnSpPr>
        <xdr:cNvPr id="578" name="直線コネクタ 577"/>
        <xdr:cNvCxnSpPr/>
      </xdr:nvCxnSpPr>
      <xdr:spPr>
        <a:xfrm>
          <a:off x="13703300" y="9913303"/>
          <a:ext cx="889000" cy="1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140653</xdr:rowOff>
    </xdr:from>
    <xdr:to>
      <xdr:col>71</xdr:col>
      <xdr:colOff>177800</xdr:colOff>
      <xdr:row>59</xdr:row>
      <xdr:rowOff>584</xdr:rowOff>
    </xdr:to>
    <xdr:cxnSp macro="">
      <xdr:nvCxnSpPr>
        <xdr:cNvPr id="581" name="直線コネクタ 580"/>
        <xdr:cNvCxnSpPr/>
      </xdr:nvCxnSpPr>
      <xdr:spPr>
        <a:xfrm flipV="1">
          <a:off x="12814300" y="9913303"/>
          <a:ext cx="889000" cy="20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131369</xdr:rowOff>
    </xdr:from>
    <xdr:to>
      <xdr:col>72</xdr:col>
      <xdr:colOff>38100</xdr:colOff>
      <xdr:row>57</xdr:row>
      <xdr:rowOff>61519</xdr:rowOff>
    </xdr:to>
    <xdr:sp macro="" textlink="">
      <xdr:nvSpPr>
        <xdr:cNvPr id="582" name="フローチャート: 判断 581"/>
        <xdr:cNvSpPr/>
      </xdr:nvSpPr>
      <xdr:spPr>
        <a:xfrm>
          <a:off x="13652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78046</xdr:rowOff>
    </xdr:from>
    <xdr:ext cx="534377" cy="259045"/>
    <xdr:sp macro="" textlink="">
      <xdr:nvSpPr>
        <xdr:cNvPr id="583" name="テキスト ボックス 582"/>
        <xdr:cNvSpPr txBox="1"/>
      </xdr:nvSpPr>
      <xdr:spPr>
        <a:xfrm>
          <a:off x="13436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20803</xdr:rowOff>
    </xdr:from>
    <xdr:to>
      <xdr:col>67</xdr:col>
      <xdr:colOff>101600</xdr:colOff>
      <xdr:row>57</xdr:row>
      <xdr:rowOff>122403</xdr:rowOff>
    </xdr:to>
    <xdr:sp macro="" textlink="">
      <xdr:nvSpPr>
        <xdr:cNvPr id="584" name="フローチャート: 判断 583"/>
        <xdr:cNvSpPr/>
      </xdr:nvSpPr>
      <xdr:spPr>
        <a:xfrm>
          <a:off x="12763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138930</xdr:rowOff>
    </xdr:from>
    <xdr:ext cx="534377" cy="259045"/>
    <xdr:sp macro="" textlink="">
      <xdr:nvSpPr>
        <xdr:cNvPr id="585" name="テキスト ボックス 584"/>
        <xdr:cNvSpPr txBox="1"/>
      </xdr:nvSpPr>
      <xdr:spPr>
        <a:xfrm>
          <a:off x="12547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133490</xdr:rowOff>
    </xdr:from>
    <xdr:to>
      <xdr:col>85</xdr:col>
      <xdr:colOff>177800</xdr:colOff>
      <xdr:row>58</xdr:row>
      <xdr:rowOff>63640</xdr:rowOff>
    </xdr:to>
    <xdr:sp macro="" textlink="">
      <xdr:nvSpPr>
        <xdr:cNvPr id="591" name="楕円 590"/>
        <xdr:cNvSpPr/>
      </xdr:nvSpPr>
      <xdr:spPr>
        <a:xfrm>
          <a:off x="16268700" y="99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111917</xdr:rowOff>
    </xdr:from>
    <xdr:ext cx="534377" cy="259045"/>
    <xdr:sp macro="" textlink="">
      <xdr:nvSpPr>
        <xdr:cNvPr id="592" name="教育費該当値テキスト"/>
        <xdr:cNvSpPr txBox="1"/>
      </xdr:nvSpPr>
      <xdr:spPr>
        <a:xfrm>
          <a:off x="16370300" y="98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41402</xdr:rowOff>
    </xdr:from>
    <xdr:to>
      <xdr:col>81</xdr:col>
      <xdr:colOff>101600</xdr:colOff>
      <xdr:row>58</xdr:row>
      <xdr:rowOff>143002</xdr:rowOff>
    </xdr:to>
    <xdr:sp macro="" textlink="">
      <xdr:nvSpPr>
        <xdr:cNvPr id="593" name="楕円 592"/>
        <xdr:cNvSpPr/>
      </xdr:nvSpPr>
      <xdr:spPr>
        <a:xfrm>
          <a:off x="15430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134129</xdr:rowOff>
    </xdr:from>
    <xdr:ext cx="534377" cy="259045"/>
    <xdr:sp macro="" textlink="">
      <xdr:nvSpPr>
        <xdr:cNvPr id="594" name="テキスト ボックス 593"/>
        <xdr:cNvSpPr txBox="1"/>
      </xdr:nvSpPr>
      <xdr:spPr>
        <a:xfrm>
          <a:off x="15214111" y="100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64783</xdr:rowOff>
    </xdr:from>
    <xdr:to>
      <xdr:col>76</xdr:col>
      <xdr:colOff>165100</xdr:colOff>
      <xdr:row>58</xdr:row>
      <xdr:rowOff>166383</xdr:rowOff>
    </xdr:to>
    <xdr:sp macro="" textlink="">
      <xdr:nvSpPr>
        <xdr:cNvPr id="595" name="楕円 594"/>
        <xdr:cNvSpPr/>
      </xdr:nvSpPr>
      <xdr:spPr>
        <a:xfrm>
          <a:off x="14541500" y="100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157510</xdr:rowOff>
    </xdr:from>
    <xdr:ext cx="534377" cy="259045"/>
    <xdr:sp macro="" textlink="">
      <xdr:nvSpPr>
        <xdr:cNvPr id="596" name="テキスト ボックス 595"/>
        <xdr:cNvSpPr txBox="1"/>
      </xdr:nvSpPr>
      <xdr:spPr>
        <a:xfrm>
          <a:off x="14325111" y="101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89853</xdr:rowOff>
    </xdr:from>
    <xdr:to>
      <xdr:col>72</xdr:col>
      <xdr:colOff>38100</xdr:colOff>
      <xdr:row>58</xdr:row>
      <xdr:rowOff>20003</xdr:rowOff>
    </xdr:to>
    <xdr:sp macro="" textlink="">
      <xdr:nvSpPr>
        <xdr:cNvPr id="597" name="楕円 596"/>
        <xdr:cNvSpPr/>
      </xdr:nvSpPr>
      <xdr:spPr>
        <a:xfrm>
          <a:off x="13652500" y="98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11130</xdr:rowOff>
    </xdr:from>
    <xdr:ext cx="534377" cy="259045"/>
    <xdr:sp macro="" textlink="">
      <xdr:nvSpPr>
        <xdr:cNvPr id="598" name="テキスト ボックス 597"/>
        <xdr:cNvSpPr txBox="1"/>
      </xdr:nvSpPr>
      <xdr:spPr>
        <a:xfrm>
          <a:off x="13436111" y="99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121234</xdr:rowOff>
    </xdr:from>
    <xdr:to>
      <xdr:col>67</xdr:col>
      <xdr:colOff>101600</xdr:colOff>
      <xdr:row>59</xdr:row>
      <xdr:rowOff>51384</xdr:rowOff>
    </xdr:to>
    <xdr:sp macro="" textlink="">
      <xdr:nvSpPr>
        <xdr:cNvPr id="599" name="楕円 598"/>
        <xdr:cNvSpPr/>
      </xdr:nvSpPr>
      <xdr:spPr>
        <a:xfrm>
          <a:off x="12763500" y="100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42511</xdr:rowOff>
    </xdr:from>
    <xdr:ext cx="534377" cy="259045"/>
    <xdr:sp macro="" textlink="">
      <xdr:nvSpPr>
        <xdr:cNvPr id="600" name="テキスト ボックス 599"/>
        <xdr:cNvSpPr txBox="1"/>
      </xdr:nvSpPr>
      <xdr:spPr>
        <a:xfrm>
          <a:off x="12547111" y="101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32148</xdr:rowOff>
    </xdr:from>
    <xdr:to>
      <xdr:col>85</xdr:col>
      <xdr:colOff>127000</xdr:colOff>
      <xdr:row>79</xdr:row>
      <xdr:rowOff>80352</xdr:rowOff>
    </xdr:to>
    <xdr:cxnSp macro="">
      <xdr:nvCxnSpPr>
        <xdr:cNvPr id="631" name="直線コネクタ 630"/>
        <xdr:cNvCxnSpPr/>
      </xdr:nvCxnSpPr>
      <xdr:spPr>
        <a:xfrm>
          <a:off x="15481300" y="13576698"/>
          <a:ext cx="838200" cy="4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32148</xdr:rowOff>
    </xdr:from>
    <xdr:to>
      <xdr:col>81</xdr:col>
      <xdr:colOff>50800</xdr:colOff>
      <xdr:row>79</xdr:row>
      <xdr:rowOff>91160</xdr:rowOff>
    </xdr:to>
    <xdr:cxnSp macro="">
      <xdr:nvCxnSpPr>
        <xdr:cNvPr id="634" name="直線コネクタ 633"/>
        <xdr:cNvCxnSpPr/>
      </xdr:nvCxnSpPr>
      <xdr:spPr>
        <a:xfrm flipV="1">
          <a:off x="14592300" y="13576698"/>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78528</xdr:rowOff>
    </xdr:from>
    <xdr:ext cx="469744" cy="259045"/>
    <xdr:sp macro="" textlink="">
      <xdr:nvSpPr>
        <xdr:cNvPr id="636" name="テキスト ボックス 635"/>
        <xdr:cNvSpPr txBox="1"/>
      </xdr:nvSpPr>
      <xdr:spPr>
        <a:xfrm>
          <a:off x="15246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84358</xdr:rowOff>
    </xdr:from>
    <xdr:to>
      <xdr:col>76</xdr:col>
      <xdr:colOff>114300</xdr:colOff>
      <xdr:row>79</xdr:row>
      <xdr:rowOff>91160</xdr:rowOff>
    </xdr:to>
    <xdr:cxnSp macro="">
      <xdr:nvCxnSpPr>
        <xdr:cNvPr id="637" name="直線コネクタ 636"/>
        <xdr:cNvCxnSpPr/>
      </xdr:nvCxnSpPr>
      <xdr:spPr>
        <a:xfrm>
          <a:off x="13703300" y="13628908"/>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84358</xdr:rowOff>
    </xdr:from>
    <xdr:to>
      <xdr:col>71</xdr:col>
      <xdr:colOff>177800</xdr:colOff>
      <xdr:row>79</xdr:row>
      <xdr:rowOff>95472</xdr:rowOff>
    </xdr:to>
    <xdr:cxnSp macro="">
      <xdr:nvCxnSpPr>
        <xdr:cNvPr id="640" name="直線コネクタ 639"/>
        <xdr:cNvCxnSpPr/>
      </xdr:nvCxnSpPr>
      <xdr:spPr>
        <a:xfrm flipV="1">
          <a:off x="12814300" y="13628908"/>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9652</xdr:rowOff>
    </xdr:from>
    <xdr:to>
      <xdr:col>72</xdr:col>
      <xdr:colOff>38100</xdr:colOff>
      <xdr:row>79</xdr:row>
      <xdr:rowOff>111252</xdr:rowOff>
    </xdr:to>
    <xdr:sp macro="" textlink="">
      <xdr:nvSpPr>
        <xdr:cNvPr id="641" name="フローチャート: 判断 640"/>
        <xdr:cNvSpPr/>
      </xdr:nvSpPr>
      <xdr:spPr>
        <a:xfrm>
          <a:off x="13652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127779</xdr:rowOff>
    </xdr:from>
    <xdr:ext cx="469744" cy="259045"/>
    <xdr:sp macro="" textlink="">
      <xdr:nvSpPr>
        <xdr:cNvPr id="642" name="テキスト ボックス 641"/>
        <xdr:cNvSpPr txBox="1"/>
      </xdr:nvSpPr>
      <xdr:spPr>
        <a:xfrm>
          <a:off x="13468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11688</xdr:rowOff>
    </xdr:from>
    <xdr:to>
      <xdr:col>67</xdr:col>
      <xdr:colOff>101600</xdr:colOff>
      <xdr:row>79</xdr:row>
      <xdr:rowOff>113288</xdr:rowOff>
    </xdr:to>
    <xdr:sp macro="" textlink="">
      <xdr:nvSpPr>
        <xdr:cNvPr id="643" name="フローチャート: 判断 642"/>
        <xdr:cNvSpPr/>
      </xdr:nvSpPr>
      <xdr:spPr>
        <a:xfrm>
          <a:off x="12763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129815</xdr:rowOff>
    </xdr:from>
    <xdr:ext cx="469744" cy="259045"/>
    <xdr:sp macro="" textlink="">
      <xdr:nvSpPr>
        <xdr:cNvPr id="644" name="テキスト ボックス 643"/>
        <xdr:cNvSpPr txBox="1"/>
      </xdr:nvSpPr>
      <xdr:spPr>
        <a:xfrm>
          <a:off x="12579428" y="133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29552</xdr:rowOff>
    </xdr:from>
    <xdr:to>
      <xdr:col>85</xdr:col>
      <xdr:colOff>177800</xdr:colOff>
      <xdr:row>79</xdr:row>
      <xdr:rowOff>131152</xdr:rowOff>
    </xdr:to>
    <xdr:sp macro="" textlink="">
      <xdr:nvSpPr>
        <xdr:cNvPr id="650" name="楕円 649"/>
        <xdr:cNvSpPr/>
      </xdr:nvSpPr>
      <xdr:spPr>
        <a:xfrm>
          <a:off x="16268700" y="135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145531</xdr:rowOff>
    </xdr:from>
    <xdr:ext cx="469744" cy="259045"/>
    <xdr:sp macro="" textlink="">
      <xdr:nvSpPr>
        <xdr:cNvPr id="651" name="災害復旧費該当値テキスト"/>
        <xdr:cNvSpPr txBox="1"/>
      </xdr:nvSpPr>
      <xdr:spPr>
        <a:xfrm>
          <a:off x="16370300" y="1351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152798</xdr:rowOff>
    </xdr:from>
    <xdr:to>
      <xdr:col>81</xdr:col>
      <xdr:colOff>101600</xdr:colOff>
      <xdr:row>79</xdr:row>
      <xdr:rowOff>82948</xdr:rowOff>
    </xdr:to>
    <xdr:sp macro="" textlink="">
      <xdr:nvSpPr>
        <xdr:cNvPr id="652" name="楕円 651"/>
        <xdr:cNvSpPr/>
      </xdr:nvSpPr>
      <xdr:spPr>
        <a:xfrm>
          <a:off x="15430500" y="135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99475</xdr:rowOff>
    </xdr:from>
    <xdr:ext cx="469744" cy="259045"/>
    <xdr:sp macro="" textlink="">
      <xdr:nvSpPr>
        <xdr:cNvPr id="653" name="テキスト ボックス 652"/>
        <xdr:cNvSpPr txBox="1"/>
      </xdr:nvSpPr>
      <xdr:spPr>
        <a:xfrm>
          <a:off x="15246428" y="133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40360</xdr:rowOff>
    </xdr:from>
    <xdr:to>
      <xdr:col>76</xdr:col>
      <xdr:colOff>165100</xdr:colOff>
      <xdr:row>79</xdr:row>
      <xdr:rowOff>141960</xdr:rowOff>
    </xdr:to>
    <xdr:sp macro="" textlink="">
      <xdr:nvSpPr>
        <xdr:cNvPr id="654" name="楕円 653"/>
        <xdr:cNvSpPr/>
      </xdr:nvSpPr>
      <xdr:spPr>
        <a:xfrm>
          <a:off x="14541500" y="135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133087</xdr:rowOff>
    </xdr:from>
    <xdr:ext cx="378565" cy="259045"/>
    <xdr:sp macro="" textlink="">
      <xdr:nvSpPr>
        <xdr:cNvPr id="655" name="テキスト ボックス 654"/>
        <xdr:cNvSpPr txBox="1"/>
      </xdr:nvSpPr>
      <xdr:spPr>
        <a:xfrm>
          <a:off x="14403017" y="1367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33558</xdr:rowOff>
    </xdr:from>
    <xdr:to>
      <xdr:col>72</xdr:col>
      <xdr:colOff>38100</xdr:colOff>
      <xdr:row>79</xdr:row>
      <xdr:rowOff>135158</xdr:rowOff>
    </xdr:to>
    <xdr:sp macro="" textlink="">
      <xdr:nvSpPr>
        <xdr:cNvPr id="656" name="楕円 655"/>
        <xdr:cNvSpPr/>
      </xdr:nvSpPr>
      <xdr:spPr>
        <a:xfrm>
          <a:off x="13652500" y="135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126285</xdr:rowOff>
    </xdr:from>
    <xdr:ext cx="469744" cy="259045"/>
    <xdr:sp macro="" textlink="">
      <xdr:nvSpPr>
        <xdr:cNvPr id="657" name="テキスト ボックス 656"/>
        <xdr:cNvSpPr txBox="1"/>
      </xdr:nvSpPr>
      <xdr:spPr>
        <a:xfrm>
          <a:off x="13468428" y="1367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44672</xdr:rowOff>
    </xdr:from>
    <xdr:to>
      <xdr:col>67</xdr:col>
      <xdr:colOff>101600</xdr:colOff>
      <xdr:row>79</xdr:row>
      <xdr:rowOff>146272</xdr:rowOff>
    </xdr:to>
    <xdr:sp macro="" textlink="">
      <xdr:nvSpPr>
        <xdr:cNvPr id="658" name="楕円 657"/>
        <xdr:cNvSpPr/>
      </xdr:nvSpPr>
      <xdr:spPr>
        <a:xfrm>
          <a:off x="12763500" y="135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137399</xdr:rowOff>
    </xdr:from>
    <xdr:ext cx="378565" cy="259045"/>
    <xdr:sp macro="" textlink="">
      <xdr:nvSpPr>
        <xdr:cNvPr id="659" name="テキスト ボックス 658"/>
        <xdr:cNvSpPr txBox="1"/>
      </xdr:nvSpPr>
      <xdr:spPr>
        <a:xfrm>
          <a:off x="12625017" y="13681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43154</xdr:rowOff>
    </xdr:from>
    <xdr:to>
      <xdr:col>85</xdr:col>
      <xdr:colOff>127000</xdr:colOff>
      <xdr:row>97</xdr:row>
      <xdr:rowOff>49137</xdr:rowOff>
    </xdr:to>
    <xdr:cxnSp macro="">
      <xdr:nvCxnSpPr>
        <xdr:cNvPr id="688" name="直線コネクタ 687"/>
        <xdr:cNvCxnSpPr/>
      </xdr:nvCxnSpPr>
      <xdr:spPr>
        <a:xfrm>
          <a:off x="15481300" y="16673804"/>
          <a:ext cx="8382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40594</xdr:rowOff>
    </xdr:from>
    <xdr:to>
      <xdr:col>81</xdr:col>
      <xdr:colOff>50800</xdr:colOff>
      <xdr:row>97</xdr:row>
      <xdr:rowOff>43154</xdr:rowOff>
    </xdr:to>
    <xdr:cxnSp macro="">
      <xdr:nvCxnSpPr>
        <xdr:cNvPr id="691" name="直線コネクタ 690"/>
        <xdr:cNvCxnSpPr/>
      </xdr:nvCxnSpPr>
      <xdr:spPr>
        <a:xfrm>
          <a:off x="14592300" y="1667124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30711</xdr:rowOff>
    </xdr:from>
    <xdr:to>
      <xdr:col>76</xdr:col>
      <xdr:colOff>114300</xdr:colOff>
      <xdr:row>97</xdr:row>
      <xdr:rowOff>40594</xdr:rowOff>
    </xdr:to>
    <xdr:cxnSp macro="">
      <xdr:nvCxnSpPr>
        <xdr:cNvPr id="694" name="直線コネクタ 693"/>
        <xdr:cNvCxnSpPr/>
      </xdr:nvCxnSpPr>
      <xdr:spPr>
        <a:xfrm>
          <a:off x="13703300" y="16661361"/>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30711</xdr:rowOff>
    </xdr:from>
    <xdr:to>
      <xdr:col>71</xdr:col>
      <xdr:colOff>177800</xdr:colOff>
      <xdr:row>97</xdr:row>
      <xdr:rowOff>34948</xdr:rowOff>
    </xdr:to>
    <xdr:cxnSp macro="">
      <xdr:nvCxnSpPr>
        <xdr:cNvPr id="697" name="直線コネクタ 696"/>
        <xdr:cNvCxnSpPr/>
      </xdr:nvCxnSpPr>
      <xdr:spPr>
        <a:xfrm flipV="1">
          <a:off x="12814300" y="16661361"/>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698" name="フローチャート: 判断 697"/>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37833</xdr:rowOff>
    </xdr:from>
    <xdr:ext cx="534377" cy="259045"/>
    <xdr:sp macro="" textlink="">
      <xdr:nvSpPr>
        <xdr:cNvPr id="699" name="テキスト ボックス 698"/>
        <xdr:cNvSpPr txBox="1"/>
      </xdr:nvSpPr>
      <xdr:spPr>
        <a:xfrm>
          <a:off x="13436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700" name="フローチャート: 判断 699"/>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20900</xdr:rowOff>
    </xdr:from>
    <xdr:ext cx="534377" cy="259045"/>
    <xdr:sp macro="" textlink="">
      <xdr:nvSpPr>
        <xdr:cNvPr id="701" name="テキスト ボックス 700"/>
        <xdr:cNvSpPr txBox="1"/>
      </xdr:nvSpPr>
      <xdr:spPr>
        <a:xfrm>
          <a:off x="12547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169787</xdr:rowOff>
    </xdr:from>
    <xdr:to>
      <xdr:col>85</xdr:col>
      <xdr:colOff>177800</xdr:colOff>
      <xdr:row>97</xdr:row>
      <xdr:rowOff>99937</xdr:rowOff>
    </xdr:to>
    <xdr:sp macro="" textlink="">
      <xdr:nvSpPr>
        <xdr:cNvPr id="707" name="楕円 706"/>
        <xdr:cNvSpPr/>
      </xdr:nvSpPr>
      <xdr:spPr>
        <a:xfrm>
          <a:off x="16268700" y="166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148214</xdr:rowOff>
    </xdr:from>
    <xdr:ext cx="534377" cy="259045"/>
    <xdr:sp macro="" textlink="">
      <xdr:nvSpPr>
        <xdr:cNvPr id="708" name="公債費該当値テキスト"/>
        <xdr:cNvSpPr txBox="1"/>
      </xdr:nvSpPr>
      <xdr:spPr>
        <a:xfrm>
          <a:off x="16370300" y="166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163804</xdr:rowOff>
    </xdr:from>
    <xdr:to>
      <xdr:col>81</xdr:col>
      <xdr:colOff>101600</xdr:colOff>
      <xdr:row>97</xdr:row>
      <xdr:rowOff>93954</xdr:rowOff>
    </xdr:to>
    <xdr:sp macro="" textlink="">
      <xdr:nvSpPr>
        <xdr:cNvPr id="709" name="楕円 708"/>
        <xdr:cNvSpPr/>
      </xdr:nvSpPr>
      <xdr:spPr>
        <a:xfrm>
          <a:off x="15430500" y="166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85081</xdr:rowOff>
    </xdr:from>
    <xdr:ext cx="534377" cy="259045"/>
    <xdr:sp macro="" textlink="">
      <xdr:nvSpPr>
        <xdr:cNvPr id="710" name="テキスト ボックス 709"/>
        <xdr:cNvSpPr txBox="1"/>
      </xdr:nvSpPr>
      <xdr:spPr>
        <a:xfrm>
          <a:off x="15214111" y="167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161244</xdr:rowOff>
    </xdr:from>
    <xdr:to>
      <xdr:col>76</xdr:col>
      <xdr:colOff>165100</xdr:colOff>
      <xdr:row>97</xdr:row>
      <xdr:rowOff>91394</xdr:rowOff>
    </xdr:to>
    <xdr:sp macro="" textlink="">
      <xdr:nvSpPr>
        <xdr:cNvPr id="711" name="楕円 710"/>
        <xdr:cNvSpPr/>
      </xdr:nvSpPr>
      <xdr:spPr>
        <a:xfrm>
          <a:off x="14541500" y="1662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82521</xdr:rowOff>
    </xdr:from>
    <xdr:ext cx="534377" cy="259045"/>
    <xdr:sp macro="" textlink="">
      <xdr:nvSpPr>
        <xdr:cNvPr id="712" name="テキスト ボックス 711"/>
        <xdr:cNvSpPr txBox="1"/>
      </xdr:nvSpPr>
      <xdr:spPr>
        <a:xfrm>
          <a:off x="14325111" y="167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151361</xdr:rowOff>
    </xdr:from>
    <xdr:to>
      <xdr:col>72</xdr:col>
      <xdr:colOff>38100</xdr:colOff>
      <xdr:row>97</xdr:row>
      <xdr:rowOff>81511</xdr:rowOff>
    </xdr:to>
    <xdr:sp macro="" textlink="">
      <xdr:nvSpPr>
        <xdr:cNvPr id="713" name="楕円 712"/>
        <xdr:cNvSpPr/>
      </xdr:nvSpPr>
      <xdr:spPr>
        <a:xfrm>
          <a:off x="13652500" y="166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72638</xdr:rowOff>
    </xdr:from>
    <xdr:ext cx="534377" cy="259045"/>
    <xdr:sp macro="" textlink="">
      <xdr:nvSpPr>
        <xdr:cNvPr id="714" name="テキスト ボックス 713"/>
        <xdr:cNvSpPr txBox="1"/>
      </xdr:nvSpPr>
      <xdr:spPr>
        <a:xfrm>
          <a:off x="13436111" y="167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155598</xdr:rowOff>
    </xdr:from>
    <xdr:to>
      <xdr:col>67</xdr:col>
      <xdr:colOff>101600</xdr:colOff>
      <xdr:row>97</xdr:row>
      <xdr:rowOff>85748</xdr:rowOff>
    </xdr:to>
    <xdr:sp macro="" textlink="">
      <xdr:nvSpPr>
        <xdr:cNvPr id="715" name="楕円 714"/>
        <xdr:cNvSpPr/>
      </xdr:nvSpPr>
      <xdr:spPr>
        <a:xfrm>
          <a:off x="12763500" y="1661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76875</xdr:rowOff>
    </xdr:from>
    <xdr:ext cx="534377" cy="259045"/>
    <xdr:sp macro="" textlink="">
      <xdr:nvSpPr>
        <xdr:cNvPr id="716" name="テキスト ボックス 715"/>
        <xdr:cNvSpPr txBox="1"/>
      </xdr:nvSpPr>
      <xdr:spPr>
        <a:xfrm>
          <a:off x="12547111" y="1670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148336</xdr:rowOff>
    </xdr:from>
    <xdr:to>
      <xdr:col>102</xdr:col>
      <xdr:colOff>165100</xdr:colOff>
      <xdr:row>39</xdr:row>
      <xdr:rowOff>78486</xdr:rowOff>
    </xdr:to>
    <xdr:sp macro="" textlink="">
      <xdr:nvSpPr>
        <xdr:cNvPr id="757" name="フローチャート: 判断 756"/>
        <xdr:cNvSpPr/>
      </xdr:nvSpPr>
      <xdr:spPr>
        <a:xfrm>
          <a:off x="19494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95013</xdr:rowOff>
    </xdr:from>
    <xdr:ext cx="378565" cy="259045"/>
    <xdr:sp macro="" textlink="">
      <xdr:nvSpPr>
        <xdr:cNvPr id="758" name="テキスト ボックス 757"/>
        <xdr:cNvSpPr txBox="1"/>
      </xdr:nvSpPr>
      <xdr:spPr>
        <a:xfrm>
          <a:off x="19356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21299</xdr:rowOff>
    </xdr:from>
    <xdr:to>
      <xdr:col>98</xdr:col>
      <xdr:colOff>38100</xdr:colOff>
      <xdr:row>39</xdr:row>
      <xdr:rowOff>122899</xdr:rowOff>
    </xdr:to>
    <xdr:sp macro="" textlink="">
      <xdr:nvSpPr>
        <xdr:cNvPr id="759" name="フローチャート: 判断 758"/>
        <xdr:cNvSpPr/>
      </xdr:nvSpPr>
      <xdr:spPr>
        <a:xfrm>
          <a:off x="18605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139426</xdr:rowOff>
    </xdr:from>
    <xdr:ext cx="313932" cy="259045"/>
    <xdr:sp macro="" textlink="">
      <xdr:nvSpPr>
        <xdr:cNvPr id="760" name="テキスト ボックス 759"/>
        <xdr:cNvSpPr txBox="1"/>
      </xdr:nvSpPr>
      <xdr:spPr>
        <a:xfrm>
          <a:off x="18499333" y="648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本町の歳出決算総額は</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64</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78</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百万円で、目的別構成比の主なものとして民生費</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33.4</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21</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62</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百万円）、総務費</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18.7</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教育</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費</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10.6</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86</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民生費については、類似団体と同様年々増加傾向にあり、</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中でも</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25</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年度に「障害者自立支援法」が「障害者総合支援法」となり、</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近年の</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伸びが大きく</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前年度から</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百万円増、子育て支援推進による</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放課後児童クラブ施設整備や処遇改善で</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33</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百万円増となっていることが</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民生費増加につながっている。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総務費については、類似団体平均を下回り近年横ばいとなってい</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たが</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年度は昨年度に比べ</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34,861</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円の増となっている。、これは、ふるさとづくり応援寄附金関連経費の</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470</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百万円増や地方創生関連の増、定住促進のための定住奨励金の増やホームページのリニューアルに伴う経費、庁舎建設基金や減債基金の積立金が</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120</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百万円増加したことが、増加の主な要因となっている。</a:t>
          </a:r>
          <a:endPar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公債費は、経常経費分析表（経常収支比率の分析）でも述べたように、平成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年度に長期財政計画、平成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年度に公債費負担適正化計画を策定し、ピーク時（平成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年度末）に</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81.7</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億円あった地方債残高を</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年度末には約</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％減の</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59.9</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億円まで圧縮した結果、近年横ばいで推移している。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教育費が前年度に比べ</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15.7</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％伸びているのは、中学校武道館の建替改修工事や給食センターの環境改善のための設備改修工事、総合文化会館の中央監視装置の老朽化に伴う工事などのハード事業を実施した結果による。</a:t>
          </a:r>
          <a:endPar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本町の目的別歳出を全体的に見ても類似団体平均</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と比べて良い結果となっているが</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、性質別歳出と同様に民生費の扶助費について適正な運用で漫然と肥大化させないことが今後の課題であり、町民の声に応える弾力的な財政運営を目指していく必要がある。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標準財政規模について、普通交付税</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が前年度と同規模</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、臨時財政対策債発行可能額</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増であったが、</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標準税収入額</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が前年度から</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なったため</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利子相当分の</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百万円増のみであ</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るが</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、標準財政規模に対する比率については昨年度</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から微増</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実質収支額について</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昨年度と同規模であるが、標準財政規模の減に伴って微増となった。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いずれの会計も黒字決算であり、特に問題はない。</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及び平成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一般会計の一般会計の率が低くなっているのは、平成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おいては</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例年にない数の災害が起き、多額の一般財源を繰越財源として要した</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こと、平成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年度においては、町営工業団地事業に関する地方債の繰上償還の財源とした減債基金への積み戻しをしたことや数年後に計画している庁舎建設基金の積み立てへ財源配分をしたためである。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上水道企業会計は、起債償還額のピークを過ぎたことや世帯数の増加により利用料が増収になっていることから黒字額が増加した。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一方、国民健康保険、介護保険、後期高齢者医療保険事業などについても、一般会計からの繰出金を適正に行っていることから、平均的な水準となっている。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今後についても、適正に予算編成及び執行管理することで黒字を維持していく。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普通会計の元利償還金は、</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を切り</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、その後も</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減少傾向であるとともに、実質公債費比率についても平成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17.2</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％をピークに年々改善している。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分子については、</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公営住宅建て替えや小中学校大規模改修に伴う借り入れの元金償還が開始したが、</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や平成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に借り入れた道路改良事業の償還完了</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額が上回ったため</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、普通会計の元利償還金</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、昨年度から</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一部事務組合（東彼保健福祉組合）普通交付税で措置される事業費補正・公債費補正が公債費を上回っ</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ことから一部事務組合に係る準元利償還金</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発生し</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ていない</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が、公営企業債</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公共下水道事業債</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元金償還</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額が</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増加傾向であるため、算定分子の大きな改善につながりにくい状況となっている。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また、過去の大型事業で借り入れた旧地域総合整備事業債</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の多額の</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償還が続いている</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指数改善につながらない</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主な</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要因のであ</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るため</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数年間は現在の指数で推移すると見込んでいる。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年々改善傾向にあった将来負担比率については、昨年度</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％まで改善したが、今年度は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10.2</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これは、元利償還額を上回らない地方債発行の抑制や町営工業団地事業債の繰上償還によって、一般会計と公営企業を併せた地方債残高が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百万円減少し</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ているものの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、東彼地区保健福祉組合のごみ処理施設建設に伴う多額の地方債発行によって、当組合の地方債残高が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1,349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百万円増加したことが主な</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要因であ</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一方、上記の増加要因を含んだ将来負担額</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から差し引かれる充当可能特定財源等について</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、順調に基金積立を行っていることで充当可能基金が</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268</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、ごみ処理施設建設</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に関する地方債の交付税措置による基準財政需要額算入見込み額が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262</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百万円増加しているため、</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将来負担比率の分子となる</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伸びを抑える形となった</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pPr rtl="0"/>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おいて、地方債残高はさらに減少見込みであるが、老朽化に伴う施設改修への基金充当と近年の社会保障関連の著しい伸びによる基金積立額の鈍化、普通交付税で措置されている公債費補正等の減少、職員数の増加に伴う退職手当見込み額増など状況は変化していくと考えられるため、増加</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傾向で推移すると見込んでいる</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長崎県波佐見町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については、数年間同規模であるが、その他特定目的基金については、ふるさとづくり応援寄附金の増加に伴うふるさとづくり応援基金の増加や庁舎建設に備えるため庁舎建設基金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財政調整基金は、現在の規模が適正であると考えるため同水準となり、減債基金は繰上償還財源とするため、減少していく見込みである。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各条例の使途に沿った事業に対し積極的に活用するが、建物等の老朽化対策は今後も続いていくことが予想されるため、特に教育施設整備基金については現在の規模を維持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・下水道事業基金：下水道事業に要する費用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・ふるさとづくり応援基金：条例に定められた使途（事業）に要する費用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・ふるさと創生基金：産業活性化、雇用創出、交流人口の拡大など将来に向け、活力あるふるさとを創る事業に要する費用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・教育施設整備基金：学校教育施設及び社会教育施設整備に要する費用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ふるさとづくり応援寄附金の伸びに伴い、ふるさとづくり応援基金の積立額が前年度より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百万円であったことが主な増加要因であるが、その他にも新庁舎建設の財源とするため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百万円積み立てたため、その他の特定目的基金で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条例に定める目的での使途となるが、特にふるさとづくり応援基金については、寄附額の増加に伴って積立額も著しく増加していることから、寄附者の意向に沿った事業で、町の活性化に繋がる事業や財源不足等によって実施することができなかった事業を計画し、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その他、建物等の老朽化対策として活用できる基金は積極的に活用していく。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当基金については、取り崩しをしていないため、毎年度利子のみの積み立てによって増加している。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％の範囲が適正であると考える（平成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月総務書自治財務局公表）ため、現状を維持していく。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年度において、町営工業団地整備事業に関する地方債の繰上償還財源として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百万円積み戻したため、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過去の利率が高いものについては、積極的に繰上償還を行い、今後の建設事業に伴う元利償還金の増加を出来る限り抑えていく。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14,867
56.00
6,566,190
6,477,471
78,095
3,586,945
5,997,942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においては、他の類似団体等に比べて扶助費等の義務的経費の割合や増加率が高い傾向にあり、その影響で投資的経費が抑制されてきた経緯がある。そのため、建物（庁舎や学校等）や工作物（道路等）において、耐用年数を考慮した十分な再投資が行われておらず、全国平均、県平均を上回る償却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今後、施設の老朽化に伴う改修や再整備のための経費が増大することが懸念されるため、中長期的な事業計画の策定が求められる。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6" name="直線コネクタ 65"/>
        <xdr:cNvCxnSpPr/>
      </xdr:nvCxnSpPr>
      <xdr:spPr>
        <a:xfrm flipV="1">
          <a:off x="4206240" y="5351145"/>
          <a:ext cx="127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258945"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119245" y="64903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9" name="有形固定資産減価償却率最大値テキスト"/>
        <xdr:cNvSpPr txBox="1"/>
      </xdr:nvSpPr>
      <xdr:spPr>
        <a:xfrm>
          <a:off x="4258945"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0" name="直線コネクタ 69"/>
        <xdr:cNvCxnSpPr/>
      </xdr:nvCxnSpPr>
      <xdr:spPr>
        <a:xfrm>
          <a:off x="4119245" y="53511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71" name="有形固定資産減価償却率平均値テキスト"/>
        <xdr:cNvSpPr txBox="1"/>
      </xdr:nvSpPr>
      <xdr:spPr>
        <a:xfrm>
          <a:off x="4258945" y="58538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2" name="フローチャート: 判断 71"/>
        <xdr:cNvSpPr/>
      </xdr:nvSpPr>
      <xdr:spPr>
        <a:xfrm>
          <a:off x="4157345" y="587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3" name="フローチャート: 判断 72"/>
        <xdr:cNvSpPr/>
      </xdr:nvSpPr>
      <xdr:spPr>
        <a:xfrm>
          <a:off x="3537585" y="5936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4" name="フローチャート: 判断 73"/>
        <xdr:cNvSpPr/>
      </xdr:nvSpPr>
      <xdr:spPr>
        <a:xfrm>
          <a:off x="286702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137372</xdr:rowOff>
    </xdr:from>
    <xdr:to>
      <xdr:col>23</xdr:col>
      <xdr:colOff>136525</xdr:colOff>
      <xdr:row>30</xdr:row>
      <xdr:rowOff>67522</xdr:rowOff>
    </xdr:to>
    <xdr:sp macro="" textlink="">
      <xdr:nvSpPr>
        <xdr:cNvPr id="80" name="楕円 79"/>
        <xdr:cNvSpPr/>
      </xdr:nvSpPr>
      <xdr:spPr>
        <a:xfrm>
          <a:off x="4157345" y="5753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160249</xdr:rowOff>
    </xdr:from>
    <xdr:ext cx="405111" cy="259045"/>
    <xdr:sp macro="" textlink="">
      <xdr:nvSpPr>
        <xdr:cNvPr id="81" name="有形固定資産減価償却率該当値テキスト"/>
        <xdr:cNvSpPr txBox="1"/>
      </xdr:nvSpPr>
      <xdr:spPr>
        <a:xfrm>
          <a:off x="4258945" y="560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19897</xdr:rowOff>
    </xdr:from>
    <xdr:to>
      <xdr:col>19</xdr:col>
      <xdr:colOff>187325</xdr:colOff>
      <xdr:row>30</xdr:row>
      <xdr:rowOff>121497</xdr:rowOff>
    </xdr:to>
    <xdr:sp macro="" textlink="">
      <xdr:nvSpPr>
        <xdr:cNvPr id="82" name="楕円 81"/>
        <xdr:cNvSpPr/>
      </xdr:nvSpPr>
      <xdr:spPr>
        <a:xfrm>
          <a:off x="3537585" y="58034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16722</xdr:rowOff>
    </xdr:from>
    <xdr:to>
      <xdr:col>23</xdr:col>
      <xdr:colOff>85725</xdr:colOff>
      <xdr:row>30</xdr:row>
      <xdr:rowOff>70697</xdr:rowOff>
    </xdr:to>
    <xdr:cxnSp macro="">
      <xdr:nvCxnSpPr>
        <xdr:cNvPr id="83" name="直線コネクタ 82"/>
        <xdr:cNvCxnSpPr/>
      </xdr:nvCxnSpPr>
      <xdr:spPr>
        <a:xfrm flipV="1">
          <a:off x="3588385" y="5800302"/>
          <a:ext cx="6197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84" name="楕円 83"/>
        <xdr:cNvSpPr/>
      </xdr:nvSpPr>
      <xdr:spPr>
        <a:xfrm>
          <a:off x="2867025" y="6188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70697</xdr:rowOff>
    </xdr:from>
    <xdr:to>
      <xdr:col>19</xdr:col>
      <xdr:colOff>136525</xdr:colOff>
      <xdr:row>32</xdr:row>
      <xdr:rowOff>120015</xdr:rowOff>
    </xdr:to>
    <xdr:cxnSp macro="">
      <xdr:nvCxnSpPr>
        <xdr:cNvPr id="85" name="直線コネクタ 84"/>
        <xdr:cNvCxnSpPr/>
      </xdr:nvCxnSpPr>
      <xdr:spPr>
        <a:xfrm flipV="1">
          <a:off x="2917825" y="5854277"/>
          <a:ext cx="670560" cy="38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86" name="n_1aveValue有形固定資産減価償却率"/>
        <xdr:cNvSpPr txBox="1"/>
      </xdr:nvSpPr>
      <xdr:spPr>
        <a:xfrm>
          <a:off x="3395989" y="602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7" name="n_2aveValue有形固定資産減価償却率"/>
        <xdr:cNvSpPr txBox="1"/>
      </xdr:nvSpPr>
      <xdr:spPr>
        <a:xfrm>
          <a:off x="2738129"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138024</xdr:rowOff>
    </xdr:from>
    <xdr:ext cx="405111" cy="259045"/>
    <xdr:sp macro="" textlink="">
      <xdr:nvSpPr>
        <xdr:cNvPr id="88" name="n_1mainValue有形固定資産減価償却率"/>
        <xdr:cNvSpPr txBox="1"/>
      </xdr:nvSpPr>
      <xdr:spPr>
        <a:xfrm>
          <a:off x="3395989" y="558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161942</xdr:rowOff>
    </xdr:from>
    <xdr:ext cx="405111" cy="259045"/>
    <xdr:sp macro="" textlink="">
      <xdr:nvSpPr>
        <xdr:cNvPr id="89" name="n_2mainValue有形固定資産減価償却率"/>
        <xdr:cNvSpPr txBox="1"/>
      </xdr:nvSpPr>
      <xdr:spPr>
        <a:xfrm>
          <a:off x="2738129" y="628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行財政改革により、財政健全化に向けた事業の見直しや新規起債の厳選、繰上償還等により、起債残高の抑制を図っていること、ふるさと納税事業等により基金の積立を増やしていることにより、比較的短い期間が算出された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分母となる「業務活動収支黒字額」については、事業の関係で年度ごとの増減が大きくなる可能性があるため、留意が必要である。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8" name="直線コネクタ 117"/>
        <xdr:cNvCxnSpPr/>
      </xdr:nvCxnSpPr>
      <xdr:spPr>
        <a:xfrm flipV="1">
          <a:off x="13027660" y="5244606"/>
          <a:ext cx="1269" cy="136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21" name="債務償還可能年数最大値テキスト"/>
        <xdr:cNvSpPr txBox="1"/>
      </xdr:nvSpPr>
      <xdr:spPr>
        <a:xfrm>
          <a:off x="13080365" y="50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2" name="直線コネクタ 121"/>
        <xdr:cNvCxnSpPr/>
      </xdr:nvCxnSpPr>
      <xdr:spPr>
        <a:xfrm>
          <a:off x="12963525" y="5244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3" name="債務償還可能年数平均値テキスト"/>
        <xdr:cNvSpPr txBox="1"/>
      </xdr:nvSpPr>
      <xdr:spPr>
        <a:xfrm>
          <a:off x="13080365" y="577745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4" name="フローチャート: 判断 123"/>
        <xdr:cNvSpPr/>
      </xdr:nvSpPr>
      <xdr:spPr>
        <a:xfrm>
          <a:off x="13001625" y="5922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30" name="楕円 129"/>
        <xdr:cNvSpPr/>
      </xdr:nvSpPr>
      <xdr:spPr>
        <a:xfrm>
          <a:off x="13001625" y="60143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41574</xdr:rowOff>
    </xdr:from>
    <xdr:ext cx="340478" cy="259045"/>
    <xdr:sp macro="" textlink="">
      <xdr:nvSpPr>
        <xdr:cNvPr id="131" name="債務償還可能年数該当値テキスト"/>
        <xdr:cNvSpPr txBox="1"/>
      </xdr:nvSpPr>
      <xdr:spPr>
        <a:xfrm>
          <a:off x="13080365" y="5992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14,867
56.00
6,566,190
6,477,471
78,095
3,586,945
5,997,942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086225" y="565785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12496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020820" y="690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12496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020820" y="565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12496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03606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312160" y="639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5146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0" name="楕円 69"/>
        <xdr:cNvSpPr/>
      </xdr:nvSpPr>
      <xdr:spPr>
        <a:xfrm>
          <a:off x="403606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1" name="【道路】&#10;有形固定資産減価償却率該当値テキスト"/>
        <xdr:cNvSpPr txBox="1"/>
      </xdr:nvSpPr>
      <xdr:spPr>
        <a:xfrm>
          <a:off x="412496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2" name="楕円 71"/>
        <xdr:cNvSpPr/>
      </xdr:nvSpPr>
      <xdr:spPr>
        <a:xfrm>
          <a:off x="3312160" y="6205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49530</xdr:rowOff>
    </xdr:to>
    <xdr:cxnSp macro="">
      <xdr:nvCxnSpPr>
        <xdr:cNvPr id="73" name="直線コネクタ 72"/>
        <xdr:cNvCxnSpPr/>
      </xdr:nvCxnSpPr>
      <xdr:spPr>
        <a:xfrm flipV="1">
          <a:off x="3355340" y="623316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4" name="楕円 73"/>
        <xdr:cNvSpPr/>
      </xdr:nvSpPr>
      <xdr:spPr>
        <a:xfrm>
          <a:off x="25146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112395</xdr:rowOff>
    </xdr:to>
    <xdr:cxnSp macro="">
      <xdr:nvCxnSpPr>
        <xdr:cNvPr id="75" name="直線コネクタ 74"/>
        <xdr:cNvCxnSpPr/>
      </xdr:nvCxnSpPr>
      <xdr:spPr>
        <a:xfrm flipV="1">
          <a:off x="2565400" y="6252210"/>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6" name="n_1aveValue【道路】&#10;有形固定資産減価償却率"/>
        <xdr:cNvSpPr txBox="1"/>
      </xdr:nvSpPr>
      <xdr:spPr>
        <a:xfrm>
          <a:off x="317056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7" name="n_2aveValue【道路】&#10;有形固定資産減価償却率"/>
        <xdr:cNvSpPr txBox="1"/>
      </xdr:nvSpPr>
      <xdr:spPr>
        <a:xfrm>
          <a:off x="238570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78" name="n_1mainValue【道路】&#10;有形固定資産減価償却率"/>
        <xdr:cNvSpPr txBox="1"/>
      </xdr:nvSpPr>
      <xdr:spPr>
        <a:xfrm>
          <a:off x="317056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79" name="n_2mainValue【道路】&#10;有形固定資産減価償却率"/>
        <xdr:cNvSpPr txBox="1"/>
      </xdr:nvSpPr>
      <xdr:spPr>
        <a:xfrm>
          <a:off x="238570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xdr:cNvCxnSpPr/>
      </xdr:nvCxnSpPr>
      <xdr:spPr>
        <a:xfrm flipV="1">
          <a:off x="9219565" y="5519376"/>
          <a:ext cx="0" cy="1377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xdr:cNvSpPr txBox="1"/>
      </xdr:nvSpPr>
      <xdr:spPr>
        <a:xfrm>
          <a:off x="9258300" y="69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xdr:cNvCxnSpPr/>
      </xdr:nvCxnSpPr>
      <xdr:spPr>
        <a:xfrm>
          <a:off x="9154160" y="689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xdr:cNvSpPr txBox="1"/>
      </xdr:nvSpPr>
      <xdr:spPr>
        <a:xfrm>
          <a:off x="9258300" y="529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xdr:cNvCxnSpPr/>
      </xdr:nvCxnSpPr>
      <xdr:spPr>
        <a:xfrm>
          <a:off x="9154160" y="5519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8" name="【道路】&#10;一人当たり延長平均値テキスト"/>
        <xdr:cNvSpPr txBox="1"/>
      </xdr:nvSpPr>
      <xdr:spPr>
        <a:xfrm>
          <a:off x="9258300" y="6337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xdr:cNvSpPr/>
      </xdr:nvSpPr>
      <xdr:spPr>
        <a:xfrm>
          <a:off x="9192260" y="64823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xdr:cNvSpPr/>
      </xdr:nvSpPr>
      <xdr:spPr>
        <a:xfrm>
          <a:off x="8445500" y="6496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xdr:cNvSpPr/>
      </xdr:nvSpPr>
      <xdr:spPr>
        <a:xfrm>
          <a:off x="7670800" y="65536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142557</xdr:rowOff>
    </xdr:from>
    <xdr:to>
      <xdr:col>55</xdr:col>
      <xdr:colOff>50800</xdr:colOff>
      <xdr:row>41</xdr:row>
      <xdr:rowOff>72707</xdr:rowOff>
    </xdr:to>
    <xdr:sp macro="" textlink="">
      <xdr:nvSpPr>
        <xdr:cNvPr id="117" name="楕円 116"/>
        <xdr:cNvSpPr/>
      </xdr:nvSpPr>
      <xdr:spPr>
        <a:xfrm>
          <a:off x="9192260" y="68481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57484</xdr:rowOff>
    </xdr:from>
    <xdr:ext cx="469744" cy="259045"/>
    <xdr:sp macro="" textlink="">
      <xdr:nvSpPr>
        <xdr:cNvPr id="118" name="【道路】&#10;一人当たり延長該当値テキスト"/>
        <xdr:cNvSpPr txBox="1"/>
      </xdr:nvSpPr>
      <xdr:spPr>
        <a:xfrm>
          <a:off x="9258300" y="67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145700</xdr:rowOff>
    </xdr:from>
    <xdr:to>
      <xdr:col>50</xdr:col>
      <xdr:colOff>165100</xdr:colOff>
      <xdr:row>41</xdr:row>
      <xdr:rowOff>75850</xdr:rowOff>
    </xdr:to>
    <xdr:sp macro="" textlink="">
      <xdr:nvSpPr>
        <xdr:cNvPr id="119" name="楕円 118"/>
        <xdr:cNvSpPr/>
      </xdr:nvSpPr>
      <xdr:spPr>
        <a:xfrm>
          <a:off x="8445500" y="6851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21907</xdr:rowOff>
    </xdr:from>
    <xdr:to>
      <xdr:col>55</xdr:col>
      <xdr:colOff>0</xdr:colOff>
      <xdr:row>41</xdr:row>
      <xdr:rowOff>25050</xdr:rowOff>
    </xdr:to>
    <xdr:cxnSp macro="">
      <xdr:nvCxnSpPr>
        <xdr:cNvPr id="120" name="直線コネクタ 119"/>
        <xdr:cNvCxnSpPr/>
      </xdr:nvCxnSpPr>
      <xdr:spPr>
        <a:xfrm flipV="1">
          <a:off x="8496300" y="6895147"/>
          <a:ext cx="7239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95180</xdr:rowOff>
    </xdr:from>
    <xdr:to>
      <xdr:col>46</xdr:col>
      <xdr:colOff>38100</xdr:colOff>
      <xdr:row>41</xdr:row>
      <xdr:rowOff>25330</xdr:rowOff>
    </xdr:to>
    <xdr:sp macro="" textlink="">
      <xdr:nvSpPr>
        <xdr:cNvPr id="121" name="楕円 120"/>
        <xdr:cNvSpPr/>
      </xdr:nvSpPr>
      <xdr:spPr>
        <a:xfrm>
          <a:off x="7670800" y="6800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145980</xdr:rowOff>
    </xdr:from>
    <xdr:to>
      <xdr:col>50</xdr:col>
      <xdr:colOff>114300</xdr:colOff>
      <xdr:row>41</xdr:row>
      <xdr:rowOff>25050</xdr:rowOff>
    </xdr:to>
    <xdr:cxnSp macro="">
      <xdr:nvCxnSpPr>
        <xdr:cNvPr id="122" name="直線コネクタ 121"/>
        <xdr:cNvCxnSpPr/>
      </xdr:nvCxnSpPr>
      <xdr:spPr>
        <a:xfrm>
          <a:off x="7713980" y="6851580"/>
          <a:ext cx="78232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23" name="n_1aveValue【道路】&#10;一人当たり延長"/>
        <xdr:cNvSpPr txBox="1"/>
      </xdr:nvSpPr>
      <xdr:spPr>
        <a:xfrm>
          <a:off x="8239271" y="62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24" name="n_2aveValue【道路】&#10;一人当たり延長"/>
        <xdr:cNvSpPr txBox="1"/>
      </xdr:nvSpPr>
      <xdr:spPr>
        <a:xfrm>
          <a:off x="7477271" y="63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66977</xdr:rowOff>
    </xdr:from>
    <xdr:ext cx="469744" cy="259045"/>
    <xdr:sp macro="" textlink="">
      <xdr:nvSpPr>
        <xdr:cNvPr id="125" name="n_1mainValue【道路】&#10;一人当たり延長"/>
        <xdr:cNvSpPr txBox="1"/>
      </xdr:nvSpPr>
      <xdr:spPr>
        <a:xfrm>
          <a:off x="8271587" y="69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16457</xdr:rowOff>
    </xdr:from>
    <xdr:ext cx="534377" cy="259045"/>
    <xdr:sp macro="" textlink="">
      <xdr:nvSpPr>
        <xdr:cNvPr id="126" name="n_2mainValue【道路】&#10;一人当たり延長"/>
        <xdr:cNvSpPr txBox="1"/>
      </xdr:nvSpPr>
      <xdr:spPr>
        <a:xfrm>
          <a:off x="7477271" y="68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xdr:cNvCxnSpPr/>
      </xdr:nvCxnSpPr>
      <xdr:spPr>
        <a:xfrm flipV="1">
          <a:off x="4086225" y="926102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xdr:cNvSpPr txBox="1"/>
      </xdr:nvSpPr>
      <xdr:spPr>
        <a:xfrm>
          <a:off x="4124960" y="108046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xdr:cNvCxnSpPr/>
      </xdr:nvCxnSpPr>
      <xdr:spPr>
        <a:xfrm>
          <a:off x="4020820" y="10800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25961</xdr:rowOff>
    </xdr:from>
    <xdr:ext cx="405111" cy="259045"/>
    <xdr:sp macro="" textlink="">
      <xdr:nvSpPr>
        <xdr:cNvPr id="157" name="【橋りょう・トンネル】&#10;有形固定資産減価償却率平均値テキスト"/>
        <xdr:cNvSpPr txBox="1"/>
      </xdr:nvSpPr>
      <xdr:spPr>
        <a:xfrm>
          <a:off x="4124960" y="9749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xdr:cNvSpPr/>
      </xdr:nvSpPr>
      <xdr:spPr>
        <a:xfrm>
          <a:off x="4036060" y="98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312160" y="9884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xdr:cNvSpPr/>
      </xdr:nvSpPr>
      <xdr:spPr>
        <a:xfrm>
          <a:off x="2514600" y="990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6" name="楕円 165"/>
        <xdr:cNvSpPr/>
      </xdr:nvSpPr>
      <xdr:spPr>
        <a:xfrm>
          <a:off x="4036060" y="99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159493</xdr:rowOff>
    </xdr:from>
    <xdr:ext cx="405111" cy="259045"/>
    <xdr:sp macro="" textlink="">
      <xdr:nvSpPr>
        <xdr:cNvPr id="167" name="【橋りょう・トンネル】&#10;有形固定資産減価償却率該当値テキスト"/>
        <xdr:cNvSpPr txBox="1"/>
      </xdr:nvSpPr>
      <xdr:spPr>
        <a:xfrm>
          <a:off x="4124960" y="988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68" name="楕円 167"/>
        <xdr:cNvSpPr/>
      </xdr:nvSpPr>
      <xdr:spPr>
        <a:xfrm>
          <a:off x="3312160" y="9933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60416</xdr:rowOff>
    </xdr:from>
    <xdr:to>
      <xdr:col>24</xdr:col>
      <xdr:colOff>63500</xdr:colOff>
      <xdr:row>59</xdr:row>
      <xdr:rowOff>93073</xdr:rowOff>
    </xdr:to>
    <xdr:cxnSp macro="">
      <xdr:nvCxnSpPr>
        <xdr:cNvPr id="169" name="直線コネクタ 168"/>
        <xdr:cNvCxnSpPr/>
      </xdr:nvCxnSpPr>
      <xdr:spPr>
        <a:xfrm flipV="1">
          <a:off x="3355340" y="995117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60234</xdr:rowOff>
    </xdr:from>
    <xdr:to>
      <xdr:col>15</xdr:col>
      <xdr:colOff>101600</xdr:colOff>
      <xdr:row>59</xdr:row>
      <xdr:rowOff>161834</xdr:rowOff>
    </xdr:to>
    <xdr:sp macro="" textlink="">
      <xdr:nvSpPr>
        <xdr:cNvPr id="170" name="楕円 169"/>
        <xdr:cNvSpPr/>
      </xdr:nvSpPr>
      <xdr:spPr>
        <a:xfrm>
          <a:off x="2514600" y="99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93073</xdr:rowOff>
    </xdr:from>
    <xdr:to>
      <xdr:col>19</xdr:col>
      <xdr:colOff>177800</xdr:colOff>
      <xdr:row>59</xdr:row>
      <xdr:rowOff>111034</xdr:rowOff>
    </xdr:to>
    <xdr:cxnSp macro="">
      <xdr:nvCxnSpPr>
        <xdr:cNvPr id="171" name="直線コネクタ 170"/>
        <xdr:cNvCxnSpPr/>
      </xdr:nvCxnSpPr>
      <xdr:spPr>
        <a:xfrm flipV="1">
          <a:off x="2565400" y="9983833"/>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xdr:cNvSpPr txBox="1"/>
      </xdr:nvSpPr>
      <xdr:spPr>
        <a:xfrm>
          <a:off x="317056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3" name="n_2aveValue【橋りょう・トンネル】&#10;有形固定資産減価償却率"/>
        <xdr:cNvSpPr txBox="1"/>
      </xdr:nvSpPr>
      <xdr:spPr>
        <a:xfrm>
          <a:off x="2385704" y="968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135000</xdr:rowOff>
    </xdr:from>
    <xdr:ext cx="405111" cy="259045"/>
    <xdr:sp macro="" textlink="">
      <xdr:nvSpPr>
        <xdr:cNvPr id="174" name="n_1mainValue【橋りょう・トンネル】&#10;有形固定資産減価償却率"/>
        <xdr:cNvSpPr txBox="1"/>
      </xdr:nvSpPr>
      <xdr:spPr>
        <a:xfrm>
          <a:off x="3170564" y="1002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152961</xdr:rowOff>
    </xdr:from>
    <xdr:ext cx="405111" cy="259045"/>
    <xdr:sp macro="" textlink="">
      <xdr:nvSpPr>
        <xdr:cNvPr id="175" name="n_2mainValue【橋りょう・トンネル】&#10;有形固定資産減価償却率"/>
        <xdr:cNvSpPr txBox="1"/>
      </xdr:nvSpPr>
      <xdr:spPr>
        <a:xfrm>
          <a:off x="2385704" y="1004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xdr:cNvCxnSpPr/>
      </xdr:nvCxnSpPr>
      <xdr:spPr>
        <a:xfrm flipV="1">
          <a:off x="9219565" y="9573970"/>
          <a:ext cx="0" cy="122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xdr:cNvSpPr txBox="1"/>
      </xdr:nvSpPr>
      <xdr:spPr>
        <a:xfrm>
          <a:off x="9258300" y="108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xdr:cNvCxnSpPr/>
      </xdr:nvCxnSpPr>
      <xdr:spPr>
        <a:xfrm>
          <a:off x="9154160" y="10802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xdr:cNvSpPr txBox="1"/>
      </xdr:nvSpPr>
      <xdr:spPr>
        <a:xfrm>
          <a:off x="9258300" y="93568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xdr:cNvCxnSpPr/>
      </xdr:nvCxnSpPr>
      <xdr:spPr>
        <a:xfrm>
          <a:off x="9154160" y="9573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204" name="【橋りょう・トンネル】&#10;一人当たり有形固定資産（償却資産）額平均値テキスト"/>
        <xdr:cNvSpPr txBox="1"/>
      </xdr:nvSpPr>
      <xdr:spPr>
        <a:xfrm>
          <a:off x="9258300" y="10471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xdr:cNvSpPr/>
      </xdr:nvSpPr>
      <xdr:spPr>
        <a:xfrm>
          <a:off x="9192260" y="10493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xdr:cNvSpPr/>
      </xdr:nvSpPr>
      <xdr:spPr>
        <a:xfrm>
          <a:off x="8445500" y="1048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xdr:cNvSpPr/>
      </xdr:nvSpPr>
      <xdr:spPr>
        <a:xfrm>
          <a:off x="7670800" y="10539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73179</xdr:rowOff>
    </xdr:from>
    <xdr:to>
      <xdr:col>55</xdr:col>
      <xdr:colOff>50800</xdr:colOff>
      <xdr:row>63</xdr:row>
      <xdr:rowOff>3329</xdr:rowOff>
    </xdr:to>
    <xdr:sp macro="" textlink="">
      <xdr:nvSpPr>
        <xdr:cNvPr id="213" name="楕円 212"/>
        <xdr:cNvSpPr/>
      </xdr:nvSpPr>
      <xdr:spPr>
        <a:xfrm>
          <a:off x="9192260" y="10466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96056</xdr:rowOff>
    </xdr:from>
    <xdr:ext cx="599010" cy="259045"/>
    <xdr:sp macro="" textlink="">
      <xdr:nvSpPr>
        <xdr:cNvPr id="214" name="【橋りょう・トンネル】&#10;一人当たり有形固定資産（償却資産）額該当値テキスト"/>
        <xdr:cNvSpPr txBox="1"/>
      </xdr:nvSpPr>
      <xdr:spPr>
        <a:xfrm>
          <a:off x="9258300" y="1032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75747</xdr:rowOff>
    </xdr:from>
    <xdr:to>
      <xdr:col>50</xdr:col>
      <xdr:colOff>165100</xdr:colOff>
      <xdr:row>63</xdr:row>
      <xdr:rowOff>5897</xdr:rowOff>
    </xdr:to>
    <xdr:sp macro="" textlink="">
      <xdr:nvSpPr>
        <xdr:cNvPr id="215" name="楕円 214"/>
        <xdr:cNvSpPr/>
      </xdr:nvSpPr>
      <xdr:spPr>
        <a:xfrm>
          <a:off x="8445500" y="10469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123979</xdr:rowOff>
    </xdr:from>
    <xdr:to>
      <xdr:col>55</xdr:col>
      <xdr:colOff>0</xdr:colOff>
      <xdr:row>62</xdr:row>
      <xdr:rowOff>126547</xdr:rowOff>
    </xdr:to>
    <xdr:cxnSp macro="">
      <xdr:nvCxnSpPr>
        <xdr:cNvPr id="216" name="直線コネクタ 215"/>
        <xdr:cNvCxnSpPr/>
      </xdr:nvCxnSpPr>
      <xdr:spPr>
        <a:xfrm flipV="1">
          <a:off x="8496300" y="10517659"/>
          <a:ext cx="7239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25111</xdr:rowOff>
    </xdr:from>
    <xdr:to>
      <xdr:col>46</xdr:col>
      <xdr:colOff>38100</xdr:colOff>
      <xdr:row>64</xdr:row>
      <xdr:rowOff>126711</xdr:rowOff>
    </xdr:to>
    <xdr:sp macro="" textlink="">
      <xdr:nvSpPr>
        <xdr:cNvPr id="217" name="楕円 216"/>
        <xdr:cNvSpPr/>
      </xdr:nvSpPr>
      <xdr:spPr>
        <a:xfrm>
          <a:off x="7670800" y="107540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126547</xdr:rowOff>
    </xdr:from>
    <xdr:to>
      <xdr:col>50</xdr:col>
      <xdr:colOff>114300</xdr:colOff>
      <xdr:row>64</xdr:row>
      <xdr:rowOff>75911</xdr:rowOff>
    </xdr:to>
    <xdr:cxnSp macro="">
      <xdr:nvCxnSpPr>
        <xdr:cNvPr id="218" name="直線コネクタ 217"/>
        <xdr:cNvCxnSpPr/>
      </xdr:nvCxnSpPr>
      <xdr:spPr>
        <a:xfrm flipV="1">
          <a:off x="7713980" y="10520227"/>
          <a:ext cx="782320" cy="28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13435</xdr:rowOff>
    </xdr:from>
    <xdr:ext cx="599010" cy="259045"/>
    <xdr:sp macro="" textlink="">
      <xdr:nvSpPr>
        <xdr:cNvPr id="219" name="n_1aveValue【橋りょう・トンネル】&#10;一人当たり有形固定資産（償却資産）額"/>
        <xdr:cNvSpPr txBox="1"/>
      </xdr:nvSpPr>
      <xdr:spPr>
        <a:xfrm>
          <a:off x="8214575" y="1057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20" name="n_2aveValue【橋りょう・トンネル】&#10;一人当たり有形固定資産（償却資産）額"/>
        <xdr:cNvSpPr txBox="1"/>
      </xdr:nvSpPr>
      <xdr:spPr>
        <a:xfrm>
          <a:off x="7444955" y="103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22424</xdr:rowOff>
    </xdr:from>
    <xdr:ext cx="599010" cy="259045"/>
    <xdr:sp macro="" textlink="">
      <xdr:nvSpPr>
        <xdr:cNvPr id="221" name="n_1mainValue【橋りょう・トンネル】&#10;一人当たり有形固定資産（償却資産）額"/>
        <xdr:cNvSpPr txBox="1"/>
      </xdr:nvSpPr>
      <xdr:spPr>
        <a:xfrm>
          <a:off x="8214575" y="1024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117838</xdr:rowOff>
    </xdr:from>
    <xdr:ext cx="378565" cy="259045"/>
    <xdr:sp macro="" textlink="">
      <xdr:nvSpPr>
        <xdr:cNvPr id="222" name="n_2mainValue【橋りょう・トンネル】&#10;一人当たり有形固定資産（償却資産）額"/>
        <xdr:cNvSpPr txBox="1"/>
      </xdr:nvSpPr>
      <xdr:spPr>
        <a:xfrm>
          <a:off x="7547557" y="1084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xdr:cNvCxnSpPr/>
      </xdr:nvCxnSpPr>
      <xdr:spPr>
        <a:xfrm flipV="1">
          <a:off x="4086225" y="130416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xdr:cNvSpPr txBox="1"/>
      </xdr:nvSpPr>
      <xdr:spPr>
        <a:xfrm>
          <a:off x="412496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xdr:cNvCxnSpPr/>
      </xdr:nvCxnSpPr>
      <xdr:spPr>
        <a:xfrm>
          <a:off x="4020820" y="14378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82566</xdr:rowOff>
    </xdr:from>
    <xdr:ext cx="405111" cy="259045"/>
    <xdr:sp macro="" textlink="">
      <xdr:nvSpPr>
        <xdr:cNvPr id="252" name="【公営住宅】&#10;有形固定資産減価償却率平均値テキスト"/>
        <xdr:cNvSpPr txBox="1"/>
      </xdr:nvSpPr>
      <xdr:spPr>
        <a:xfrm>
          <a:off x="4124960" y="1349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xdr:cNvSpPr/>
      </xdr:nvSpPr>
      <xdr:spPr>
        <a:xfrm>
          <a:off x="4036060" y="1363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xdr:cNvSpPr/>
      </xdr:nvSpPr>
      <xdr:spPr>
        <a:xfrm>
          <a:off x="331216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xdr:cNvSpPr/>
      </xdr:nvSpPr>
      <xdr:spPr>
        <a:xfrm>
          <a:off x="2514600" y="1374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46355</xdr:rowOff>
    </xdr:from>
    <xdr:to>
      <xdr:col>24</xdr:col>
      <xdr:colOff>114300</xdr:colOff>
      <xdr:row>83</xdr:row>
      <xdr:rowOff>147955</xdr:rowOff>
    </xdr:to>
    <xdr:sp macro="" textlink="">
      <xdr:nvSpPr>
        <xdr:cNvPr id="261" name="楕円 260"/>
        <xdr:cNvSpPr/>
      </xdr:nvSpPr>
      <xdr:spPr>
        <a:xfrm>
          <a:off x="403606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24782</xdr:rowOff>
    </xdr:from>
    <xdr:ext cx="405111" cy="259045"/>
    <xdr:sp macro="" textlink="">
      <xdr:nvSpPr>
        <xdr:cNvPr id="262" name="【公営住宅】&#10;有形固定資産減価償却率該当値テキスト"/>
        <xdr:cNvSpPr txBox="1"/>
      </xdr:nvSpPr>
      <xdr:spPr>
        <a:xfrm>
          <a:off x="4124960"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46355</xdr:rowOff>
    </xdr:from>
    <xdr:to>
      <xdr:col>20</xdr:col>
      <xdr:colOff>38100</xdr:colOff>
      <xdr:row>83</xdr:row>
      <xdr:rowOff>147955</xdr:rowOff>
    </xdr:to>
    <xdr:sp macro="" textlink="">
      <xdr:nvSpPr>
        <xdr:cNvPr id="263" name="楕円 262"/>
        <xdr:cNvSpPr/>
      </xdr:nvSpPr>
      <xdr:spPr>
        <a:xfrm>
          <a:off x="3312160" y="13960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97155</xdr:rowOff>
    </xdr:from>
    <xdr:to>
      <xdr:col>24</xdr:col>
      <xdr:colOff>63500</xdr:colOff>
      <xdr:row>83</xdr:row>
      <xdr:rowOff>97155</xdr:rowOff>
    </xdr:to>
    <xdr:cxnSp macro="">
      <xdr:nvCxnSpPr>
        <xdr:cNvPr id="264" name="直線コネクタ 263"/>
        <xdr:cNvCxnSpPr/>
      </xdr:nvCxnSpPr>
      <xdr:spPr>
        <a:xfrm>
          <a:off x="3355340" y="1401127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118745</xdr:rowOff>
    </xdr:from>
    <xdr:to>
      <xdr:col>15</xdr:col>
      <xdr:colOff>101600</xdr:colOff>
      <xdr:row>84</xdr:row>
      <xdr:rowOff>48895</xdr:rowOff>
    </xdr:to>
    <xdr:sp macro="" textlink="">
      <xdr:nvSpPr>
        <xdr:cNvPr id="265" name="楕円 264"/>
        <xdr:cNvSpPr/>
      </xdr:nvSpPr>
      <xdr:spPr>
        <a:xfrm>
          <a:off x="2514600" y="1403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83</xdr:row>
      <xdr:rowOff>169545</xdr:rowOff>
    </xdr:to>
    <xdr:cxnSp macro="">
      <xdr:nvCxnSpPr>
        <xdr:cNvPr id="266" name="直線コネクタ 265"/>
        <xdr:cNvCxnSpPr/>
      </xdr:nvCxnSpPr>
      <xdr:spPr>
        <a:xfrm flipV="1">
          <a:off x="2565400" y="14011275"/>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67" name="n_1aveValue【公営住宅】&#10;有形固定資産減価償却率"/>
        <xdr:cNvSpPr txBox="1"/>
      </xdr:nvSpPr>
      <xdr:spPr>
        <a:xfrm>
          <a:off x="317056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68" name="n_2aveValue【公営住宅】&#10;有形固定資産減価償却率"/>
        <xdr:cNvSpPr txBox="1"/>
      </xdr:nvSpPr>
      <xdr:spPr>
        <a:xfrm>
          <a:off x="238570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139082</xdr:rowOff>
    </xdr:from>
    <xdr:ext cx="405111" cy="259045"/>
    <xdr:sp macro="" textlink="">
      <xdr:nvSpPr>
        <xdr:cNvPr id="269" name="n_1mainValue【公営住宅】&#10;有形固定資産減価償却率"/>
        <xdr:cNvSpPr txBox="1"/>
      </xdr:nvSpPr>
      <xdr:spPr>
        <a:xfrm>
          <a:off x="317056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40022</xdr:rowOff>
    </xdr:from>
    <xdr:ext cx="405111" cy="259045"/>
    <xdr:sp macro="" textlink="">
      <xdr:nvSpPr>
        <xdr:cNvPr id="270" name="n_2mainValue【公営住宅】&#10;有形固定資産減価償却率"/>
        <xdr:cNvSpPr txBox="1"/>
      </xdr:nvSpPr>
      <xdr:spPr>
        <a:xfrm>
          <a:off x="238570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xdr:cNvCxnSpPr/>
      </xdr:nvCxnSpPr>
      <xdr:spPr>
        <a:xfrm flipV="1">
          <a:off x="9219565" y="13261467"/>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xdr:cNvSpPr txBox="1"/>
      </xdr:nvSpPr>
      <xdr:spPr>
        <a:xfrm>
          <a:off x="9258300" y="1451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xdr:cNvCxnSpPr/>
      </xdr:nvCxnSpPr>
      <xdr:spPr>
        <a:xfrm>
          <a:off x="9154160" y="14511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xdr:cNvSpPr txBox="1"/>
      </xdr:nvSpPr>
      <xdr:spPr>
        <a:xfrm>
          <a:off x="9258300" y="130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xdr:cNvCxnSpPr/>
      </xdr:nvCxnSpPr>
      <xdr:spPr>
        <a:xfrm>
          <a:off x="9154160" y="13261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99" name="【公営住宅】&#10;一人当たり面積平均値テキスト"/>
        <xdr:cNvSpPr txBox="1"/>
      </xdr:nvSpPr>
      <xdr:spPr>
        <a:xfrm>
          <a:off x="9258300" y="14196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xdr:cNvSpPr/>
      </xdr:nvSpPr>
      <xdr:spPr>
        <a:xfrm>
          <a:off x="9192260" y="14217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xdr:cNvSpPr/>
      </xdr:nvSpPr>
      <xdr:spPr>
        <a:xfrm>
          <a:off x="8445500" y="14178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xdr:cNvSpPr/>
      </xdr:nvSpPr>
      <xdr:spPr>
        <a:xfrm>
          <a:off x="7670800" y="14217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08" name="楕円 307"/>
        <xdr:cNvSpPr/>
      </xdr:nvSpPr>
      <xdr:spPr>
        <a:xfrm>
          <a:off x="919226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143527</xdr:rowOff>
    </xdr:from>
    <xdr:ext cx="469744" cy="259045"/>
    <xdr:sp macro="" textlink="">
      <xdr:nvSpPr>
        <xdr:cNvPr id="309" name="【公営住宅】&#10;一人当たり面積該当値テキスト"/>
        <xdr:cNvSpPr txBox="1"/>
      </xdr:nvSpPr>
      <xdr:spPr>
        <a:xfrm>
          <a:off x="9258300"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122937</xdr:rowOff>
    </xdr:from>
    <xdr:to>
      <xdr:col>50</xdr:col>
      <xdr:colOff>165100</xdr:colOff>
      <xdr:row>84</xdr:row>
      <xdr:rowOff>53087</xdr:rowOff>
    </xdr:to>
    <xdr:sp macro="" textlink="">
      <xdr:nvSpPr>
        <xdr:cNvPr id="310" name="楕円 309"/>
        <xdr:cNvSpPr/>
      </xdr:nvSpPr>
      <xdr:spPr>
        <a:xfrm>
          <a:off x="8445500" y="14037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2287</xdr:rowOff>
    </xdr:to>
    <xdr:cxnSp macro="">
      <xdr:nvCxnSpPr>
        <xdr:cNvPr id="311" name="直線コネクタ 310"/>
        <xdr:cNvCxnSpPr/>
      </xdr:nvCxnSpPr>
      <xdr:spPr>
        <a:xfrm flipV="1">
          <a:off x="8496300" y="14081760"/>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124079</xdr:rowOff>
    </xdr:from>
    <xdr:to>
      <xdr:col>46</xdr:col>
      <xdr:colOff>38100</xdr:colOff>
      <xdr:row>84</xdr:row>
      <xdr:rowOff>54229</xdr:rowOff>
    </xdr:to>
    <xdr:sp macro="" textlink="">
      <xdr:nvSpPr>
        <xdr:cNvPr id="312" name="楕円 311"/>
        <xdr:cNvSpPr/>
      </xdr:nvSpPr>
      <xdr:spPr>
        <a:xfrm>
          <a:off x="7670800" y="140381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2287</xdr:rowOff>
    </xdr:from>
    <xdr:to>
      <xdr:col>50</xdr:col>
      <xdr:colOff>114300</xdr:colOff>
      <xdr:row>84</xdr:row>
      <xdr:rowOff>3429</xdr:rowOff>
    </xdr:to>
    <xdr:cxnSp macro="">
      <xdr:nvCxnSpPr>
        <xdr:cNvPr id="313" name="直線コネクタ 312"/>
        <xdr:cNvCxnSpPr/>
      </xdr:nvCxnSpPr>
      <xdr:spPr>
        <a:xfrm flipV="1">
          <a:off x="7713980" y="14084047"/>
          <a:ext cx="7823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17924</xdr:rowOff>
    </xdr:from>
    <xdr:ext cx="469744" cy="259045"/>
    <xdr:sp macro="" textlink="">
      <xdr:nvSpPr>
        <xdr:cNvPr id="314" name="n_1aveValue【公営住宅】&#10;一人当たり面積"/>
        <xdr:cNvSpPr txBox="1"/>
      </xdr:nvSpPr>
      <xdr:spPr>
        <a:xfrm>
          <a:off x="8271587" y="142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56787</xdr:rowOff>
    </xdr:from>
    <xdr:ext cx="469744" cy="259045"/>
    <xdr:sp macro="" textlink="">
      <xdr:nvSpPr>
        <xdr:cNvPr id="315" name="n_2aveValue【公営住宅】&#10;一人当たり面積"/>
        <xdr:cNvSpPr txBox="1"/>
      </xdr:nvSpPr>
      <xdr:spPr>
        <a:xfrm>
          <a:off x="7509587" y="143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69614</xdr:rowOff>
    </xdr:from>
    <xdr:ext cx="469744" cy="259045"/>
    <xdr:sp macro="" textlink="">
      <xdr:nvSpPr>
        <xdr:cNvPr id="316" name="n_1mainValue【公営住宅】&#10;一人当たり面積"/>
        <xdr:cNvSpPr txBox="1"/>
      </xdr:nvSpPr>
      <xdr:spPr>
        <a:xfrm>
          <a:off x="8271587" y="138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70756</xdr:rowOff>
    </xdr:from>
    <xdr:ext cx="469744" cy="259045"/>
    <xdr:sp macro="" textlink="">
      <xdr:nvSpPr>
        <xdr:cNvPr id="317" name="n_2mainValue【公営住宅】&#10;一人当たり面積"/>
        <xdr:cNvSpPr txBox="1"/>
      </xdr:nvSpPr>
      <xdr:spPr>
        <a:xfrm>
          <a:off x="7509587" y="1381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4" name="テキスト ボックス 35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5" name="直線コネクタ 35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6" name="直線コネクタ 355"/>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7" name="テキスト ボックス 356"/>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8" name="直線コネクタ 357"/>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9" name="テキスト ボックス 358"/>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0" name="直線コネクタ 359"/>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1" name="テキスト ボックス 360"/>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2" name="直線コネクタ 361"/>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3" name="テキスト ボックス 362"/>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4" name="直線コネクタ 363"/>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5" name="テキスト ボックス 364"/>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6" name="直線コネクタ 365"/>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7" name="テキスト ボックス 366"/>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8" name="直線コネクタ 36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9" name="テキスト ボックス 368"/>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371" name="直線コネクタ 370"/>
        <xdr:cNvCxnSpPr/>
      </xdr:nvCxnSpPr>
      <xdr:spPr>
        <a:xfrm flipV="1">
          <a:off x="14375764" y="9477647"/>
          <a:ext cx="0" cy="1267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372" name="【学校施設】&#10;有形固定資産減価償却率最小値テキスト"/>
        <xdr:cNvSpPr txBox="1"/>
      </xdr:nvSpPr>
      <xdr:spPr>
        <a:xfrm>
          <a:off x="14414500" y="10749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373" name="直線コネクタ 372"/>
        <xdr:cNvCxnSpPr/>
      </xdr:nvCxnSpPr>
      <xdr:spPr>
        <a:xfrm>
          <a:off x="14287500" y="10745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374" name="【学校施設】&#10;有形固定資産減価償却率最大値テキスト"/>
        <xdr:cNvSpPr txBox="1"/>
      </xdr:nvSpPr>
      <xdr:spPr>
        <a:xfrm>
          <a:off x="14414500" y="9256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375" name="直線コネクタ 374"/>
        <xdr:cNvCxnSpPr/>
      </xdr:nvCxnSpPr>
      <xdr:spPr>
        <a:xfrm>
          <a:off x="14287500" y="9477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376" name="【学校施設】&#10;有形固定資産減価償却率平均値テキスト"/>
        <xdr:cNvSpPr txBox="1"/>
      </xdr:nvSpPr>
      <xdr:spPr>
        <a:xfrm>
          <a:off x="14414500" y="9922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377" name="フローチャート: 判断 376"/>
        <xdr:cNvSpPr/>
      </xdr:nvSpPr>
      <xdr:spPr>
        <a:xfrm>
          <a:off x="14325600" y="994446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378" name="フローチャート: 判断 377"/>
        <xdr:cNvSpPr/>
      </xdr:nvSpPr>
      <xdr:spPr>
        <a:xfrm>
          <a:off x="13578840" y="99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379" name="フローチャート: 判断 378"/>
        <xdr:cNvSpPr/>
      </xdr:nvSpPr>
      <xdr:spPr>
        <a:xfrm>
          <a:off x="12804140" y="992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0" name="テキスト ボックス 37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1" name="テキスト ボックス 38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2" name="テキスト ボックス 38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3" name="テキスト ボックス 38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4" name="テキスト ボックス 38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153307</xdr:rowOff>
    </xdr:from>
    <xdr:to>
      <xdr:col>85</xdr:col>
      <xdr:colOff>177800</xdr:colOff>
      <xdr:row>58</xdr:row>
      <xdr:rowOff>83457</xdr:rowOff>
    </xdr:to>
    <xdr:sp macro="" textlink="">
      <xdr:nvSpPr>
        <xdr:cNvPr id="385" name="楕円 384"/>
        <xdr:cNvSpPr/>
      </xdr:nvSpPr>
      <xdr:spPr>
        <a:xfrm>
          <a:off x="14325600" y="970878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4734</xdr:rowOff>
    </xdr:from>
    <xdr:ext cx="405111" cy="259045"/>
    <xdr:sp macro="" textlink="">
      <xdr:nvSpPr>
        <xdr:cNvPr id="386" name="【学校施設】&#10;有形固定資産減価償却率該当値テキスト"/>
        <xdr:cNvSpPr txBox="1"/>
      </xdr:nvSpPr>
      <xdr:spPr>
        <a:xfrm>
          <a:off x="14414500" y="95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xdr:rowOff>
    </xdr:from>
    <xdr:to>
      <xdr:col>81</xdr:col>
      <xdr:colOff>101600</xdr:colOff>
      <xdr:row>58</xdr:row>
      <xdr:rowOff>117747</xdr:rowOff>
    </xdr:to>
    <xdr:sp macro="" textlink="">
      <xdr:nvSpPr>
        <xdr:cNvPr id="387" name="楕円 386"/>
        <xdr:cNvSpPr/>
      </xdr:nvSpPr>
      <xdr:spPr>
        <a:xfrm>
          <a:off x="13578840" y="973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32657</xdr:rowOff>
    </xdr:from>
    <xdr:to>
      <xdr:col>85</xdr:col>
      <xdr:colOff>127000</xdr:colOff>
      <xdr:row>58</xdr:row>
      <xdr:rowOff>66947</xdr:rowOff>
    </xdr:to>
    <xdr:cxnSp macro="">
      <xdr:nvCxnSpPr>
        <xdr:cNvPr id="388" name="直線コネクタ 387"/>
        <xdr:cNvCxnSpPr/>
      </xdr:nvCxnSpPr>
      <xdr:spPr>
        <a:xfrm flipV="1">
          <a:off x="13629640" y="9755777"/>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48804</xdr:rowOff>
    </xdr:from>
    <xdr:to>
      <xdr:col>76</xdr:col>
      <xdr:colOff>165100</xdr:colOff>
      <xdr:row>58</xdr:row>
      <xdr:rowOff>150404</xdr:rowOff>
    </xdr:to>
    <xdr:sp macro="" textlink="">
      <xdr:nvSpPr>
        <xdr:cNvPr id="389" name="楕円 388"/>
        <xdr:cNvSpPr/>
      </xdr:nvSpPr>
      <xdr:spPr>
        <a:xfrm>
          <a:off x="12804140" y="977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66947</xdr:rowOff>
    </xdr:from>
    <xdr:to>
      <xdr:col>81</xdr:col>
      <xdr:colOff>50800</xdr:colOff>
      <xdr:row>58</xdr:row>
      <xdr:rowOff>99604</xdr:rowOff>
    </xdr:to>
    <xdr:cxnSp macro="">
      <xdr:nvCxnSpPr>
        <xdr:cNvPr id="390" name="直線コネクタ 389"/>
        <xdr:cNvCxnSpPr/>
      </xdr:nvCxnSpPr>
      <xdr:spPr>
        <a:xfrm flipV="1">
          <a:off x="12854940" y="979006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154594</xdr:rowOff>
    </xdr:from>
    <xdr:ext cx="405111" cy="259045"/>
    <xdr:sp macro="" textlink="">
      <xdr:nvSpPr>
        <xdr:cNvPr id="391" name="n_1aveValue【学校施設】&#10;有形固定資産減価償却率"/>
        <xdr:cNvSpPr txBox="1"/>
      </xdr:nvSpPr>
      <xdr:spPr>
        <a:xfrm>
          <a:off x="13437244" y="1004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392" name="n_2aveValue【学校施設】&#10;有形固定資産減価償却率"/>
        <xdr:cNvSpPr txBox="1"/>
      </xdr:nvSpPr>
      <xdr:spPr>
        <a:xfrm>
          <a:off x="12675244" y="10014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134274</xdr:rowOff>
    </xdr:from>
    <xdr:ext cx="405111" cy="259045"/>
    <xdr:sp macro="" textlink="">
      <xdr:nvSpPr>
        <xdr:cNvPr id="393" name="n_1mainValue【学校施設】&#10;有形固定資産減価償却率"/>
        <xdr:cNvSpPr txBox="1"/>
      </xdr:nvSpPr>
      <xdr:spPr>
        <a:xfrm>
          <a:off x="13437244" y="952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166931</xdr:rowOff>
    </xdr:from>
    <xdr:ext cx="405111" cy="259045"/>
    <xdr:sp macro="" textlink="">
      <xdr:nvSpPr>
        <xdr:cNvPr id="394" name="n_2mainValue【学校施設】&#10;有形固定資産減価償却率"/>
        <xdr:cNvSpPr txBox="1"/>
      </xdr:nvSpPr>
      <xdr:spPr>
        <a:xfrm>
          <a:off x="12675244" y="95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5" name="正方形/長方形 39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6" name="正方形/長方形 39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7" name="正方形/長方形 39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8" name="正方形/長方形 39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9" name="正方形/長方形 39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0" name="正方形/長方形 39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1" name="正方形/長方形 40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2" name="正方形/長方形 40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3" name="テキスト ボックス 40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4" name="直線コネクタ 40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5" name="テキスト ボックス 40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6" name="直線コネクタ 405"/>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7" name="テキスト ボックス 406"/>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8" name="直線コネクタ 407"/>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9" name="テキスト ボックス 408"/>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0" name="直線コネクタ 409"/>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1" name="テキスト ボックス 410"/>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2" name="直線コネクタ 411"/>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3" name="テキスト ボックス 412"/>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4" name="直線コネクタ 41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5" name="テキスト ボックス 41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17" name="直線コネクタ 416"/>
        <xdr:cNvCxnSpPr/>
      </xdr:nvCxnSpPr>
      <xdr:spPr>
        <a:xfrm flipV="1">
          <a:off x="19509104" y="9618574"/>
          <a:ext cx="0" cy="944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18" name="【学校施設】&#10;一人当たり面積最小値テキスト"/>
        <xdr:cNvSpPr txBox="1"/>
      </xdr:nvSpPr>
      <xdr:spPr>
        <a:xfrm>
          <a:off x="19547840" y="1056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19" name="直線コネクタ 418"/>
        <xdr:cNvCxnSpPr/>
      </xdr:nvCxnSpPr>
      <xdr:spPr>
        <a:xfrm>
          <a:off x="19443700" y="10563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20" name="【学校施設】&#10;一人当たり面積最大値テキスト"/>
        <xdr:cNvSpPr txBox="1"/>
      </xdr:nvSpPr>
      <xdr:spPr>
        <a:xfrm>
          <a:off x="19547840" y="93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21" name="直線コネクタ 420"/>
        <xdr:cNvCxnSpPr/>
      </xdr:nvCxnSpPr>
      <xdr:spPr>
        <a:xfrm>
          <a:off x="19443700" y="9618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22" name="【学校施設】&#10;一人当たり面積平均値テキスト"/>
        <xdr:cNvSpPr txBox="1"/>
      </xdr:nvSpPr>
      <xdr:spPr>
        <a:xfrm>
          <a:off x="19547840" y="1007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23" name="フローチャート: 判断 422"/>
        <xdr:cNvSpPr/>
      </xdr:nvSpPr>
      <xdr:spPr>
        <a:xfrm>
          <a:off x="19458940" y="10220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24" name="フローチャート: 判断 423"/>
        <xdr:cNvSpPr/>
      </xdr:nvSpPr>
      <xdr:spPr>
        <a:xfrm>
          <a:off x="18735040" y="101507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25" name="フローチャート: 判断 424"/>
        <xdr:cNvSpPr/>
      </xdr:nvSpPr>
      <xdr:spPr>
        <a:xfrm>
          <a:off x="17937480" y="10225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6" name="テキスト ボックス 42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431" name="楕円 430"/>
        <xdr:cNvSpPr/>
      </xdr:nvSpPr>
      <xdr:spPr>
        <a:xfrm>
          <a:off x="19458940" y="102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39184</xdr:rowOff>
    </xdr:from>
    <xdr:ext cx="469744" cy="259045"/>
    <xdr:sp macro="" textlink="">
      <xdr:nvSpPr>
        <xdr:cNvPr id="432" name="【学校施設】&#10;一人当たり面積該当値テキスト"/>
        <xdr:cNvSpPr txBox="1"/>
      </xdr:nvSpPr>
      <xdr:spPr>
        <a:xfrm>
          <a:off x="19547840" y="1026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65329</xdr:rowOff>
    </xdr:from>
    <xdr:to>
      <xdr:col>112</xdr:col>
      <xdr:colOff>38100</xdr:colOff>
      <xdr:row>61</xdr:row>
      <xdr:rowOff>166929</xdr:rowOff>
    </xdr:to>
    <xdr:sp macro="" textlink="">
      <xdr:nvSpPr>
        <xdr:cNvPr id="433" name="楕円 432"/>
        <xdr:cNvSpPr/>
      </xdr:nvSpPr>
      <xdr:spPr>
        <a:xfrm>
          <a:off x="18735040" y="10291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111557</xdr:rowOff>
    </xdr:from>
    <xdr:to>
      <xdr:col>116</xdr:col>
      <xdr:colOff>63500</xdr:colOff>
      <xdr:row>61</xdr:row>
      <xdr:rowOff>116129</xdr:rowOff>
    </xdr:to>
    <xdr:cxnSp macro="">
      <xdr:nvCxnSpPr>
        <xdr:cNvPr id="434" name="直線コネクタ 433"/>
        <xdr:cNvCxnSpPr/>
      </xdr:nvCxnSpPr>
      <xdr:spPr>
        <a:xfrm flipV="1">
          <a:off x="18778220" y="10337597"/>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70815</xdr:rowOff>
    </xdr:from>
    <xdr:to>
      <xdr:col>107</xdr:col>
      <xdr:colOff>101600</xdr:colOff>
      <xdr:row>62</xdr:row>
      <xdr:rowOff>965</xdr:rowOff>
    </xdr:to>
    <xdr:sp macro="" textlink="">
      <xdr:nvSpPr>
        <xdr:cNvPr id="435" name="楕円 434"/>
        <xdr:cNvSpPr/>
      </xdr:nvSpPr>
      <xdr:spPr>
        <a:xfrm>
          <a:off x="17937480" y="10296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116129</xdr:rowOff>
    </xdr:from>
    <xdr:to>
      <xdr:col>111</xdr:col>
      <xdr:colOff>177800</xdr:colOff>
      <xdr:row>61</xdr:row>
      <xdr:rowOff>121615</xdr:rowOff>
    </xdr:to>
    <xdr:cxnSp macro="">
      <xdr:nvCxnSpPr>
        <xdr:cNvPr id="436" name="直線コネクタ 435"/>
        <xdr:cNvCxnSpPr/>
      </xdr:nvCxnSpPr>
      <xdr:spPr>
        <a:xfrm flipV="1">
          <a:off x="17988280" y="10342169"/>
          <a:ext cx="78994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437" name="n_1aveValue【学校施設】&#10;一人当たり面積"/>
        <xdr:cNvSpPr txBox="1"/>
      </xdr:nvSpPr>
      <xdr:spPr>
        <a:xfrm>
          <a:off x="18561127" y="992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38" name="n_2aveValue【学校施設】&#10;一人当たり面積"/>
        <xdr:cNvSpPr txBox="1"/>
      </xdr:nvSpPr>
      <xdr:spPr>
        <a:xfrm>
          <a:off x="17776267" y="1000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158056</xdr:rowOff>
    </xdr:from>
    <xdr:ext cx="469744" cy="259045"/>
    <xdr:sp macro="" textlink="">
      <xdr:nvSpPr>
        <xdr:cNvPr id="439" name="n_1mainValue【学校施設】&#10;一人当たり面積"/>
        <xdr:cNvSpPr txBox="1"/>
      </xdr:nvSpPr>
      <xdr:spPr>
        <a:xfrm>
          <a:off x="18561127" y="103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163542</xdr:rowOff>
    </xdr:from>
    <xdr:ext cx="469744" cy="259045"/>
    <xdr:sp macro="" textlink="">
      <xdr:nvSpPr>
        <xdr:cNvPr id="440" name="n_2mainValue【学校施設】&#10;一人当たり面積"/>
        <xdr:cNvSpPr txBox="1"/>
      </xdr:nvSpPr>
      <xdr:spPr>
        <a:xfrm>
          <a:off x="17776267" y="1038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1" name="正方形/長方形 44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2" name="正方形/長方形 44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3" name="正方形/長方形 44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4" name="正方形/長方形 44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5" name="正方形/長方形 44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6" name="正方形/長方形 44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7" name="正方形/長方形 44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正方形/長方形 447"/>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9" name="正方形/長方形 44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0" name="正方形/長方形 44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1" name="正方形/長方形 45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2" name="正方形/長方形 45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3" name="正方形/長方形 45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4" name="正方形/長方形 45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5" name="正方形/長方形 45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6" name="正方形/長方形 455"/>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7" name="正方形/長方形 45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8" name="正方形/長方形 45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9" name="正方形/長方形 45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0" name="正方形/長方形 45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1" name="正方形/長方形 46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2" name="正方形/長方形 46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3" name="正方形/長方形 46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正方形/長方形 463"/>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65" name="正方形/長方形 46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6" name="正方形/長方形 46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7" name="正方形/長方形 46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8" name="正方形/長方形 46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9" name="正方形/長方形 46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0" name="正方形/長方形 46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1" name="正方形/長方形 47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2" name="正方形/長方形 471"/>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73" name="正方形/長方形 47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4" name="正方形/長方形 47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5" name="テキスト ボックス 47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公営住宅は、償却率も低く（施設として新しい）、一人当たり面積も全国、類団平均以上となっていることから、比較的充実した整備が行われていると見えるが、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年に一部団地の建て替えが行われ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こたことによる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の押し下げ効果が出ているためである。</a:t>
          </a:r>
          <a:r>
            <a:rPr kumimoji="1" lang="ja-JP" altLang="en-US" sz="1300">
              <a:latin typeface="ＭＳ Ｐゴシック" panose="020B0600070205080204" pitchFamily="50" charset="-128"/>
              <a:ea typeface="ＭＳ Ｐゴシック" panose="020B0600070205080204" pitchFamily="50" charset="-128"/>
            </a:rPr>
            <a:t>詳細を確認すると、公営住宅の一部団地や学校施設、総資産の約半分を占めるインフラ資産（道路等）については、かなりの耐用年数を経過しながら応急処置的な整備改修で対応している部分も多々あり、やはり町全体的にハード面の老朽化が進んで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各施設について、一人当たり金額や財産量等も考慮しながら、建替え、改修、廃止等の方針について検討していく必要がある。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14,867
56.00
6,566,190
6,477,471
78,095
3,586,945
5,997,942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8" name="テキスト ボックス 4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0" name="直線コネクタ 4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1" name="テキスト ボックス 5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2" name="直線コネクタ 5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3" name="テキスト ボックス 52"/>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4" name="直線コネクタ 5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5" name="テキスト ボックス 54"/>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6" name="直線コネクタ 5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57" name="テキスト ボックス 56"/>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8" name="直線コネクタ 5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59" name="テキスト ボックス 58"/>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0" name="直線コネクタ 5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1" name="テキスト ボックス 6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63" name="直線コネクタ 62"/>
        <xdr:cNvCxnSpPr/>
      </xdr:nvCxnSpPr>
      <xdr:spPr>
        <a:xfrm flipV="1">
          <a:off x="9219565" y="550164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64" name="【図書館】&#10;一人当たり面積最小値テキスト"/>
        <xdr:cNvSpPr txBox="1"/>
      </xdr:nvSpPr>
      <xdr:spPr>
        <a:xfrm>
          <a:off x="92583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65" name="直線コネクタ 64"/>
        <xdr:cNvCxnSpPr/>
      </xdr:nvCxnSpPr>
      <xdr:spPr>
        <a:xfrm>
          <a:off x="915416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66" name="【図書館】&#10;一人当たり面積最大値テキスト"/>
        <xdr:cNvSpPr txBox="1"/>
      </xdr:nvSpPr>
      <xdr:spPr>
        <a:xfrm>
          <a:off x="9258300" y="528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67" name="直線コネクタ 66"/>
        <xdr:cNvCxnSpPr/>
      </xdr:nvCxnSpPr>
      <xdr:spPr>
        <a:xfrm>
          <a:off x="9154160" y="550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67327</xdr:rowOff>
    </xdr:from>
    <xdr:ext cx="469744" cy="259045"/>
    <xdr:sp macro="" textlink="">
      <xdr:nvSpPr>
        <xdr:cNvPr id="68" name="【図書館】&#10;一人当たり面積平均値テキスト"/>
        <xdr:cNvSpPr txBox="1"/>
      </xdr:nvSpPr>
      <xdr:spPr>
        <a:xfrm>
          <a:off x="9258300" y="643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69" name="フローチャート: 判断 68"/>
        <xdr:cNvSpPr/>
      </xdr:nvSpPr>
      <xdr:spPr>
        <a:xfrm>
          <a:off x="919226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70" name="フローチャート: 判断 69"/>
        <xdr:cNvSpPr/>
      </xdr:nvSpPr>
      <xdr:spPr>
        <a:xfrm>
          <a:off x="844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10177</xdr:rowOff>
    </xdr:from>
    <xdr:ext cx="469744" cy="259045"/>
    <xdr:sp macro="" textlink="">
      <xdr:nvSpPr>
        <xdr:cNvPr id="71" name="n_1aveValue【図書館】&#10;一人当たり面積"/>
        <xdr:cNvSpPr txBox="1"/>
      </xdr:nvSpPr>
      <xdr:spPr>
        <a:xfrm>
          <a:off x="827158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72" name="フローチャート: 判断 71"/>
        <xdr:cNvSpPr/>
      </xdr:nvSpPr>
      <xdr:spPr>
        <a:xfrm>
          <a:off x="7670800" y="668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97807</xdr:rowOff>
    </xdr:from>
    <xdr:ext cx="469744" cy="259045"/>
    <xdr:sp macro="" textlink="">
      <xdr:nvSpPr>
        <xdr:cNvPr id="73" name="n_2aveValue【図書館】&#10;一人当たり面積"/>
        <xdr:cNvSpPr txBox="1"/>
      </xdr:nvSpPr>
      <xdr:spPr>
        <a:xfrm>
          <a:off x="750958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74" name="テキスト ボックス 7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5" name="テキスト ボックス 7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6" name="テキスト ボックス 7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7" name="テキスト ボックス 7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8" name="テキスト ボックス 7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90170</xdr:rowOff>
    </xdr:from>
    <xdr:to>
      <xdr:col>55</xdr:col>
      <xdr:colOff>50800</xdr:colOff>
      <xdr:row>42</xdr:row>
      <xdr:rowOff>20320</xdr:rowOff>
    </xdr:to>
    <xdr:sp macro="" textlink="">
      <xdr:nvSpPr>
        <xdr:cNvPr id="79" name="楕円 78"/>
        <xdr:cNvSpPr/>
      </xdr:nvSpPr>
      <xdr:spPr>
        <a:xfrm>
          <a:off x="9192260" y="6963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5097</xdr:rowOff>
    </xdr:from>
    <xdr:ext cx="469744" cy="259045"/>
    <xdr:sp macro="" textlink="">
      <xdr:nvSpPr>
        <xdr:cNvPr id="80" name="【図書館】&#10;一人当たり面積該当値テキスト"/>
        <xdr:cNvSpPr txBox="1"/>
      </xdr:nvSpPr>
      <xdr:spPr>
        <a:xfrm>
          <a:off x="9258300" y="68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90170</xdr:rowOff>
    </xdr:from>
    <xdr:to>
      <xdr:col>50</xdr:col>
      <xdr:colOff>165100</xdr:colOff>
      <xdr:row>42</xdr:row>
      <xdr:rowOff>20320</xdr:rowOff>
    </xdr:to>
    <xdr:sp macro="" textlink="">
      <xdr:nvSpPr>
        <xdr:cNvPr id="81" name="楕円 80"/>
        <xdr:cNvSpPr/>
      </xdr:nvSpPr>
      <xdr:spPr>
        <a:xfrm>
          <a:off x="8445500" y="6963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140970</xdr:rowOff>
    </xdr:from>
    <xdr:to>
      <xdr:col>55</xdr:col>
      <xdr:colOff>0</xdr:colOff>
      <xdr:row>41</xdr:row>
      <xdr:rowOff>140970</xdr:rowOff>
    </xdr:to>
    <xdr:cxnSp macro="">
      <xdr:nvCxnSpPr>
        <xdr:cNvPr id="82" name="直線コネクタ 81"/>
        <xdr:cNvCxnSpPr/>
      </xdr:nvCxnSpPr>
      <xdr:spPr>
        <a:xfrm>
          <a:off x="8496300" y="70142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90170</xdr:rowOff>
    </xdr:from>
    <xdr:to>
      <xdr:col>46</xdr:col>
      <xdr:colOff>38100</xdr:colOff>
      <xdr:row>42</xdr:row>
      <xdr:rowOff>20320</xdr:rowOff>
    </xdr:to>
    <xdr:sp macro="" textlink="">
      <xdr:nvSpPr>
        <xdr:cNvPr id="83" name="楕円 82"/>
        <xdr:cNvSpPr/>
      </xdr:nvSpPr>
      <xdr:spPr>
        <a:xfrm>
          <a:off x="7670800" y="6963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140970</xdr:rowOff>
    </xdr:from>
    <xdr:to>
      <xdr:col>50</xdr:col>
      <xdr:colOff>114300</xdr:colOff>
      <xdr:row>41</xdr:row>
      <xdr:rowOff>140970</xdr:rowOff>
    </xdr:to>
    <xdr:cxnSp macro="">
      <xdr:nvCxnSpPr>
        <xdr:cNvPr id="84" name="直線コネクタ 83"/>
        <xdr:cNvCxnSpPr/>
      </xdr:nvCxnSpPr>
      <xdr:spPr>
        <a:xfrm>
          <a:off x="7713980" y="7014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11447</xdr:rowOff>
    </xdr:from>
    <xdr:ext cx="469744" cy="259045"/>
    <xdr:sp macro="" textlink="">
      <xdr:nvSpPr>
        <xdr:cNvPr id="85" name="n_1mainValue【図書館】&#10;一人当たり面積"/>
        <xdr:cNvSpPr txBox="1"/>
      </xdr:nvSpPr>
      <xdr:spPr>
        <a:xfrm>
          <a:off x="827158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11447</xdr:rowOff>
    </xdr:from>
    <xdr:ext cx="469744" cy="259045"/>
    <xdr:sp macro="" textlink="">
      <xdr:nvSpPr>
        <xdr:cNvPr id="86" name="n_2mainValue【図書館】&#10;一人当たり面積"/>
        <xdr:cNvSpPr txBox="1"/>
      </xdr:nvSpPr>
      <xdr:spPr>
        <a:xfrm>
          <a:off x="750958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7" name="正方形/長方形 8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8" name="正方形/長方形 8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9" name="正方形/長方形 8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0" name="正方形/長方形 8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1" name="正方形/長方形 9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2" name="正方形/長方形 9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3" name="正方形/長方形 9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4" name="正方形/長方形 9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5" name="テキスト ボックス 9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6" name="直線コネクタ 9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7" name="テキスト ボックス 96"/>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98" name="直線コネクタ 9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99" name="テキスト ボックス 98"/>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00" name="直線コネクタ 9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01" name="テキスト ボックス 10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02" name="直線コネクタ 10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03" name="テキスト ボックス 10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04" name="直線コネクタ 10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05" name="テキスト ボックス 104"/>
        <xdr:cNvSpPr txBox="1"/>
      </xdr:nvSpPr>
      <xdr:spPr>
        <a:xfrm>
          <a:off x="27196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6" name="直線コネクタ 10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07" name="テキスト ボックス 106"/>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8"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09" name="直線コネクタ 108"/>
        <xdr:cNvCxnSpPr/>
      </xdr:nvCxnSpPr>
      <xdr:spPr>
        <a:xfrm flipV="1">
          <a:off x="4086225" y="938784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10" name="【体育館・プール】&#10;有形固定資産減価償却率最小値テキスト"/>
        <xdr:cNvSpPr txBox="1"/>
      </xdr:nvSpPr>
      <xdr:spPr>
        <a:xfrm>
          <a:off x="412496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11" name="直線コネクタ 110"/>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12" name="【体育館・プール】&#10;有形固定資産減価償却率最大値テキスト"/>
        <xdr:cNvSpPr txBox="1"/>
      </xdr:nvSpPr>
      <xdr:spPr>
        <a:xfrm>
          <a:off x="412496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13" name="直線コネクタ 112"/>
        <xdr:cNvCxnSpPr/>
      </xdr:nvCxnSpPr>
      <xdr:spPr>
        <a:xfrm>
          <a:off x="402082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14" name="【体育館・プール】&#10;有形固定資産減価償却率平均値テキスト"/>
        <xdr:cNvSpPr txBox="1"/>
      </xdr:nvSpPr>
      <xdr:spPr>
        <a:xfrm>
          <a:off x="4124960" y="10171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15" name="フローチャート: 判断 114"/>
        <xdr:cNvSpPr/>
      </xdr:nvSpPr>
      <xdr:spPr>
        <a:xfrm>
          <a:off x="4036060" y="10192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16" name="フローチャート: 判断 115"/>
        <xdr:cNvSpPr/>
      </xdr:nvSpPr>
      <xdr:spPr>
        <a:xfrm>
          <a:off x="3312160" y="10227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117" name="n_1aveValue【体育館・プール】&#10;有形固定資産減価償却率"/>
        <xdr:cNvSpPr txBox="1"/>
      </xdr:nvSpPr>
      <xdr:spPr>
        <a:xfrm>
          <a:off x="3170564" y="1032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118" name="フローチャート: 判断 117"/>
        <xdr:cNvSpPr/>
      </xdr:nvSpPr>
      <xdr:spPr>
        <a:xfrm>
          <a:off x="2514600" y="10137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779</xdr:rowOff>
    </xdr:from>
    <xdr:ext cx="405111" cy="259045"/>
    <xdr:sp macro="" textlink="">
      <xdr:nvSpPr>
        <xdr:cNvPr id="119" name="n_2aveValue【体育館・プール】&#10;有形固定資産減価償却率"/>
        <xdr:cNvSpPr txBox="1"/>
      </xdr:nvSpPr>
      <xdr:spPr>
        <a:xfrm>
          <a:off x="2385704" y="10226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20" name="テキスト ボックス 11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1" name="テキスト ボックス 12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2" name="テキスト ボックス 12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3" name="テキスト ボックス 12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4" name="テキスト ボックス 12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61214</xdr:rowOff>
    </xdr:from>
    <xdr:to>
      <xdr:col>24</xdr:col>
      <xdr:colOff>114300</xdr:colOff>
      <xdr:row>59</xdr:row>
      <xdr:rowOff>162814</xdr:rowOff>
    </xdr:to>
    <xdr:sp macro="" textlink="">
      <xdr:nvSpPr>
        <xdr:cNvPr id="125" name="楕円 124"/>
        <xdr:cNvSpPr/>
      </xdr:nvSpPr>
      <xdr:spPr>
        <a:xfrm>
          <a:off x="4036060" y="99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84091</xdr:rowOff>
    </xdr:from>
    <xdr:ext cx="405111" cy="259045"/>
    <xdr:sp macro="" textlink="">
      <xdr:nvSpPr>
        <xdr:cNvPr id="126" name="【体育館・プール】&#10;有形固定資産減価償却率該当値テキスト"/>
        <xdr:cNvSpPr txBox="1"/>
      </xdr:nvSpPr>
      <xdr:spPr>
        <a:xfrm>
          <a:off x="4124960" y="980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111506</xdr:rowOff>
    </xdr:from>
    <xdr:to>
      <xdr:col>20</xdr:col>
      <xdr:colOff>38100</xdr:colOff>
      <xdr:row>60</xdr:row>
      <xdr:rowOff>41656</xdr:rowOff>
    </xdr:to>
    <xdr:sp macro="" textlink="">
      <xdr:nvSpPr>
        <xdr:cNvPr id="127" name="楕円 126"/>
        <xdr:cNvSpPr/>
      </xdr:nvSpPr>
      <xdr:spPr>
        <a:xfrm>
          <a:off x="3312160" y="10002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112014</xdr:rowOff>
    </xdr:from>
    <xdr:to>
      <xdr:col>24</xdr:col>
      <xdr:colOff>63500</xdr:colOff>
      <xdr:row>59</xdr:row>
      <xdr:rowOff>162306</xdr:rowOff>
    </xdr:to>
    <xdr:cxnSp macro="">
      <xdr:nvCxnSpPr>
        <xdr:cNvPr id="128" name="直線コネクタ 127"/>
        <xdr:cNvCxnSpPr/>
      </xdr:nvCxnSpPr>
      <xdr:spPr>
        <a:xfrm flipV="1">
          <a:off x="3355340" y="10002774"/>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161798</xdr:rowOff>
    </xdr:from>
    <xdr:to>
      <xdr:col>15</xdr:col>
      <xdr:colOff>101600</xdr:colOff>
      <xdr:row>60</xdr:row>
      <xdr:rowOff>91948</xdr:rowOff>
    </xdr:to>
    <xdr:sp macro="" textlink="">
      <xdr:nvSpPr>
        <xdr:cNvPr id="129" name="楕円 128"/>
        <xdr:cNvSpPr/>
      </xdr:nvSpPr>
      <xdr:spPr>
        <a:xfrm>
          <a:off x="2514600" y="10052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162306</xdr:rowOff>
    </xdr:from>
    <xdr:to>
      <xdr:col>19</xdr:col>
      <xdr:colOff>177800</xdr:colOff>
      <xdr:row>60</xdr:row>
      <xdr:rowOff>41148</xdr:rowOff>
    </xdr:to>
    <xdr:cxnSp macro="">
      <xdr:nvCxnSpPr>
        <xdr:cNvPr id="130" name="直線コネクタ 129"/>
        <xdr:cNvCxnSpPr/>
      </xdr:nvCxnSpPr>
      <xdr:spPr>
        <a:xfrm flipV="1">
          <a:off x="2565400" y="10053066"/>
          <a:ext cx="78994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58183</xdr:rowOff>
    </xdr:from>
    <xdr:ext cx="405111" cy="259045"/>
    <xdr:sp macro="" textlink="">
      <xdr:nvSpPr>
        <xdr:cNvPr id="131" name="n_1mainValue【体育館・プール】&#10;有形固定資産減価償却率"/>
        <xdr:cNvSpPr txBox="1"/>
      </xdr:nvSpPr>
      <xdr:spPr>
        <a:xfrm>
          <a:off x="3170564" y="978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108475</xdr:rowOff>
    </xdr:from>
    <xdr:ext cx="405111" cy="259045"/>
    <xdr:sp macro="" textlink="">
      <xdr:nvSpPr>
        <xdr:cNvPr id="132" name="n_2mainValue【体育館・プール】&#10;有形固定資産減価償却率"/>
        <xdr:cNvSpPr txBox="1"/>
      </xdr:nvSpPr>
      <xdr:spPr>
        <a:xfrm>
          <a:off x="2385704" y="983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3" name="正方形/長方形 13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4" name="正方形/長方形 13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5" name="正方形/長方形 13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6" name="正方形/長方形 13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7" name="正方形/長方形 13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8" name="正方形/長方形 13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9" name="正方形/長方形 13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0" name="正方形/長方形 13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1" name="テキスト ボックス 14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2" name="直線コネクタ 14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43" name="直線コネクタ 14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44" name="テキスト ボックス 143"/>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45" name="直線コネクタ 14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46" name="テキスト ボックス 145"/>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7" name="直線コネクタ 14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48" name="テキスト ボックス 14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49" name="直線コネクタ 14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50" name="テキスト ボックス 149"/>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51" name="直線コネクタ 15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52" name="テキスト ボックス 151"/>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3" name="直線コネクタ 15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4" name="テキスト ボックス 15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56" name="直線コネクタ 155"/>
        <xdr:cNvCxnSpPr/>
      </xdr:nvCxnSpPr>
      <xdr:spPr>
        <a:xfrm flipV="1">
          <a:off x="9219565" y="9306560"/>
          <a:ext cx="0" cy="139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57" name="【体育館・プール】&#10;一人当たり面積最小値テキスト"/>
        <xdr:cNvSpPr txBox="1"/>
      </xdr:nvSpPr>
      <xdr:spPr>
        <a:xfrm>
          <a:off x="9258300" y="107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58" name="直線コネクタ 157"/>
        <xdr:cNvCxnSpPr/>
      </xdr:nvCxnSpPr>
      <xdr:spPr>
        <a:xfrm>
          <a:off x="9154160" y="1069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59" name="【体育館・プール】&#10;一人当たり面積最大値テキスト"/>
        <xdr:cNvSpPr txBox="1"/>
      </xdr:nvSpPr>
      <xdr:spPr>
        <a:xfrm>
          <a:off x="9258300" y="908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60" name="直線コネクタ 159"/>
        <xdr:cNvCxnSpPr/>
      </xdr:nvCxnSpPr>
      <xdr:spPr>
        <a:xfrm>
          <a:off x="9154160" y="9306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161" name="【体育館・プール】&#10;一人当たり面積平均値テキスト"/>
        <xdr:cNvSpPr txBox="1"/>
      </xdr:nvSpPr>
      <xdr:spPr>
        <a:xfrm>
          <a:off x="9258300" y="1006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62" name="フローチャート: 判断 161"/>
        <xdr:cNvSpPr/>
      </xdr:nvSpPr>
      <xdr:spPr>
        <a:xfrm>
          <a:off x="919226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63" name="フローチャート: 判断 162"/>
        <xdr:cNvSpPr/>
      </xdr:nvSpPr>
      <xdr:spPr>
        <a:xfrm>
          <a:off x="8445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164" name="n_1aveValue【体育館・プール】&#10;一人当たり面積"/>
        <xdr:cNvSpPr txBox="1"/>
      </xdr:nvSpPr>
      <xdr:spPr>
        <a:xfrm>
          <a:off x="827158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65" name="フローチャート: 判断 164"/>
        <xdr:cNvSpPr/>
      </xdr:nvSpPr>
      <xdr:spPr>
        <a:xfrm>
          <a:off x="7670800" y="10312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66" name="n_2aveValue【体育館・プール】&#10;一人当たり面積"/>
        <xdr:cNvSpPr txBox="1"/>
      </xdr:nvSpPr>
      <xdr:spPr>
        <a:xfrm>
          <a:off x="750958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67" name="テキスト ボックス 16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8" name="テキスト ボックス 16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9" name="テキスト ボックス 16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0" name="テキスト ボックス 16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1" name="テキスト ボックス 17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16510</xdr:rowOff>
    </xdr:from>
    <xdr:to>
      <xdr:col>55</xdr:col>
      <xdr:colOff>50800</xdr:colOff>
      <xdr:row>63</xdr:row>
      <xdr:rowOff>118110</xdr:rowOff>
    </xdr:to>
    <xdr:sp macro="" textlink="">
      <xdr:nvSpPr>
        <xdr:cNvPr id="172" name="楕円 171"/>
        <xdr:cNvSpPr/>
      </xdr:nvSpPr>
      <xdr:spPr>
        <a:xfrm>
          <a:off x="9192260" y="10577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173" name="【体育館・プール】&#10;一人当たり面積該当値テキスト"/>
        <xdr:cNvSpPr txBox="1"/>
      </xdr:nvSpPr>
      <xdr:spPr>
        <a:xfrm>
          <a:off x="9258300"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174" name="楕円 173"/>
        <xdr:cNvSpPr/>
      </xdr:nvSpPr>
      <xdr:spPr>
        <a:xfrm>
          <a:off x="844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67310</xdr:rowOff>
    </xdr:from>
    <xdr:to>
      <xdr:col>55</xdr:col>
      <xdr:colOff>0</xdr:colOff>
      <xdr:row>63</xdr:row>
      <xdr:rowOff>68580</xdr:rowOff>
    </xdr:to>
    <xdr:cxnSp macro="">
      <xdr:nvCxnSpPr>
        <xdr:cNvPr id="175" name="直線コネクタ 174"/>
        <xdr:cNvCxnSpPr/>
      </xdr:nvCxnSpPr>
      <xdr:spPr>
        <a:xfrm flipV="1">
          <a:off x="8496300" y="1062863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15240</xdr:rowOff>
    </xdr:from>
    <xdr:to>
      <xdr:col>46</xdr:col>
      <xdr:colOff>38100</xdr:colOff>
      <xdr:row>63</xdr:row>
      <xdr:rowOff>116840</xdr:rowOff>
    </xdr:to>
    <xdr:sp macro="" textlink="">
      <xdr:nvSpPr>
        <xdr:cNvPr id="176" name="楕円 175"/>
        <xdr:cNvSpPr/>
      </xdr:nvSpPr>
      <xdr:spPr>
        <a:xfrm>
          <a:off x="7670800" y="10576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66040</xdr:rowOff>
    </xdr:from>
    <xdr:to>
      <xdr:col>50</xdr:col>
      <xdr:colOff>114300</xdr:colOff>
      <xdr:row>63</xdr:row>
      <xdr:rowOff>68580</xdr:rowOff>
    </xdr:to>
    <xdr:cxnSp macro="">
      <xdr:nvCxnSpPr>
        <xdr:cNvPr id="177" name="直線コネクタ 176"/>
        <xdr:cNvCxnSpPr/>
      </xdr:nvCxnSpPr>
      <xdr:spPr>
        <a:xfrm>
          <a:off x="7713980" y="1062736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110507</xdr:rowOff>
    </xdr:from>
    <xdr:ext cx="469744" cy="259045"/>
    <xdr:sp macro="" textlink="">
      <xdr:nvSpPr>
        <xdr:cNvPr id="178" name="n_1mainValue【体育館・プール】&#10;一人当たり面積"/>
        <xdr:cNvSpPr txBox="1"/>
      </xdr:nvSpPr>
      <xdr:spPr>
        <a:xfrm>
          <a:off x="827158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107967</xdr:rowOff>
    </xdr:from>
    <xdr:ext cx="469744" cy="259045"/>
    <xdr:sp macro="" textlink="">
      <xdr:nvSpPr>
        <xdr:cNvPr id="179" name="n_2mainValue【体育館・プール】&#10;一人当たり面積"/>
        <xdr:cNvSpPr txBox="1"/>
      </xdr:nvSpPr>
      <xdr:spPr>
        <a:xfrm>
          <a:off x="7509587"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0" name="正方形/長方形 17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81" name="正方形/長方形 18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82" name="正方形/長方形 18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83" name="正方形/長方形 18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84" name="正方形/長方形 18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85" name="正方形/長方形 18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86" name="正方形/長方形 18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正方形/長方形 186"/>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88" name="正方形/長方形 18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9" name="正方形/長方形 18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0" name="正方形/長方形 18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1" name="正方形/長方形 19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2" name="正方形/長方形 19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3" name="正方形/長方形 19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4" name="正方形/長方形 19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5" name="正方形/長方形 194"/>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96" name="正方形/長方形 19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97" name="正方形/長方形 19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98" name="正方形/長方形 19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99" name="正方形/長方形 19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00" name="正方形/長方形 19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01" name="正方形/長方形 20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02" name="正方形/長方形 20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03" name="正方形/長方形 20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04" name="テキスト ボックス 20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05" name="直線コネクタ 20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06" name="テキスト ボックス 205"/>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07" name="直線コネクタ 206"/>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08" name="テキスト ボックス 207"/>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09" name="直線コネクタ 208"/>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10" name="テキスト ボックス 209"/>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11" name="直線コネクタ 210"/>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12" name="テキスト ボックス 211"/>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13" name="直線コネクタ 212"/>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14" name="テキスト ボックス 213"/>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15" name="直線コネクタ 21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16" name="テキスト ボックス 215"/>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1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218" name="直線コネクタ 217"/>
        <xdr:cNvCxnSpPr/>
      </xdr:nvCxnSpPr>
      <xdr:spPr>
        <a:xfrm flipV="1">
          <a:off x="4086225" y="168516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219" name="【市民会館】&#10;有形固定資産減価償却率最小値テキスト"/>
        <xdr:cNvSpPr txBox="1"/>
      </xdr:nvSpPr>
      <xdr:spPr>
        <a:xfrm>
          <a:off x="4124960" y="181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220" name="直線コネクタ 219"/>
        <xdr:cNvCxnSpPr/>
      </xdr:nvCxnSpPr>
      <xdr:spPr>
        <a:xfrm>
          <a:off x="4020820" y="18112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221" name="【市民会館】&#10;有形固定資産減価償却率最大値テキスト"/>
        <xdr:cNvSpPr txBox="1"/>
      </xdr:nvSpPr>
      <xdr:spPr>
        <a:xfrm>
          <a:off x="4124960" y="1663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222" name="直線コネクタ 221"/>
        <xdr:cNvCxnSpPr/>
      </xdr:nvCxnSpPr>
      <xdr:spPr>
        <a:xfrm>
          <a:off x="4020820" y="1685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155719</xdr:rowOff>
    </xdr:from>
    <xdr:ext cx="405111" cy="259045"/>
    <xdr:sp macro="" textlink="">
      <xdr:nvSpPr>
        <xdr:cNvPr id="223" name="【市民会館】&#10;有形固定資産減価償却率平均値テキスト"/>
        <xdr:cNvSpPr txBox="1"/>
      </xdr:nvSpPr>
      <xdr:spPr>
        <a:xfrm>
          <a:off x="4124960" y="17254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224" name="フローチャート: 判断 223"/>
        <xdr:cNvSpPr/>
      </xdr:nvSpPr>
      <xdr:spPr>
        <a:xfrm>
          <a:off x="4036060" y="17399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225" name="フローチャート: 判断 224"/>
        <xdr:cNvSpPr/>
      </xdr:nvSpPr>
      <xdr:spPr>
        <a:xfrm>
          <a:off x="3312160" y="174851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168673</xdr:rowOff>
    </xdr:from>
    <xdr:ext cx="405111" cy="259045"/>
    <xdr:sp macro="" textlink="">
      <xdr:nvSpPr>
        <xdr:cNvPr id="226" name="n_1aveValue【市民会館】&#10;有形固定資産減価償却率"/>
        <xdr:cNvSpPr txBox="1"/>
      </xdr:nvSpPr>
      <xdr:spPr>
        <a:xfrm>
          <a:off x="3170564" y="1726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227" name="フローチャート: 判断 226"/>
        <xdr:cNvSpPr/>
      </xdr:nvSpPr>
      <xdr:spPr>
        <a:xfrm>
          <a:off x="2514600" y="17560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72662</xdr:rowOff>
    </xdr:from>
    <xdr:ext cx="405111" cy="259045"/>
    <xdr:sp macro="" textlink="">
      <xdr:nvSpPr>
        <xdr:cNvPr id="228" name="n_2aveValue【市民会館】&#10;有形固定資産減価償却率"/>
        <xdr:cNvSpPr txBox="1"/>
      </xdr:nvSpPr>
      <xdr:spPr>
        <a:xfrm>
          <a:off x="2385704" y="1733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29" name="テキスト ボックス 22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30" name="テキスト ボックス 22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31" name="テキスト ボックス 23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32" name="テキスト ボックス 23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33" name="テキスト ボックス 23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234" name="楕円 233"/>
        <xdr:cNvSpPr/>
      </xdr:nvSpPr>
      <xdr:spPr>
        <a:xfrm>
          <a:off x="403606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235" name="【市民会館】&#10;有形固定資産減価償却率該当値テキスト"/>
        <xdr:cNvSpPr txBox="1"/>
      </xdr:nvSpPr>
      <xdr:spPr>
        <a:xfrm>
          <a:off x="412496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236" name="楕円 235"/>
        <xdr:cNvSpPr/>
      </xdr:nvSpPr>
      <xdr:spPr>
        <a:xfrm>
          <a:off x="331216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106</xdr:row>
      <xdr:rowOff>7620</xdr:rowOff>
    </xdr:to>
    <xdr:cxnSp macro="">
      <xdr:nvCxnSpPr>
        <xdr:cNvPr id="237" name="直線コネクタ 236"/>
        <xdr:cNvCxnSpPr/>
      </xdr:nvCxnSpPr>
      <xdr:spPr>
        <a:xfrm flipV="1">
          <a:off x="3355340" y="1773555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254</xdr:rowOff>
    </xdr:from>
    <xdr:to>
      <xdr:col>15</xdr:col>
      <xdr:colOff>101600</xdr:colOff>
      <xdr:row>106</xdr:row>
      <xdr:rowOff>101854</xdr:rowOff>
    </xdr:to>
    <xdr:sp macro="" textlink="">
      <xdr:nvSpPr>
        <xdr:cNvPr id="238" name="楕円 237"/>
        <xdr:cNvSpPr/>
      </xdr:nvSpPr>
      <xdr:spPr>
        <a:xfrm>
          <a:off x="2514600" y="177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51054</xdr:rowOff>
    </xdr:to>
    <xdr:cxnSp macro="">
      <xdr:nvCxnSpPr>
        <xdr:cNvPr id="239" name="直線コネクタ 238"/>
        <xdr:cNvCxnSpPr/>
      </xdr:nvCxnSpPr>
      <xdr:spPr>
        <a:xfrm flipV="1">
          <a:off x="2565400" y="17777460"/>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49547</xdr:rowOff>
    </xdr:from>
    <xdr:ext cx="405111" cy="259045"/>
    <xdr:sp macro="" textlink="">
      <xdr:nvSpPr>
        <xdr:cNvPr id="240" name="n_1mainValue【市民会館】&#10;有形固定資産減価償却率"/>
        <xdr:cNvSpPr txBox="1"/>
      </xdr:nvSpPr>
      <xdr:spPr>
        <a:xfrm>
          <a:off x="317056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92981</xdr:rowOff>
    </xdr:from>
    <xdr:ext cx="405111" cy="259045"/>
    <xdr:sp macro="" textlink="">
      <xdr:nvSpPr>
        <xdr:cNvPr id="241" name="n_2mainValue【市民会館】&#10;有形固定資産減価償却率"/>
        <xdr:cNvSpPr txBox="1"/>
      </xdr:nvSpPr>
      <xdr:spPr>
        <a:xfrm>
          <a:off x="2385704" y="178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50" name="テキスト ボックス 24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1" name="直線コネクタ 25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52" name="直線コネクタ 251"/>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3" name="テキスト ボックス 252"/>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4" name="直線コネクタ 253"/>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5" name="テキスト ボックス 254"/>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6" name="直線コネクタ 255"/>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7" name="テキスト ボックス 256"/>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8" name="直線コネクタ 257"/>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9" name="テキスト ボックス 258"/>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60" name="直線コネクタ 259"/>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61" name="テキスト ボックス 260"/>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62" name="直線コネクタ 261"/>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3" name="テキスト ボックス 262"/>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4" name="直線コネクタ 26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5" name="テキスト ボックス 26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267" name="直線コネクタ 266"/>
        <xdr:cNvCxnSpPr/>
      </xdr:nvCxnSpPr>
      <xdr:spPr>
        <a:xfrm flipV="1">
          <a:off x="9219565" y="16818429"/>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268" name="【市民会館】&#10;一人当たり面積最小値テキスト"/>
        <xdr:cNvSpPr txBox="1"/>
      </xdr:nvSpPr>
      <xdr:spPr>
        <a:xfrm>
          <a:off x="9258300" y="182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269" name="直線コネクタ 268"/>
        <xdr:cNvCxnSpPr/>
      </xdr:nvCxnSpPr>
      <xdr:spPr>
        <a:xfrm>
          <a:off x="9154160" y="1826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270" name="【市民会館】&#10;一人当たり面積最大値テキスト"/>
        <xdr:cNvSpPr txBox="1"/>
      </xdr:nvSpPr>
      <xdr:spPr>
        <a:xfrm>
          <a:off x="9258300" y="165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271" name="直線コネクタ 270"/>
        <xdr:cNvCxnSpPr/>
      </xdr:nvCxnSpPr>
      <xdr:spPr>
        <a:xfrm>
          <a:off x="9154160" y="16818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272" name="【市民会館】&#10;一人当たり面積平均値テキスト"/>
        <xdr:cNvSpPr txBox="1"/>
      </xdr:nvSpPr>
      <xdr:spPr>
        <a:xfrm>
          <a:off x="9258300" y="17779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273" name="フローチャート: 判断 272"/>
        <xdr:cNvSpPr/>
      </xdr:nvSpPr>
      <xdr:spPr>
        <a:xfrm>
          <a:off x="9192260" y="179280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274" name="フローチャート: 判断 273"/>
        <xdr:cNvSpPr/>
      </xdr:nvSpPr>
      <xdr:spPr>
        <a:xfrm>
          <a:off x="8445500" y="17908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85289</xdr:rowOff>
    </xdr:from>
    <xdr:ext cx="469744" cy="259045"/>
    <xdr:sp macro="" textlink="">
      <xdr:nvSpPr>
        <xdr:cNvPr id="275" name="n_1aveValue【市民会館】&#10;一人当たり面積"/>
        <xdr:cNvSpPr txBox="1"/>
      </xdr:nvSpPr>
      <xdr:spPr>
        <a:xfrm>
          <a:off x="8271587" y="1768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62956</xdr:rowOff>
    </xdr:from>
    <xdr:to>
      <xdr:col>46</xdr:col>
      <xdr:colOff>38100</xdr:colOff>
      <xdr:row>107</xdr:row>
      <xdr:rowOff>164556</xdr:rowOff>
    </xdr:to>
    <xdr:sp macro="" textlink="">
      <xdr:nvSpPr>
        <xdr:cNvPr id="276" name="フローチャート: 判断 275"/>
        <xdr:cNvSpPr/>
      </xdr:nvSpPr>
      <xdr:spPr>
        <a:xfrm>
          <a:off x="7670800" y="180004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155683</xdr:rowOff>
    </xdr:from>
    <xdr:ext cx="469744" cy="259045"/>
    <xdr:sp macro="" textlink="">
      <xdr:nvSpPr>
        <xdr:cNvPr id="277" name="n_2aveValue【市民会館】&#10;一人当たり面積"/>
        <xdr:cNvSpPr txBox="1"/>
      </xdr:nvSpPr>
      <xdr:spPr>
        <a:xfrm>
          <a:off x="7509587" y="180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78" name="テキスト ボックス 27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9" name="テキスト ボックス 27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0" name="テキスト ボックス 27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1" name="テキスト ボックス 28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2" name="テキスト ボックス 28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27032</xdr:rowOff>
    </xdr:from>
    <xdr:to>
      <xdr:col>55</xdr:col>
      <xdr:colOff>50800</xdr:colOff>
      <xdr:row>107</xdr:row>
      <xdr:rowOff>128632</xdr:rowOff>
    </xdr:to>
    <xdr:sp macro="" textlink="">
      <xdr:nvSpPr>
        <xdr:cNvPr id="283" name="楕円 282"/>
        <xdr:cNvSpPr/>
      </xdr:nvSpPr>
      <xdr:spPr>
        <a:xfrm>
          <a:off x="9192260" y="179645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5459</xdr:rowOff>
    </xdr:from>
    <xdr:ext cx="469744" cy="259045"/>
    <xdr:sp macro="" textlink="">
      <xdr:nvSpPr>
        <xdr:cNvPr id="284" name="【市民会館】&#10;一人当たり面積該当値テキスト"/>
        <xdr:cNvSpPr txBox="1"/>
      </xdr:nvSpPr>
      <xdr:spPr>
        <a:xfrm>
          <a:off x="9258300" y="179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28121</xdr:rowOff>
    </xdr:from>
    <xdr:to>
      <xdr:col>50</xdr:col>
      <xdr:colOff>165100</xdr:colOff>
      <xdr:row>107</xdr:row>
      <xdr:rowOff>129721</xdr:rowOff>
    </xdr:to>
    <xdr:sp macro="" textlink="">
      <xdr:nvSpPr>
        <xdr:cNvPr id="285" name="楕円 284"/>
        <xdr:cNvSpPr/>
      </xdr:nvSpPr>
      <xdr:spPr>
        <a:xfrm>
          <a:off x="8445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77832</xdr:rowOff>
    </xdr:from>
    <xdr:to>
      <xdr:col>55</xdr:col>
      <xdr:colOff>0</xdr:colOff>
      <xdr:row>107</xdr:row>
      <xdr:rowOff>78921</xdr:rowOff>
    </xdr:to>
    <xdr:cxnSp macro="">
      <xdr:nvCxnSpPr>
        <xdr:cNvPr id="286" name="直線コネクタ 285"/>
        <xdr:cNvCxnSpPr/>
      </xdr:nvCxnSpPr>
      <xdr:spPr>
        <a:xfrm flipV="1">
          <a:off x="8496300" y="18015312"/>
          <a:ext cx="7239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25944</xdr:rowOff>
    </xdr:from>
    <xdr:to>
      <xdr:col>46</xdr:col>
      <xdr:colOff>38100</xdr:colOff>
      <xdr:row>107</xdr:row>
      <xdr:rowOff>127544</xdr:rowOff>
    </xdr:to>
    <xdr:sp macro="" textlink="">
      <xdr:nvSpPr>
        <xdr:cNvPr id="287" name="楕円 286"/>
        <xdr:cNvSpPr/>
      </xdr:nvSpPr>
      <xdr:spPr>
        <a:xfrm>
          <a:off x="7670800" y="179634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76744</xdr:rowOff>
    </xdr:from>
    <xdr:to>
      <xdr:col>50</xdr:col>
      <xdr:colOff>114300</xdr:colOff>
      <xdr:row>107</xdr:row>
      <xdr:rowOff>78921</xdr:rowOff>
    </xdr:to>
    <xdr:cxnSp macro="">
      <xdr:nvCxnSpPr>
        <xdr:cNvPr id="288" name="直線コネクタ 287"/>
        <xdr:cNvCxnSpPr/>
      </xdr:nvCxnSpPr>
      <xdr:spPr>
        <a:xfrm>
          <a:off x="7713980" y="18014224"/>
          <a:ext cx="78232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120848</xdr:rowOff>
    </xdr:from>
    <xdr:ext cx="469744" cy="259045"/>
    <xdr:sp macro="" textlink="">
      <xdr:nvSpPr>
        <xdr:cNvPr id="289" name="n_1mainValue【市民会館】&#10;一人当たり面積"/>
        <xdr:cNvSpPr txBox="1"/>
      </xdr:nvSpPr>
      <xdr:spPr>
        <a:xfrm>
          <a:off x="8271587" y="1805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144071</xdr:rowOff>
    </xdr:from>
    <xdr:ext cx="469744" cy="259045"/>
    <xdr:sp macro="" textlink="">
      <xdr:nvSpPr>
        <xdr:cNvPr id="290" name="n_2mainValue【市民会館】&#10;一人当たり面積"/>
        <xdr:cNvSpPr txBox="1"/>
      </xdr:nvSpPr>
      <xdr:spPr>
        <a:xfrm>
          <a:off x="7509587" y="1774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2" name="テキスト ボックス 301"/>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2" name="テキスト ボックス 311"/>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4" name="テキスト ボックス 31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316" name="直線コネクタ 315"/>
        <xdr:cNvCxnSpPr/>
      </xdr:nvCxnSpPr>
      <xdr:spPr>
        <a:xfrm flipV="1">
          <a:off x="14375764" y="5639344"/>
          <a:ext cx="0" cy="1313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317" name="【一般廃棄物処理施設】&#10;有形固定資産減価償却率最小値テキスト"/>
        <xdr:cNvSpPr txBox="1"/>
      </xdr:nvSpPr>
      <xdr:spPr>
        <a:xfrm>
          <a:off x="14414500"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318" name="直線コネクタ 317"/>
        <xdr:cNvCxnSpPr/>
      </xdr:nvCxnSpPr>
      <xdr:spPr>
        <a:xfrm>
          <a:off x="14287500" y="69527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319" name="【一般廃棄物処理施設】&#10;有形固定資産減価償却率最大値テキスト"/>
        <xdr:cNvSpPr txBox="1"/>
      </xdr:nvSpPr>
      <xdr:spPr>
        <a:xfrm>
          <a:off x="14414500" y="5418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320" name="直線コネクタ 319"/>
        <xdr:cNvCxnSpPr/>
      </xdr:nvCxnSpPr>
      <xdr:spPr>
        <a:xfrm>
          <a:off x="14287500" y="5639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321" name="【一般廃棄物処理施設】&#10;有形固定資産減価償却率平均値テキスト"/>
        <xdr:cNvSpPr txBox="1"/>
      </xdr:nvSpPr>
      <xdr:spPr>
        <a:xfrm>
          <a:off x="14414500" y="6112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322" name="フローチャート: 判断 321"/>
        <xdr:cNvSpPr/>
      </xdr:nvSpPr>
      <xdr:spPr>
        <a:xfrm>
          <a:off x="14325600" y="613391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323" name="フローチャート: 判断 322"/>
        <xdr:cNvSpPr/>
      </xdr:nvSpPr>
      <xdr:spPr>
        <a:xfrm>
          <a:off x="1357884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42290</xdr:rowOff>
    </xdr:from>
    <xdr:ext cx="405111" cy="259045"/>
    <xdr:sp macro="" textlink="">
      <xdr:nvSpPr>
        <xdr:cNvPr id="324" name="n_1aveValue【一般廃棄物処理施設】&#10;有形固定資産減価償却率"/>
        <xdr:cNvSpPr txBox="1"/>
      </xdr:nvSpPr>
      <xdr:spPr>
        <a:xfrm>
          <a:off x="1343724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325" name="フローチャート: 判断 324"/>
        <xdr:cNvSpPr/>
      </xdr:nvSpPr>
      <xdr:spPr>
        <a:xfrm>
          <a:off x="12804140" y="61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162214</xdr:rowOff>
    </xdr:from>
    <xdr:ext cx="405111" cy="259045"/>
    <xdr:sp macro="" textlink="">
      <xdr:nvSpPr>
        <xdr:cNvPr id="326" name="n_2aveValue【一般廃棄物処理施設】&#10;有形固定資産減価償却率"/>
        <xdr:cNvSpPr txBox="1"/>
      </xdr:nvSpPr>
      <xdr:spPr>
        <a:xfrm>
          <a:off x="12675244" y="619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7" name="テキスト ボックス 3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156028</xdr:rowOff>
    </xdr:from>
    <xdr:to>
      <xdr:col>76</xdr:col>
      <xdr:colOff>165100</xdr:colOff>
      <xdr:row>36</xdr:row>
      <xdr:rowOff>86178</xdr:rowOff>
    </xdr:to>
    <xdr:sp macro="" textlink="">
      <xdr:nvSpPr>
        <xdr:cNvPr id="332" name="楕円 331"/>
        <xdr:cNvSpPr/>
      </xdr:nvSpPr>
      <xdr:spPr>
        <a:xfrm>
          <a:off x="12804140" y="6023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102705</xdr:rowOff>
    </xdr:from>
    <xdr:ext cx="405111" cy="259045"/>
    <xdr:sp macro="" textlink="">
      <xdr:nvSpPr>
        <xdr:cNvPr id="333" name="n_2mainValue【一般廃棄物処理施設】&#10;有形固定資産減価償却率"/>
        <xdr:cNvSpPr txBox="1"/>
      </xdr:nvSpPr>
      <xdr:spPr>
        <a:xfrm>
          <a:off x="12675244" y="58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2" name="テキスト ボックス 34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3" name="直線コネクタ 34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4" name="直線コネクタ 34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5" name="テキスト ボックス 344"/>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6" name="直線コネクタ 34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7" name="テキスト ボックス 346"/>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8" name="直線コネクタ 34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9" name="テキスト ボックス 348"/>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0" name="直線コネクタ 34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1" name="テキスト ボックス 350"/>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2" name="直線コネクタ 35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3" name="テキスト ボックス 352"/>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355" name="直線コネクタ 354"/>
        <xdr:cNvCxnSpPr/>
      </xdr:nvCxnSpPr>
      <xdr:spPr>
        <a:xfrm flipV="1">
          <a:off x="19509104" y="5609664"/>
          <a:ext cx="0" cy="13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356" name="【一般廃棄物処理施設】&#10;一人当たり有形固定資産（償却資産）額最小値テキスト"/>
        <xdr:cNvSpPr txBox="1"/>
      </xdr:nvSpPr>
      <xdr:spPr>
        <a:xfrm>
          <a:off x="19547840" y="69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357" name="直線コネクタ 356"/>
        <xdr:cNvCxnSpPr/>
      </xdr:nvCxnSpPr>
      <xdr:spPr>
        <a:xfrm>
          <a:off x="19443700" y="6973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358" name="【一般廃棄物処理施設】&#10;一人当たり有形固定資産（償却資産）額最大値テキスト"/>
        <xdr:cNvSpPr txBox="1"/>
      </xdr:nvSpPr>
      <xdr:spPr>
        <a:xfrm>
          <a:off x="19547840" y="538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359" name="直線コネクタ 358"/>
        <xdr:cNvCxnSpPr/>
      </xdr:nvCxnSpPr>
      <xdr:spPr>
        <a:xfrm>
          <a:off x="19443700" y="5609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360" name="【一般廃棄物処理施設】&#10;一人当たり有形固定資産（償却資産）額平均値テキスト"/>
        <xdr:cNvSpPr txBox="1"/>
      </xdr:nvSpPr>
      <xdr:spPr>
        <a:xfrm>
          <a:off x="19547840" y="64377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361" name="フローチャート: 判断 360"/>
        <xdr:cNvSpPr/>
      </xdr:nvSpPr>
      <xdr:spPr>
        <a:xfrm>
          <a:off x="19458940" y="6459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362" name="フローチャート: 判断 361"/>
        <xdr:cNvSpPr/>
      </xdr:nvSpPr>
      <xdr:spPr>
        <a:xfrm>
          <a:off x="18735040" y="6492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68487</xdr:rowOff>
    </xdr:from>
    <xdr:ext cx="599010" cy="259045"/>
    <xdr:sp macro="" textlink="">
      <xdr:nvSpPr>
        <xdr:cNvPr id="363" name="n_1aveValue【一般廃棄物処理施設】&#10;一人当たり有形固定資産（償却資産）額"/>
        <xdr:cNvSpPr txBox="1"/>
      </xdr:nvSpPr>
      <xdr:spPr>
        <a:xfrm>
          <a:off x="18496495" y="627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133825</xdr:rowOff>
    </xdr:from>
    <xdr:to>
      <xdr:col>107</xdr:col>
      <xdr:colOff>101600</xdr:colOff>
      <xdr:row>39</xdr:row>
      <xdr:rowOff>63975</xdr:rowOff>
    </xdr:to>
    <xdr:sp macro="" textlink="">
      <xdr:nvSpPr>
        <xdr:cNvPr id="364" name="フローチャート: 判断 363"/>
        <xdr:cNvSpPr/>
      </xdr:nvSpPr>
      <xdr:spPr>
        <a:xfrm>
          <a:off x="17937480" y="6504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80502</xdr:rowOff>
    </xdr:from>
    <xdr:ext cx="599010" cy="259045"/>
    <xdr:sp macro="" textlink="">
      <xdr:nvSpPr>
        <xdr:cNvPr id="365" name="n_2aveValue【一般廃棄物処理施設】&#10;一人当たり有形固定資産（償却資産）額"/>
        <xdr:cNvSpPr txBox="1"/>
      </xdr:nvSpPr>
      <xdr:spPr>
        <a:xfrm>
          <a:off x="17734495" y="628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6" name="テキスト ボックス 36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144542</xdr:rowOff>
    </xdr:from>
    <xdr:to>
      <xdr:col>107</xdr:col>
      <xdr:colOff>101600</xdr:colOff>
      <xdr:row>41</xdr:row>
      <xdr:rowOff>74692</xdr:rowOff>
    </xdr:to>
    <xdr:sp macro="" textlink="">
      <xdr:nvSpPr>
        <xdr:cNvPr id="371" name="楕円 370"/>
        <xdr:cNvSpPr/>
      </xdr:nvSpPr>
      <xdr:spPr>
        <a:xfrm>
          <a:off x="17937480" y="6850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65819</xdr:rowOff>
    </xdr:from>
    <xdr:ext cx="534377" cy="259045"/>
    <xdr:sp macro="" textlink="">
      <xdr:nvSpPr>
        <xdr:cNvPr id="372" name="n_2mainValue【一般廃棄物処理施設】&#10;一人当たり有形固定資産（償却資産）額"/>
        <xdr:cNvSpPr txBox="1"/>
      </xdr:nvSpPr>
      <xdr:spPr>
        <a:xfrm>
          <a:off x="17766811" y="693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3" name="正方形/長方形 37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4" name="正方形/長方形 37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5" name="正方形/長方形 37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6" name="正方形/長方形 37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7" name="正方形/長方形 37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8" name="正方形/長方形 37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9" name="正方形/長方形 37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0" name="正方形/長方形 379"/>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1" name="正方形/長方形 38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2" name="正方形/長方形 38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3" name="正方形/長方形 38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4" name="正方形/長方形 38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5" name="正方形/長方形 38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6" name="正方形/長方形 38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7" name="正方形/長方形 38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8" name="正方形/長方形 387"/>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89" name="正方形/長方形 38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0" name="正方形/長方形 38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1" name="正方形/長方形 39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2" name="正方形/長方形 39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3" name="正方形/長方形 39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4" name="正方形/長方形 39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5" name="正方形/長方形 39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6" name="正方形/長方形 39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7" name="テキスト ボックス 39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8" name="直線コネクタ 39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99" name="テキスト ボックス 398"/>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0" name="直線コネクタ 39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1" name="テキスト ボックス 40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2" name="直線コネクタ 40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3" name="テキスト ボックス 40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4" name="直線コネクタ 40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5" name="テキスト ボックス 40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6" name="直線コネクタ 40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7" name="テキスト ボックス 40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08" name="直線コネクタ 40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09" name="テキスト ボックス 408"/>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0" name="直線コネクタ 40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1" name="テキスト ボックス 41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413" name="直線コネクタ 412"/>
        <xdr:cNvCxnSpPr/>
      </xdr:nvCxnSpPr>
      <xdr:spPr>
        <a:xfrm flipV="1">
          <a:off x="14375764" y="13114020"/>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414" name="【消防施設】&#10;有形固定資産減価償却率最小値テキスト"/>
        <xdr:cNvSpPr txBox="1"/>
      </xdr:nvSpPr>
      <xdr:spPr>
        <a:xfrm>
          <a:off x="144145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415" name="直線コネクタ 414"/>
        <xdr:cNvCxnSpPr/>
      </xdr:nvCxnSpPr>
      <xdr:spPr>
        <a:xfrm>
          <a:off x="14287500" y="1461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416" name="【消防施設】&#10;有形固定資産減価償却率最大値テキスト"/>
        <xdr:cNvSpPr txBox="1"/>
      </xdr:nvSpPr>
      <xdr:spPr>
        <a:xfrm>
          <a:off x="14414500" y="1289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17" name="直線コネクタ 416"/>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418" name="【消防施設】&#10;有形固定資産減価償却率平均値テキスト"/>
        <xdr:cNvSpPr txBox="1"/>
      </xdr:nvSpPr>
      <xdr:spPr>
        <a:xfrm>
          <a:off x="14414500" y="13769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419" name="フローチャート: 判断 418"/>
        <xdr:cNvSpPr/>
      </xdr:nvSpPr>
      <xdr:spPr>
        <a:xfrm>
          <a:off x="14325600" y="1391475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420" name="フローチャート: 判断 419"/>
        <xdr:cNvSpPr/>
      </xdr:nvSpPr>
      <xdr:spPr>
        <a:xfrm>
          <a:off x="13578840" y="1379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168291</xdr:rowOff>
    </xdr:from>
    <xdr:ext cx="405111" cy="259045"/>
    <xdr:sp macro="" textlink="">
      <xdr:nvSpPr>
        <xdr:cNvPr id="421" name="n_1aveValue【消防施設】&#10;有形固定資産減価償却率"/>
        <xdr:cNvSpPr txBox="1"/>
      </xdr:nvSpPr>
      <xdr:spPr>
        <a:xfrm>
          <a:off x="134372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422" name="フローチャート: 判断 421"/>
        <xdr:cNvSpPr/>
      </xdr:nvSpPr>
      <xdr:spPr>
        <a:xfrm>
          <a:off x="12804140" y="13722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90188</xdr:rowOff>
    </xdr:from>
    <xdr:ext cx="405111" cy="259045"/>
    <xdr:sp macro="" textlink="">
      <xdr:nvSpPr>
        <xdr:cNvPr id="423" name="n_2aveValue【消防施設】&#10;有形固定資産減価償却率"/>
        <xdr:cNvSpPr txBox="1"/>
      </xdr:nvSpPr>
      <xdr:spPr>
        <a:xfrm>
          <a:off x="126752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4" name="テキスト ボックス 42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5" name="テキスト ボックス 42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6" name="テキスト ボックス 42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7" name="テキスト ボックス 42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8" name="テキスト ボックス 42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128270</xdr:rowOff>
    </xdr:from>
    <xdr:to>
      <xdr:col>85</xdr:col>
      <xdr:colOff>177800</xdr:colOff>
      <xdr:row>85</xdr:row>
      <xdr:rowOff>58420</xdr:rowOff>
    </xdr:to>
    <xdr:sp macro="" textlink="">
      <xdr:nvSpPr>
        <xdr:cNvPr id="429" name="楕円 428"/>
        <xdr:cNvSpPr/>
      </xdr:nvSpPr>
      <xdr:spPr>
        <a:xfrm>
          <a:off x="14325600" y="142100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106697</xdr:rowOff>
    </xdr:from>
    <xdr:ext cx="405111" cy="259045"/>
    <xdr:sp macro="" textlink="">
      <xdr:nvSpPr>
        <xdr:cNvPr id="430" name="【消防施設】&#10;有形固定資産減価償却率該当値テキスト"/>
        <xdr:cNvSpPr txBox="1"/>
      </xdr:nvSpPr>
      <xdr:spPr>
        <a:xfrm>
          <a:off x="144145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4445</xdr:rowOff>
    </xdr:from>
    <xdr:to>
      <xdr:col>81</xdr:col>
      <xdr:colOff>101600</xdr:colOff>
      <xdr:row>85</xdr:row>
      <xdr:rowOff>106045</xdr:rowOff>
    </xdr:to>
    <xdr:sp macro="" textlink="">
      <xdr:nvSpPr>
        <xdr:cNvPr id="431" name="楕円 430"/>
        <xdr:cNvSpPr/>
      </xdr:nvSpPr>
      <xdr:spPr>
        <a:xfrm>
          <a:off x="1357884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7620</xdr:rowOff>
    </xdr:from>
    <xdr:to>
      <xdr:col>85</xdr:col>
      <xdr:colOff>127000</xdr:colOff>
      <xdr:row>85</xdr:row>
      <xdr:rowOff>55245</xdr:rowOff>
    </xdr:to>
    <xdr:cxnSp macro="">
      <xdr:nvCxnSpPr>
        <xdr:cNvPr id="432" name="直線コネクタ 431"/>
        <xdr:cNvCxnSpPr/>
      </xdr:nvCxnSpPr>
      <xdr:spPr>
        <a:xfrm flipV="1">
          <a:off x="13629640" y="14257020"/>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53975</xdr:rowOff>
    </xdr:from>
    <xdr:to>
      <xdr:col>76</xdr:col>
      <xdr:colOff>165100</xdr:colOff>
      <xdr:row>85</xdr:row>
      <xdr:rowOff>155575</xdr:rowOff>
    </xdr:to>
    <xdr:sp macro="" textlink="">
      <xdr:nvSpPr>
        <xdr:cNvPr id="433" name="楕円 432"/>
        <xdr:cNvSpPr/>
      </xdr:nvSpPr>
      <xdr:spPr>
        <a:xfrm>
          <a:off x="1280414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55245</xdr:rowOff>
    </xdr:from>
    <xdr:to>
      <xdr:col>81</xdr:col>
      <xdr:colOff>50800</xdr:colOff>
      <xdr:row>85</xdr:row>
      <xdr:rowOff>104775</xdr:rowOff>
    </xdr:to>
    <xdr:cxnSp macro="">
      <xdr:nvCxnSpPr>
        <xdr:cNvPr id="434" name="直線コネクタ 433"/>
        <xdr:cNvCxnSpPr/>
      </xdr:nvCxnSpPr>
      <xdr:spPr>
        <a:xfrm flipV="1">
          <a:off x="12854940" y="1430464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97172</xdr:rowOff>
    </xdr:from>
    <xdr:ext cx="405111" cy="259045"/>
    <xdr:sp macro="" textlink="">
      <xdr:nvSpPr>
        <xdr:cNvPr id="435" name="n_1mainValue【消防施設】&#10;有形固定資産減価償却率"/>
        <xdr:cNvSpPr txBox="1"/>
      </xdr:nvSpPr>
      <xdr:spPr>
        <a:xfrm>
          <a:off x="134372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146702</xdr:rowOff>
    </xdr:from>
    <xdr:ext cx="405111" cy="259045"/>
    <xdr:sp macro="" textlink="">
      <xdr:nvSpPr>
        <xdr:cNvPr id="436" name="n_2mainValue【消防施設】&#10;有形固定資産減価償却率"/>
        <xdr:cNvSpPr txBox="1"/>
      </xdr:nvSpPr>
      <xdr:spPr>
        <a:xfrm>
          <a:off x="126752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7" name="正方形/長方形 43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8" name="正方形/長方形 43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9" name="正方形/長方形 43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0" name="正方形/長方形 43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1" name="正方形/長方形 44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2" name="正方形/長方形 44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3" name="正方形/長方形 44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4" name="正方形/長方形 44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5" name="テキスト ボックス 44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6" name="直線コネクタ 44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7" name="直線コネクタ 44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8" name="テキスト ボックス 44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9" name="直線コネクタ 44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0" name="テキスト ボックス 44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1" name="直線コネクタ 45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2" name="テキスト ボックス 45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3" name="直線コネクタ 45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4" name="テキスト ボックス 45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5" name="直線コネクタ 45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6" name="テキスト ボックス 45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458" name="直線コネクタ 457"/>
        <xdr:cNvCxnSpPr/>
      </xdr:nvCxnSpPr>
      <xdr:spPr>
        <a:xfrm flipV="1">
          <a:off x="19509104" y="13237464"/>
          <a:ext cx="0" cy="1213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59" name="【消防施設】&#10;一人当たり面積最小値テキスト"/>
        <xdr:cNvSpPr txBox="1"/>
      </xdr:nvSpPr>
      <xdr:spPr>
        <a:xfrm>
          <a:off x="1954784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60" name="直線コネクタ 459"/>
        <xdr:cNvCxnSpPr/>
      </xdr:nvCxnSpPr>
      <xdr:spPr>
        <a:xfrm>
          <a:off x="1944370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461" name="【消防施設】&#10;一人当たり面積最大値テキスト"/>
        <xdr:cNvSpPr txBox="1"/>
      </xdr:nvSpPr>
      <xdr:spPr>
        <a:xfrm>
          <a:off x="19547840" y="130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462" name="直線コネクタ 461"/>
        <xdr:cNvCxnSpPr/>
      </xdr:nvCxnSpPr>
      <xdr:spPr>
        <a:xfrm>
          <a:off x="19443700" y="13237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463" name="【消防施設】&#10;一人当たり面積平均値テキスト"/>
        <xdr:cNvSpPr txBox="1"/>
      </xdr:nvSpPr>
      <xdr:spPr>
        <a:xfrm>
          <a:off x="19547840" y="1398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464" name="フローチャート: 判断 463"/>
        <xdr:cNvSpPr/>
      </xdr:nvSpPr>
      <xdr:spPr>
        <a:xfrm>
          <a:off x="1945894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65" name="フローチャート: 判断 464"/>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466" name="n_1aveValue【消防施設】&#10;一人当たり面積"/>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467" name="フローチャート: 判断 466"/>
        <xdr:cNvSpPr/>
      </xdr:nvSpPr>
      <xdr:spPr>
        <a:xfrm>
          <a:off x="17937480" y="14187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52849</xdr:rowOff>
    </xdr:from>
    <xdr:ext cx="469744" cy="259045"/>
    <xdr:sp macro="" textlink="">
      <xdr:nvSpPr>
        <xdr:cNvPr id="468" name="n_2aveValue【消防施設】&#10;一人当たり面積"/>
        <xdr:cNvSpPr txBox="1"/>
      </xdr:nvSpPr>
      <xdr:spPr>
        <a:xfrm>
          <a:off x="17776267" y="1396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9" name="テキスト ボックス 46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0" name="テキスト ボックス 46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1" name="テキスト ボックス 47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2" name="テキスト ボックス 47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3" name="テキスト ボックス 47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42163</xdr:rowOff>
    </xdr:from>
    <xdr:to>
      <xdr:col>116</xdr:col>
      <xdr:colOff>114300</xdr:colOff>
      <xdr:row>85</xdr:row>
      <xdr:rowOff>143763</xdr:rowOff>
    </xdr:to>
    <xdr:sp macro="" textlink="">
      <xdr:nvSpPr>
        <xdr:cNvPr id="474" name="楕円 473"/>
        <xdr:cNvSpPr/>
      </xdr:nvSpPr>
      <xdr:spPr>
        <a:xfrm>
          <a:off x="19458940" y="1429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128540</xdr:rowOff>
    </xdr:from>
    <xdr:ext cx="469744" cy="259045"/>
    <xdr:sp macro="" textlink="">
      <xdr:nvSpPr>
        <xdr:cNvPr id="475" name="【消防施設】&#10;一人当たり面積該当値テキスト"/>
        <xdr:cNvSpPr txBox="1"/>
      </xdr:nvSpPr>
      <xdr:spPr>
        <a:xfrm>
          <a:off x="19547840" y="1421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42163</xdr:rowOff>
    </xdr:from>
    <xdr:to>
      <xdr:col>112</xdr:col>
      <xdr:colOff>38100</xdr:colOff>
      <xdr:row>85</xdr:row>
      <xdr:rowOff>143763</xdr:rowOff>
    </xdr:to>
    <xdr:sp macro="" textlink="">
      <xdr:nvSpPr>
        <xdr:cNvPr id="476" name="楕円 475"/>
        <xdr:cNvSpPr/>
      </xdr:nvSpPr>
      <xdr:spPr>
        <a:xfrm>
          <a:off x="18735040" y="14291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92963</xdr:rowOff>
    </xdr:from>
    <xdr:to>
      <xdr:col>116</xdr:col>
      <xdr:colOff>63500</xdr:colOff>
      <xdr:row>85</xdr:row>
      <xdr:rowOff>92963</xdr:rowOff>
    </xdr:to>
    <xdr:cxnSp macro="">
      <xdr:nvCxnSpPr>
        <xdr:cNvPr id="477" name="直線コネクタ 476"/>
        <xdr:cNvCxnSpPr/>
      </xdr:nvCxnSpPr>
      <xdr:spPr>
        <a:xfrm>
          <a:off x="18778220" y="1434236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42163</xdr:rowOff>
    </xdr:from>
    <xdr:to>
      <xdr:col>107</xdr:col>
      <xdr:colOff>101600</xdr:colOff>
      <xdr:row>85</xdr:row>
      <xdr:rowOff>143763</xdr:rowOff>
    </xdr:to>
    <xdr:sp macro="" textlink="">
      <xdr:nvSpPr>
        <xdr:cNvPr id="478" name="楕円 477"/>
        <xdr:cNvSpPr/>
      </xdr:nvSpPr>
      <xdr:spPr>
        <a:xfrm>
          <a:off x="17937480" y="1429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92963</xdr:rowOff>
    </xdr:from>
    <xdr:to>
      <xdr:col>111</xdr:col>
      <xdr:colOff>177800</xdr:colOff>
      <xdr:row>85</xdr:row>
      <xdr:rowOff>92963</xdr:rowOff>
    </xdr:to>
    <xdr:cxnSp macro="">
      <xdr:nvCxnSpPr>
        <xdr:cNvPr id="479" name="直線コネクタ 478"/>
        <xdr:cNvCxnSpPr/>
      </xdr:nvCxnSpPr>
      <xdr:spPr>
        <a:xfrm>
          <a:off x="17988280" y="1434236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480" name="n_1mainValue【消防施設】&#10;一人当たり面積"/>
        <xdr:cNvSpPr txBox="1"/>
      </xdr:nvSpPr>
      <xdr:spPr>
        <a:xfrm>
          <a:off x="18561127" y="1438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134890</xdr:rowOff>
    </xdr:from>
    <xdr:ext cx="469744" cy="259045"/>
    <xdr:sp macro="" textlink="">
      <xdr:nvSpPr>
        <xdr:cNvPr id="481" name="n_2mainValue【消防施設】&#10;一人当たり面積"/>
        <xdr:cNvSpPr txBox="1"/>
      </xdr:nvSpPr>
      <xdr:spPr>
        <a:xfrm>
          <a:off x="17776267" y="1438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0" name="テキスト ボックス 48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1" name="直線コネクタ 49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2" name="テキスト ボックス 491"/>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3" name="直線コネクタ 49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4" name="テキスト ボックス 493"/>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5" name="直線コネクタ 49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6" name="テキスト ボックス 49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7" name="直線コネクタ 49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8" name="テキスト ボックス 49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9" name="直線コネクタ 49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0" name="テキスト ボックス 49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1" name="直線コネクタ 50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2" name="テキスト ボックス 501"/>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3" name="直線コネクタ 50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4" name="テキスト ボックス 50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506" name="直線コネクタ 505"/>
        <xdr:cNvCxnSpPr/>
      </xdr:nvCxnSpPr>
      <xdr:spPr>
        <a:xfrm flipV="1">
          <a:off x="14375764" y="1694116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507" name="【庁舎】&#10;有形固定資産減価償却率最小値テキスト"/>
        <xdr:cNvSpPr txBox="1"/>
      </xdr:nvSpPr>
      <xdr:spPr>
        <a:xfrm>
          <a:off x="144145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508" name="直線コネクタ 507"/>
        <xdr:cNvCxnSpPr/>
      </xdr:nvCxnSpPr>
      <xdr:spPr>
        <a:xfrm>
          <a:off x="14287500" y="18059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509" name="【庁舎】&#10;有形固定資産減価償却率最大値テキスト"/>
        <xdr:cNvSpPr txBox="1"/>
      </xdr:nvSpPr>
      <xdr:spPr>
        <a:xfrm>
          <a:off x="14414500" y="1672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510" name="直線コネクタ 509"/>
        <xdr:cNvCxnSpPr/>
      </xdr:nvCxnSpPr>
      <xdr:spPr>
        <a:xfrm>
          <a:off x="14287500" y="16941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511" name="【庁舎】&#10;有形固定資産減価償却率平均値テキスト"/>
        <xdr:cNvSpPr txBox="1"/>
      </xdr:nvSpPr>
      <xdr:spPr>
        <a:xfrm>
          <a:off x="14414500" y="17404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512" name="フローチャート: 判断 511"/>
        <xdr:cNvSpPr/>
      </xdr:nvSpPr>
      <xdr:spPr>
        <a:xfrm>
          <a:off x="14325600" y="174256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13" name="フローチャート: 判断 512"/>
        <xdr:cNvSpPr/>
      </xdr:nvSpPr>
      <xdr:spPr>
        <a:xfrm>
          <a:off x="135788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139082</xdr:rowOff>
    </xdr:from>
    <xdr:ext cx="405111" cy="259045"/>
    <xdr:sp macro="" textlink="">
      <xdr:nvSpPr>
        <xdr:cNvPr id="514" name="n_1aveValue【庁舎】&#10;有形固定資産減価償却率"/>
        <xdr:cNvSpPr txBox="1"/>
      </xdr:nvSpPr>
      <xdr:spPr>
        <a:xfrm>
          <a:off x="13437244"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515" name="フローチャート: 判断 514"/>
        <xdr:cNvSpPr/>
      </xdr:nvSpPr>
      <xdr:spPr>
        <a:xfrm>
          <a:off x="12804140" y="175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55263</xdr:rowOff>
    </xdr:from>
    <xdr:ext cx="405111" cy="259045"/>
    <xdr:sp macro="" textlink="">
      <xdr:nvSpPr>
        <xdr:cNvPr id="516" name="n_2aveValue【庁舎】&#10;有形固定資産減価償却率"/>
        <xdr:cNvSpPr txBox="1"/>
      </xdr:nvSpPr>
      <xdr:spPr>
        <a:xfrm>
          <a:off x="12675244" y="1765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7" name="テキスト ボックス 51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8" name="テキスト ボックス 51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9" name="テキスト ボックス 51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0" name="テキスト ボックス 51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1" name="テキスト ボックス 52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130175</xdr:rowOff>
    </xdr:from>
    <xdr:to>
      <xdr:col>85</xdr:col>
      <xdr:colOff>177800</xdr:colOff>
      <xdr:row>101</xdr:row>
      <xdr:rowOff>60325</xdr:rowOff>
    </xdr:to>
    <xdr:sp macro="" textlink="">
      <xdr:nvSpPr>
        <xdr:cNvPr id="522" name="楕円 521"/>
        <xdr:cNvSpPr/>
      </xdr:nvSpPr>
      <xdr:spPr>
        <a:xfrm>
          <a:off x="14325600" y="168941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83202</xdr:rowOff>
    </xdr:from>
    <xdr:ext cx="405111" cy="259045"/>
    <xdr:sp macro="" textlink="">
      <xdr:nvSpPr>
        <xdr:cNvPr id="523" name="【庁舎】&#10;有形固定資産減価償却率該当値テキスト"/>
        <xdr:cNvSpPr txBox="1"/>
      </xdr:nvSpPr>
      <xdr:spPr>
        <a:xfrm>
          <a:off x="14414500" y="1684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147320</xdr:rowOff>
    </xdr:from>
    <xdr:to>
      <xdr:col>81</xdr:col>
      <xdr:colOff>101600</xdr:colOff>
      <xdr:row>101</xdr:row>
      <xdr:rowOff>77470</xdr:rowOff>
    </xdr:to>
    <xdr:sp macro="" textlink="">
      <xdr:nvSpPr>
        <xdr:cNvPr id="524" name="楕円 523"/>
        <xdr:cNvSpPr/>
      </xdr:nvSpPr>
      <xdr:spPr>
        <a:xfrm>
          <a:off x="13578840" y="16911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9525</xdr:rowOff>
    </xdr:from>
    <xdr:to>
      <xdr:col>85</xdr:col>
      <xdr:colOff>127000</xdr:colOff>
      <xdr:row>101</xdr:row>
      <xdr:rowOff>26670</xdr:rowOff>
    </xdr:to>
    <xdr:cxnSp macro="">
      <xdr:nvCxnSpPr>
        <xdr:cNvPr id="525" name="直線コネクタ 524"/>
        <xdr:cNvCxnSpPr/>
      </xdr:nvCxnSpPr>
      <xdr:spPr>
        <a:xfrm flipV="1">
          <a:off x="13629640" y="16941165"/>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153036</xdr:rowOff>
    </xdr:from>
    <xdr:to>
      <xdr:col>76</xdr:col>
      <xdr:colOff>165100</xdr:colOff>
      <xdr:row>103</xdr:row>
      <xdr:rowOff>83186</xdr:rowOff>
    </xdr:to>
    <xdr:sp macro="" textlink="">
      <xdr:nvSpPr>
        <xdr:cNvPr id="526" name="楕円 525"/>
        <xdr:cNvSpPr/>
      </xdr:nvSpPr>
      <xdr:spPr>
        <a:xfrm>
          <a:off x="12804140" y="17252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26670</xdr:rowOff>
    </xdr:from>
    <xdr:to>
      <xdr:col>81</xdr:col>
      <xdr:colOff>50800</xdr:colOff>
      <xdr:row>103</xdr:row>
      <xdr:rowOff>32386</xdr:rowOff>
    </xdr:to>
    <xdr:cxnSp macro="">
      <xdr:nvCxnSpPr>
        <xdr:cNvPr id="527" name="直線コネクタ 526"/>
        <xdr:cNvCxnSpPr/>
      </xdr:nvCxnSpPr>
      <xdr:spPr>
        <a:xfrm flipV="1">
          <a:off x="12854940" y="16958310"/>
          <a:ext cx="774700" cy="3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93997</xdr:rowOff>
    </xdr:from>
    <xdr:ext cx="405111" cy="259045"/>
    <xdr:sp macro="" textlink="">
      <xdr:nvSpPr>
        <xdr:cNvPr id="528" name="n_1mainValue【庁舎】&#10;有形固定資産減価償却率"/>
        <xdr:cNvSpPr txBox="1"/>
      </xdr:nvSpPr>
      <xdr:spPr>
        <a:xfrm>
          <a:off x="13437244" y="1669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99713</xdr:rowOff>
    </xdr:from>
    <xdr:ext cx="405111" cy="259045"/>
    <xdr:sp macro="" textlink="">
      <xdr:nvSpPr>
        <xdr:cNvPr id="529" name="n_2mainValue【庁舎】&#10;有形固定資産減価償却率"/>
        <xdr:cNvSpPr txBox="1"/>
      </xdr:nvSpPr>
      <xdr:spPr>
        <a:xfrm>
          <a:off x="12675244" y="1703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0" name="正方形/長方形 52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1" name="正方形/長方形 53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2" name="正方形/長方形 53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3" name="正方形/長方形 53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4" name="正方形/長方形 53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5" name="正方形/長方形 53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6" name="正方形/長方形 53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7" name="正方形/長方形 53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8" name="テキスト ボックス 53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9" name="直線コネクタ 53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40" name="直線コネクタ 539"/>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41" name="テキスト ボックス 540"/>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42" name="直線コネクタ 541"/>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43" name="テキスト ボックス 542"/>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44" name="直線コネクタ 543"/>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45" name="テキスト ボックス 544"/>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6" name="直線コネクタ 54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7" name="テキスト ボックス 54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548" name="直線コネクタ 547"/>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549" name="テキスト ボックス 548"/>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50" name="直線コネクタ 549"/>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51" name="テキスト ボックス 550"/>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552" name="直線コネクタ 551"/>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53" name="テキスト ボックス 552"/>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4" name="直線コネクタ 55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5" name="テキスト ボックス 55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557" name="直線コネクタ 556"/>
        <xdr:cNvCxnSpPr/>
      </xdr:nvCxnSpPr>
      <xdr:spPr>
        <a:xfrm flipV="1">
          <a:off x="19509104" y="16815912"/>
          <a:ext cx="0" cy="134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558" name="【庁舎】&#10;一人当たり面積最小値テキスト"/>
        <xdr:cNvSpPr txBox="1"/>
      </xdr:nvSpPr>
      <xdr:spPr>
        <a:xfrm>
          <a:off x="19547840" y="181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559" name="直線コネクタ 558"/>
        <xdr:cNvCxnSpPr/>
      </xdr:nvCxnSpPr>
      <xdr:spPr>
        <a:xfrm>
          <a:off x="19443700" y="181656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560" name="【庁舎】&#10;一人当たり面積最大値テキスト"/>
        <xdr:cNvSpPr txBox="1"/>
      </xdr:nvSpPr>
      <xdr:spPr>
        <a:xfrm>
          <a:off x="19547840" y="165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561" name="直線コネクタ 560"/>
        <xdr:cNvCxnSpPr/>
      </xdr:nvCxnSpPr>
      <xdr:spPr>
        <a:xfrm>
          <a:off x="19443700" y="16815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562" name="【庁舎】&#10;一人当たり面積平均値テキスト"/>
        <xdr:cNvSpPr txBox="1"/>
      </xdr:nvSpPr>
      <xdr:spPr>
        <a:xfrm>
          <a:off x="19547840" y="17636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563" name="フローチャート: 判断 562"/>
        <xdr:cNvSpPr/>
      </xdr:nvSpPr>
      <xdr:spPr>
        <a:xfrm>
          <a:off x="19458940" y="177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564" name="フローチャート: 判断 563"/>
        <xdr:cNvSpPr/>
      </xdr:nvSpPr>
      <xdr:spPr>
        <a:xfrm>
          <a:off x="18735040" y="17749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93521</xdr:rowOff>
    </xdr:from>
    <xdr:ext cx="469744" cy="259045"/>
    <xdr:sp macro="" textlink="">
      <xdr:nvSpPr>
        <xdr:cNvPr id="565" name="n_1aveValue【庁舎】&#10;一人当たり面積"/>
        <xdr:cNvSpPr txBox="1"/>
      </xdr:nvSpPr>
      <xdr:spPr>
        <a:xfrm>
          <a:off x="18561127" y="1752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566" name="フローチャート: 判断 565"/>
        <xdr:cNvSpPr/>
      </xdr:nvSpPr>
      <xdr:spPr>
        <a:xfrm>
          <a:off x="17937480" y="1781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567" name="n_2aveValue【庁舎】&#10;一人当たり面積"/>
        <xdr:cNvSpPr txBox="1"/>
      </xdr:nvSpPr>
      <xdr:spPr>
        <a:xfrm>
          <a:off x="17776267" y="175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8" name="テキスト ボックス 56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9" name="テキスト ボックス 56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0" name="テキスト ボックス 56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1" name="テキスト ボックス 57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2" name="テキスト ボックス 57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573" name="楕円 572"/>
        <xdr:cNvSpPr/>
      </xdr:nvSpPr>
      <xdr:spPr>
        <a:xfrm>
          <a:off x="1945894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15257</xdr:rowOff>
    </xdr:from>
    <xdr:ext cx="469744" cy="259045"/>
    <xdr:sp macro="" textlink="">
      <xdr:nvSpPr>
        <xdr:cNvPr id="574" name="【庁舎】&#10;一人当たり面積該当値テキスト"/>
        <xdr:cNvSpPr txBox="1"/>
      </xdr:nvSpPr>
      <xdr:spPr>
        <a:xfrm>
          <a:off x="19547840"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575" name="楕円 574"/>
        <xdr:cNvSpPr/>
      </xdr:nvSpPr>
      <xdr:spPr>
        <a:xfrm>
          <a:off x="1873504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107</xdr:row>
      <xdr:rowOff>110489</xdr:rowOff>
    </xdr:to>
    <xdr:cxnSp macro="">
      <xdr:nvCxnSpPr>
        <xdr:cNvPr id="576" name="直線コネクタ 575"/>
        <xdr:cNvCxnSpPr/>
      </xdr:nvCxnSpPr>
      <xdr:spPr>
        <a:xfrm flipV="1">
          <a:off x="18778220" y="17857470"/>
          <a:ext cx="731520" cy="1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91123</xdr:rowOff>
    </xdr:from>
    <xdr:to>
      <xdr:col>107</xdr:col>
      <xdr:colOff>101600</xdr:colOff>
      <xdr:row>108</xdr:row>
      <xdr:rowOff>21273</xdr:rowOff>
    </xdr:to>
    <xdr:sp macro="" textlink="">
      <xdr:nvSpPr>
        <xdr:cNvPr id="577" name="楕円 576"/>
        <xdr:cNvSpPr/>
      </xdr:nvSpPr>
      <xdr:spPr>
        <a:xfrm>
          <a:off x="17937480" y="18028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141923</xdr:rowOff>
    </xdr:to>
    <xdr:cxnSp macro="">
      <xdr:nvCxnSpPr>
        <xdr:cNvPr id="578" name="直線コネクタ 577"/>
        <xdr:cNvCxnSpPr/>
      </xdr:nvCxnSpPr>
      <xdr:spPr>
        <a:xfrm flipV="1">
          <a:off x="17988280" y="18047969"/>
          <a:ext cx="789940" cy="3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579" name="n_1mainValue【庁舎】&#10;一人当たり面積"/>
        <xdr:cNvSpPr txBox="1"/>
      </xdr:nvSpPr>
      <xdr:spPr>
        <a:xfrm>
          <a:off x="1856112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12400</xdr:rowOff>
    </xdr:from>
    <xdr:ext cx="469744" cy="259045"/>
    <xdr:sp macro="" textlink="">
      <xdr:nvSpPr>
        <xdr:cNvPr id="580" name="n_2mainValue【庁舎】&#10;一人当たり面積"/>
        <xdr:cNvSpPr txBox="1"/>
      </xdr:nvSpPr>
      <xdr:spPr>
        <a:xfrm>
          <a:off x="17776267" y="1811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1" name="正方形/長方形 58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2" name="正方形/長方形 58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3" name="テキスト ボックス 58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庁舎については、これまで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度の増築を行ってきたが、近年は耐震改修や大規模な整備は行っておらず、償却率が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％超と特に高くなっている。建替えに向けた基金の準備や計画の策定に着手している状況であり、中期的には大きく数値が変動する可能性がある。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比較的新しく、耐用年数が長い市民会館（波佐見町総合文化会館）や、令和元年度でひととおりの分団詰所の建替工事が完了する消防施設（全</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分団＋倉庫等）については、現時点では低い償却率になっている。今後は、維持管理を行うに留まるため、償却率は増加していくこととなる。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いずれの施設も数は限られており、町としては重複、過剰はないものと判断しているが、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総面積の圧縮を念頭に管理計画の策定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や適正量の検討を行っていく必要がある。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kuya-koyanagi\Desktop\&#12304;&#36001;&#25919;&#29366;&#27841;&#36039;&#26009;&#38598;&#12305;_423238_&#27874;&#20304;&#35211;&#30010;_2017\&#12304;&#36001;&#25919;&#29366;&#27841;&#36039;&#26009;&#38598;&#12305;_423238_&#27874;&#20304;&#35211;&#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5.8</v>
          </cell>
          <cell r="CV51">
            <v>10.199999999999999</v>
          </cell>
        </row>
        <row r="53">
          <cell r="CF53">
            <v>50.4</v>
          </cell>
          <cell r="CN53">
            <v>61.3</v>
          </cell>
          <cell r="CV53">
            <v>62.8</v>
          </cell>
        </row>
        <row r="55">
          <cell r="AN55" t="str">
            <v>類似団体内平均値</v>
          </cell>
          <cell r="CF55">
            <v>20.2</v>
          </cell>
          <cell r="CN55">
            <v>38.5</v>
          </cell>
          <cell r="CV55">
            <v>32.799999999999997</v>
          </cell>
        </row>
        <row r="57">
          <cell r="CF57">
            <v>55.8</v>
          </cell>
          <cell r="CN57">
            <v>57.6</v>
          </cell>
          <cell r="CV57">
            <v>59.3</v>
          </cell>
        </row>
        <row r="72">
          <cell r="BP72" t="str">
            <v>H25</v>
          </cell>
          <cell r="BX72" t="str">
            <v>H26</v>
          </cell>
          <cell r="CF72" t="str">
            <v>H27</v>
          </cell>
          <cell r="CN72" t="str">
            <v>H28</v>
          </cell>
          <cell r="CV72" t="str">
            <v>H29</v>
          </cell>
        </row>
        <row r="73">
          <cell r="AN73" t="str">
            <v>当該団体値</v>
          </cell>
          <cell r="BP73">
            <v>34</v>
          </cell>
          <cell r="BX73">
            <v>23.8</v>
          </cell>
          <cell r="CF73">
            <v>5.8</v>
          </cell>
          <cell r="CV73">
            <v>10.199999999999999</v>
          </cell>
        </row>
        <row r="75">
          <cell r="BP75">
            <v>13.9</v>
          </cell>
          <cell r="BX75">
            <v>13.4</v>
          </cell>
          <cell r="CF75">
            <v>13</v>
          </cell>
          <cell r="CN75">
            <v>12</v>
          </cell>
          <cell r="CV75">
            <v>11.2</v>
          </cell>
        </row>
        <row r="77">
          <cell r="AN77" t="str">
            <v>類似団体内平均値</v>
          </cell>
          <cell r="BP77">
            <v>54.6</v>
          </cell>
          <cell r="BX77">
            <v>48.7</v>
          </cell>
          <cell r="CF77">
            <v>20.2</v>
          </cell>
          <cell r="CN77">
            <v>38.5</v>
          </cell>
          <cell r="CV77">
            <v>32.799999999999997</v>
          </cell>
        </row>
        <row r="79">
          <cell r="BP79">
            <v>11.2</v>
          </cell>
          <cell r="BX79">
            <v>10.4</v>
          </cell>
          <cell r="CF79">
            <v>9.3000000000000007</v>
          </cell>
          <cell r="CN79">
            <v>9.1999999999999993</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2">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6566190</v>
      </c>
      <c r="BO4" s="403"/>
      <c r="BP4" s="403"/>
      <c r="BQ4" s="403"/>
      <c r="BR4" s="403"/>
      <c r="BS4" s="403"/>
      <c r="BT4" s="403"/>
      <c r="BU4" s="404"/>
      <c r="BV4" s="402">
        <v>6147761</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2.2000000000000002</v>
      </c>
      <c r="CU4" s="584"/>
      <c r="CV4" s="584"/>
      <c r="CW4" s="584"/>
      <c r="CX4" s="584"/>
      <c r="CY4" s="584"/>
      <c r="CZ4" s="584"/>
      <c r="DA4" s="585"/>
      <c r="DB4" s="583">
        <v>2.1</v>
      </c>
      <c r="DC4" s="584"/>
      <c r="DD4" s="584"/>
      <c r="DE4" s="584"/>
      <c r="DF4" s="584"/>
      <c r="DG4" s="584"/>
      <c r="DH4" s="584"/>
      <c r="DI4" s="585"/>
      <c r="DJ4" s="165"/>
      <c r="DK4" s="165"/>
      <c r="DL4" s="165"/>
      <c r="DM4" s="165"/>
      <c r="DN4" s="165"/>
      <c r="DO4" s="165"/>
    </row>
    <row r="5" spans="1:119" ht="18.75" customHeight="1" x14ac:dyDescent="0.2">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6477471</v>
      </c>
      <c r="BO5" s="408"/>
      <c r="BP5" s="408"/>
      <c r="BQ5" s="408"/>
      <c r="BR5" s="408"/>
      <c r="BS5" s="408"/>
      <c r="BT5" s="408"/>
      <c r="BU5" s="409"/>
      <c r="BV5" s="407">
        <v>6013538</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85.5</v>
      </c>
      <c r="CU5" s="378"/>
      <c r="CV5" s="378"/>
      <c r="CW5" s="378"/>
      <c r="CX5" s="378"/>
      <c r="CY5" s="378"/>
      <c r="CZ5" s="378"/>
      <c r="DA5" s="379"/>
      <c r="DB5" s="377">
        <v>85.1</v>
      </c>
      <c r="DC5" s="378"/>
      <c r="DD5" s="378"/>
      <c r="DE5" s="378"/>
      <c r="DF5" s="378"/>
      <c r="DG5" s="378"/>
      <c r="DH5" s="378"/>
      <c r="DI5" s="379"/>
      <c r="DJ5" s="165"/>
      <c r="DK5" s="165"/>
      <c r="DL5" s="165"/>
      <c r="DM5" s="165"/>
      <c r="DN5" s="165"/>
      <c r="DO5" s="165"/>
    </row>
    <row r="6" spans="1:119" ht="18.75" customHeight="1" x14ac:dyDescent="0.2">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88719</v>
      </c>
      <c r="BO6" s="408"/>
      <c r="BP6" s="408"/>
      <c r="BQ6" s="408"/>
      <c r="BR6" s="408"/>
      <c r="BS6" s="408"/>
      <c r="BT6" s="408"/>
      <c r="BU6" s="409"/>
      <c r="BV6" s="407">
        <v>134223</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90.1</v>
      </c>
      <c r="CU6" s="558"/>
      <c r="CV6" s="558"/>
      <c r="CW6" s="558"/>
      <c r="CX6" s="558"/>
      <c r="CY6" s="558"/>
      <c r="CZ6" s="558"/>
      <c r="DA6" s="559"/>
      <c r="DB6" s="557">
        <v>89.4</v>
      </c>
      <c r="DC6" s="558"/>
      <c r="DD6" s="558"/>
      <c r="DE6" s="558"/>
      <c r="DF6" s="558"/>
      <c r="DG6" s="558"/>
      <c r="DH6" s="558"/>
      <c r="DI6" s="559"/>
      <c r="DJ6" s="165"/>
      <c r="DK6" s="165"/>
      <c r="DL6" s="165"/>
      <c r="DM6" s="165"/>
      <c r="DN6" s="165"/>
      <c r="DO6" s="165"/>
    </row>
    <row r="7" spans="1:119" ht="18.75" customHeight="1" x14ac:dyDescent="0.2">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10624</v>
      </c>
      <c r="BO7" s="408"/>
      <c r="BP7" s="408"/>
      <c r="BQ7" s="408"/>
      <c r="BR7" s="408"/>
      <c r="BS7" s="408"/>
      <c r="BT7" s="408"/>
      <c r="BU7" s="409"/>
      <c r="BV7" s="407">
        <v>57293</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3586945</v>
      </c>
      <c r="CU7" s="408"/>
      <c r="CV7" s="408"/>
      <c r="CW7" s="408"/>
      <c r="CX7" s="408"/>
      <c r="CY7" s="408"/>
      <c r="CZ7" s="408"/>
      <c r="DA7" s="409"/>
      <c r="DB7" s="407">
        <v>3601087</v>
      </c>
      <c r="DC7" s="408"/>
      <c r="DD7" s="408"/>
      <c r="DE7" s="408"/>
      <c r="DF7" s="408"/>
      <c r="DG7" s="408"/>
      <c r="DH7" s="408"/>
      <c r="DI7" s="409"/>
      <c r="DJ7" s="165"/>
      <c r="DK7" s="165"/>
      <c r="DL7" s="165"/>
      <c r="DM7" s="165"/>
      <c r="DN7" s="165"/>
      <c r="DO7" s="165"/>
    </row>
    <row r="8" spans="1:119" ht="18.75" customHeight="1" thickBot="1" x14ac:dyDescent="0.25">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78095</v>
      </c>
      <c r="BO8" s="408"/>
      <c r="BP8" s="408"/>
      <c r="BQ8" s="408"/>
      <c r="BR8" s="408"/>
      <c r="BS8" s="408"/>
      <c r="BT8" s="408"/>
      <c r="BU8" s="409"/>
      <c r="BV8" s="407">
        <v>76930</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0.42</v>
      </c>
      <c r="CU8" s="521"/>
      <c r="CV8" s="521"/>
      <c r="CW8" s="521"/>
      <c r="CX8" s="521"/>
      <c r="CY8" s="521"/>
      <c r="CZ8" s="521"/>
      <c r="DA8" s="522"/>
      <c r="DB8" s="520">
        <v>0.41</v>
      </c>
      <c r="DC8" s="521"/>
      <c r="DD8" s="521"/>
      <c r="DE8" s="521"/>
      <c r="DF8" s="521"/>
      <c r="DG8" s="521"/>
      <c r="DH8" s="521"/>
      <c r="DI8" s="522"/>
      <c r="DJ8" s="165"/>
      <c r="DK8" s="165"/>
      <c r="DL8" s="165"/>
      <c r="DM8" s="165"/>
      <c r="DN8" s="165"/>
      <c r="DO8" s="165"/>
    </row>
    <row r="9" spans="1:119" ht="18.75" customHeight="1" thickBot="1" x14ac:dyDescent="0.25">
      <c r="A9" s="166"/>
      <c r="B9" s="546" t="s">
        <v>106</v>
      </c>
      <c r="C9" s="547"/>
      <c r="D9" s="547"/>
      <c r="E9" s="547"/>
      <c r="F9" s="547"/>
      <c r="G9" s="547"/>
      <c r="H9" s="547"/>
      <c r="I9" s="547"/>
      <c r="J9" s="547"/>
      <c r="K9" s="470"/>
      <c r="L9" s="548" t="s">
        <v>107</v>
      </c>
      <c r="M9" s="549"/>
      <c r="N9" s="549"/>
      <c r="O9" s="549"/>
      <c r="P9" s="549"/>
      <c r="Q9" s="550"/>
      <c r="R9" s="551">
        <v>14891</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88</v>
      </c>
      <c r="AV9" s="465"/>
      <c r="AW9" s="465"/>
      <c r="AX9" s="465"/>
      <c r="AY9" s="387" t="s">
        <v>110</v>
      </c>
      <c r="AZ9" s="388"/>
      <c r="BA9" s="388"/>
      <c r="BB9" s="388"/>
      <c r="BC9" s="388"/>
      <c r="BD9" s="388"/>
      <c r="BE9" s="388"/>
      <c r="BF9" s="388"/>
      <c r="BG9" s="388"/>
      <c r="BH9" s="388"/>
      <c r="BI9" s="388"/>
      <c r="BJ9" s="388"/>
      <c r="BK9" s="388"/>
      <c r="BL9" s="388"/>
      <c r="BM9" s="389"/>
      <c r="BN9" s="407">
        <v>1165</v>
      </c>
      <c r="BO9" s="408"/>
      <c r="BP9" s="408"/>
      <c r="BQ9" s="408"/>
      <c r="BR9" s="408"/>
      <c r="BS9" s="408"/>
      <c r="BT9" s="408"/>
      <c r="BU9" s="409"/>
      <c r="BV9" s="407">
        <v>-33951</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14.8</v>
      </c>
      <c r="CU9" s="378"/>
      <c r="CV9" s="378"/>
      <c r="CW9" s="378"/>
      <c r="CX9" s="378"/>
      <c r="CY9" s="378"/>
      <c r="CZ9" s="378"/>
      <c r="DA9" s="379"/>
      <c r="DB9" s="377">
        <v>15.9</v>
      </c>
      <c r="DC9" s="378"/>
      <c r="DD9" s="378"/>
      <c r="DE9" s="378"/>
      <c r="DF9" s="378"/>
      <c r="DG9" s="378"/>
      <c r="DH9" s="378"/>
      <c r="DI9" s="379"/>
      <c r="DJ9" s="165"/>
      <c r="DK9" s="165"/>
      <c r="DL9" s="165"/>
      <c r="DM9" s="165"/>
      <c r="DN9" s="165"/>
      <c r="DO9" s="165"/>
    </row>
    <row r="10" spans="1:119" ht="18.75" customHeight="1" thickBot="1" x14ac:dyDescent="0.25">
      <c r="A10" s="166"/>
      <c r="B10" s="546"/>
      <c r="C10" s="547"/>
      <c r="D10" s="547"/>
      <c r="E10" s="547"/>
      <c r="F10" s="547"/>
      <c r="G10" s="547"/>
      <c r="H10" s="547"/>
      <c r="I10" s="547"/>
      <c r="J10" s="547"/>
      <c r="K10" s="470"/>
      <c r="L10" s="380" t="s">
        <v>112</v>
      </c>
      <c r="M10" s="381"/>
      <c r="N10" s="381"/>
      <c r="O10" s="381"/>
      <c r="P10" s="381"/>
      <c r="Q10" s="382"/>
      <c r="R10" s="383">
        <v>15227</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88</v>
      </c>
      <c r="AV10" s="465"/>
      <c r="AW10" s="465"/>
      <c r="AX10" s="465"/>
      <c r="AY10" s="387" t="s">
        <v>114</v>
      </c>
      <c r="AZ10" s="388"/>
      <c r="BA10" s="388"/>
      <c r="BB10" s="388"/>
      <c r="BC10" s="388"/>
      <c r="BD10" s="388"/>
      <c r="BE10" s="388"/>
      <c r="BF10" s="388"/>
      <c r="BG10" s="388"/>
      <c r="BH10" s="388"/>
      <c r="BI10" s="388"/>
      <c r="BJ10" s="388"/>
      <c r="BK10" s="388"/>
      <c r="BL10" s="388"/>
      <c r="BM10" s="389"/>
      <c r="BN10" s="407">
        <v>1309</v>
      </c>
      <c r="BO10" s="408"/>
      <c r="BP10" s="408"/>
      <c r="BQ10" s="408"/>
      <c r="BR10" s="408"/>
      <c r="BS10" s="408"/>
      <c r="BT10" s="408"/>
      <c r="BU10" s="409"/>
      <c r="BV10" s="407">
        <v>1417</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2">
      <c r="A12" s="166"/>
      <c r="B12" s="523" t="s">
        <v>123</v>
      </c>
      <c r="C12" s="524"/>
      <c r="D12" s="524"/>
      <c r="E12" s="524"/>
      <c r="F12" s="524"/>
      <c r="G12" s="524"/>
      <c r="H12" s="524"/>
      <c r="I12" s="524"/>
      <c r="J12" s="524"/>
      <c r="K12" s="525"/>
      <c r="L12" s="532" t="s">
        <v>124</v>
      </c>
      <c r="M12" s="533"/>
      <c r="N12" s="533"/>
      <c r="O12" s="533"/>
      <c r="P12" s="533"/>
      <c r="Q12" s="534"/>
      <c r="R12" s="535">
        <v>14911</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x14ac:dyDescent="0.2">
      <c r="A13" s="166"/>
      <c r="B13" s="526"/>
      <c r="C13" s="527"/>
      <c r="D13" s="527"/>
      <c r="E13" s="527"/>
      <c r="F13" s="527"/>
      <c r="G13" s="527"/>
      <c r="H13" s="527"/>
      <c r="I13" s="527"/>
      <c r="J13" s="527"/>
      <c r="K13" s="528"/>
      <c r="L13" s="176"/>
      <c r="M13" s="507" t="s">
        <v>133</v>
      </c>
      <c r="N13" s="508"/>
      <c r="O13" s="508"/>
      <c r="P13" s="508"/>
      <c r="Q13" s="509"/>
      <c r="R13" s="510">
        <v>14867</v>
      </c>
      <c r="S13" s="511"/>
      <c r="T13" s="511"/>
      <c r="U13" s="511"/>
      <c r="V13" s="512"/>
      <c r="W13" s="498" t="s">
        <v>134</v>
      </c>
      <c r="X13" s="420"/>
      <c r="Y13" s="420"/>
      <c r="Z13" s="420"/>
      <c r="AA13" s="420"/>
      <c r="AB13" s="421"/>
      <c r="AC13" s="383">
        <v>379</v>
      </c>
      <c r="AD13" s="384"/>
      <c r="AE13" s="384"/>
      <c r="AF13" s="384"/>
      <c r="AG13" s="385"/>
      <c r="AH13" s="383">
        <v>391</v>
      </c>
      <c r="AI13" s="384"/>
      <c r="AJ13" s="384"/>
      <c r="AK13" s="384"/>
      <c r="AL13" s="386"/>
      <c r="AM13" s="476" t="s">
        <v>135</v>
      </c>
      <c r="AN13" s="381"/>
      <c r="AO13" s="381"/>
      <c r="AP13" s="381"/>
      <c r="AQ13" s="381"/>
      <c r="AR13" s="381"/>
      <c r="AS13" s="381"/>
      <c r="AT13" s="382"/>
      <c r="AU13" s="464" t="s">
        <v>128</v>
      </c>
      <c r="AV13" s="465"/>
      <c r="AW13" s="465"/>
      <c r="AX13" s="465"/>
      <c r="AY13" s="387" t="s">
        <v>136</v>
      </c>
      <c r="AZ13" s="388"/>
      <c r="BA13" s="388"/>
      <c r="BB13" s="388"/>
      <c r="BC13" s="388"/>
      <c r="BD13" s="388"/>
      <c r="BE13" s="388"/>
      <c r="BF13" s="388"/>
      <c r="BG13" s="388"/>
      <c r="BH13" s="388"/>
      <c r="BI13" s="388"/>
      <c r="BJ13" s="388"/>
      <c r="BK13" s="388"/>
      <c r="BL13" s="388"/>
      <c r="BM13" s="389"/>
      <c r="BN13" s="407">
        <v>2474</v>
      </c>
      <c r="BO13" s="408"/>
      <c r="BP13" s="408"/>
      <c r="BQ13" s="408"/>
      <c r="BR13" s="408"/>
      <c r="BS13" s="408"/>
      <c r="BT13" s="408"/>
      <c r="BU13" s="409"/>
      <c r="BV13" s="407">
        <v>-32534</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11.2</v>
      </c>
      <c r="CU13" s="378"/>
      <c r="CV13" s="378"/>
      <c r="CW13" s="378"/>
      <c r="CX13" s="378"/>
      <c r="CY13" s="378"/>
      <c r="CZ13" s="378"/>
      <c r="DA13" s="379"/>
      <c r="DB13" s="377">
        <v>12</v>
      </c>
      <c r="DC13" s="378"/>
      <c r="DD13" s="378"/>
      <c r="DE13" s="378"/>
      <c r="DF13" s="378"/>
      <c r="DG13" s="378"/>
      <c r="DH13" s="378"/>
      <c r="DI13" s="379"/>
      <c r="DJ13" s="165"/>
      <c r="DK13" s="165"/>
      <c r="DL13" s="165"/>
      <c r="DM13" s="165"/>
      <c r="DN13" s="165"/>
      <c r="DO13" s="165"/>
    </row>
    <row r="14" spans="1:119" ht="18.75" customHeight="1" thickBot="1" x14ac:dyDescent="0.25">
      <c r="A14" s="166"/>
      <c r="B14" s="526"/>
      <c r="C14" s="527"/>
      <c r="D14" s="527"/>
      <c r="E14" s="527"/>
      <c r="F14" s="527"/>
      <c r="G14" s="527"/>
      <c r="H14" s="527"/>
      <c r="I14" s="527"/>
      <c r="J14" s="527"/>
      <c r="K14" s="528"/>
      <c r="L14" s="500" t="s">
        <v>138</v>
      </c>
      <c r="M14" s="541"/>
      <c r="N14" s="541"/>
      <c r="O14" s="541"/>
      <c r="P14" s="541"/>
      <c r="Q14" s="542"/>
      <c r="R14" s="510">
        <v>14988</v>
      </c>
      <c r="S14" s="511"/>
      <c r="T14" s="511"/>
      <c r="U14" s="511"/>
      <c r="V14" s="512"/>
      <c r="W14" s="513"/>
      <c r="X14" s="423"/>
      <c r="Y14" s="423"/>
      <c r="Z14" s="423"/>
      <c r="AA14" s="423"/>
      <c r="AB14" s="424"/>
      <c r="AC14" s="503">
        <v>4.8</v>
      </c>
      <c r="AD14" s="504"/>
      <c r="AE14" s="504"/>
      <c r="AF14" s="504"/>
      <c r="AG14" s="505"/>
      <c r="AH14" s="503">
        <v>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10.199999999999999</v>
      </c>
      <c r="CU14" s="515"/>
      <c r="CV14" s="515"/>
      <c r="CW14" s="515"/>
      <c r="CX14" s="515"/>
      <c r="CY14" s="515"/>
      <c r="CZ14" s="515"/>
      <c r="DA14" s="516"/>
      <c r="DB14" s="514" t="s">
        <v>122</v>
      </c>
      <c r="DC14" s="515"/>
      <c r="DD14" s="515"/>
      <c r="DE14" s="515"/>
      <c r="DF14" s="515"/>
      <c r="DG14" s="515"/>
      <c r="DH14" s="515"/>
      <c r="DI14" s="516"/>
      <c r="DJ14" s="165"/>
      <c r="DK14" s="165"/>
      <c r="DL14" s="165"/>
      <c r="DM14" s="165"/>
      <c r="DN14" s="165"/>
      <c r="DO14" s="165"/>
    </row>
    <row r="15" spans="1:119" ht="18.75" customHeight="1" x14ac:dyDescent="0.2">
      <c r="A15" s="166"/>
      <c r="B15" s="526"/>
      <c r="C15" s="527"/>
      <c r="D15" s="527"/>
      <c r="E15" s="527"/>
      <c r="F15" s="527"/>
      <c r="G15" s="527"/>
      <c r="H15" s="527"/>
      <c r="I15" s="527"/>
      <c r="J15" s="527"/>
      <c r="K15" s="528"/>
      <c r="L15" s="176"/>
      <c r="M15" s="507" t="s">
        <v>133</v>
      </c>
      <c r="N15" s="508"/>
      <c r="O15" s="508"/>
      <c r="P15" s="508"/>
      <c r="Q15" s="509"/>
      <c r="R15" s="510">
        <v>14954</v>
      </c>
      <c r="S15" s="511"/>
      <c r="T15" s="511"/>
      <c r="U15" s="511"/>
      <c r="V15" s="512"/>
      <c r="W15" s="498" t="s">
        <v>140</v>
      </c>
      <c r="X15" s="420"/>
      <c r="Y15" s="420"/>
      <c r="Z15" s="420"/>
      <c r="AA15" s="420"/>
      <c r="AB15" s="421"/>
      <c r="AC15" s="383">
        <v>2936</v>
      </c>
      <c r="AD15" s="384"/>
      <c r="AE15" s="384"/>
      <c r="AF15" s="384"/>
      <c r="AG15" s="385"/>
      <c r="AH15" s="383">
        <v>2989</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1309753</v>
      </c>
      <c r="BO15" s="403"/>
      <c r="BP15" s="403"/>
      <c r="BQ15" s="403"/>
      <c r="BR15" s="403"/>
      <c r="BS15" s="403"/>
      <c r="BT15" s="403"/>
      <c r="BU15" s="404"/>
      <c r="BV15" s="402">
        <v>1331575</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37</v>
      </c>
      <c r="AD16" s="504"/>
      <c r="AE16" s="504"/>
      <c r="AF16" s="504"/>
      <c r="AG16" s="505"/>
      <c r="AH16" s="503">
        <v>38.5</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3064948</v>
      </c>
      <c r="BO16" s="408"/>
      <c r="BP16" s="408"/>
      <c r="BQ16" s="408"/>
      <c r="BR16" s="408"/>
      <c r="BS16" s="408"/>
      <c r="BT16" s="408"/>
      <c r="BU16" s="409"/>
      <c r="BV16" s="407">
        <v>3098197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5">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4614</v>
      </c>
      <c r="AD17" s="384"/>
      <c r="AE17" s="384"/>
      <c r="AF17" s="384"/>
      <c r="AG17" s="385"/>
      <c r="AH17" s="383">
        <v>4389</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1648409</v>
      </c>
      <c r="BO17" s="408"/>
      <c r="BP17" s="408"/>
      <c r="BQ17" s="408"/>
      <c r="BR17" s="408"/>
      <c r="BS17" s="408"/>
      <c r="BT17" s="408"/>
      <c r="BU17" s="409"/>
      <c r="BV17" s="407">
        <v>1678004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5">
      <c r="A18" s="166"/>
      <c r="B18" s="469" t="s">
        <v>150</v>
      </c>
      <c r="C18" s="470"/>
      <c r="D18" s="470"/>
      <c r="E18" s="471"/>
      <c r="F18" s="471"/>
      <c r="G18" s="471"/>
      <c r="H18" s="471"/>
      <c r="I18" s="471"/>
      <c r="J18" s="471"/>
      <c r="K18" s="471"/>
      <c r="L18" s="472">
        <v>56</v>
      </c>
      <c r="M18" s="472"/>
      <c r="N18" s="472"/>
      <c r="O18" s="472"/>
      <c r="P18" s="472"/>
      <c r="Q18" s="472"/>
      <c r="R18" s="473"/>
      <c r="S18" s="473"/>
      <c r="T18" s="473"/>
      <c r="U18" s="473"/>
      <c r="V18" s="474"/>
      <c r="W18" s="488"/>
      <c r="X18" s="489"/>
      <c r="Y18" s="489"/>
      <c r="Z18" s="489"/>
      <c r="AA18" s="489"/>
      <c r="AB18" s="499"/>
      <c r="AC18" s="371">
        <v>58.2</v>
      </c>
      <c r="AD18" s="372"/>
      <c r="AE18" s="372"/>
      <c r="AF18" s="372"/>
      <c r="AG18" s="475"/>
      <c r="AH18" s="371">
        <v>56.5</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3088636</v>
      </c>
      <c r="BO18" s="408"/>
      <c r="BP18" s="408"/>
      <c r="BQ18" s="408"/>
      <c r="BR18" s="408"/>
      <c r="BS18" s="408"/>
      <c r="BT18" s="408"/>
      <c r="BU18" s="409"/>
      <c r="BV18" s="407">
        <v>3044104</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5">
      <c r="A19" s="166"/>
      <c r="B19" s="469" t="s">
        <v>152</v>
      </c>
      <c r="C19" s="470"/>
      <c r="D19" s="470"/>
      <c r="E19" s="471"/>
      <c r="F19" s="471"/>
      <c r="G19" s="471"/>
      <c r="H19" s="471"/>
      <c r="I19" s="471"/>
      <c r="J19" s="471"/>
      <c r="K19" s="471"/>
      <c r="L19" s="477">
        <v>266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3968529</v>
      </c>
      <c r="BO19" s="408"/>
      <c r="BP19" s="408"/>
      <c r="BQ19" s="408"/>
      <c r="BR19" s="408"/>
      <c r="BS19" s="408"/>
      <c r="BT19" s="408"/>
      <c r="BU19" s="409"/>
      <c r="BV19" s="407">
        <v>3869032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5">
      <c r="A20" s="166"/>
      <c r="B20" s="469" t="s">
        <v>154</v>
      </c>
      <c r="C20" s="470"/>
      <c r="D20" s="470"/>
      <c r="E20" s="471"/>
      <c r="F20" s="471"/>
      <c r="G20" s="471"/>
      <c r="H20" s="471"/>
      <c r="I20" s="471"/>
      <c r="J20" s="471"/>
      <c r="K20" s="471"/>
      <c r="L20" s="477">
        <v>4957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2">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5">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2">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5997942</v>
      </c>
      <c r="BO23" s="408"/>
      <c r="BP23" s="408"/>
      <c r="BQ23" s="408"/>
      <c r="BR23" s="408"/>
      <c r="BS23" s="408"/>
      <c r="BT23" s="408"/>
      <c r="BU23" s="409"/>
      <c r="BV23" s="407">
        <v>6164219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5">
      <c r="A24" s="166"/>
      <c r="B24" s="439"/>
      <c r="C24" s="440"/>
      <c r="D24" s="441"/>
      <c r="E24" s="380" t="s">
        <v>163</v>
      </c>
      <c r="F24" s="381"/>
      <c r="G24" s="381"/>
      <c r="H24" s="381"/>
      <c r="I24" s="381"/>
      <c r="J24" s="381"/>
      <c r="K24" s="382"/>
      <c r="L24" s="383">
        <v>1</v>
      </c>
      <c r="M24" s="384"/>
      <c r="N24" s="384"/>
      <c r="O24" s="384"/>
      <c r="P24" s="385"/>
      <c r="Q24" s="383">
        <v>7000</v>
      </c>
      <c r="R24" s="384"/>
      <c r="S24" s="384"/>
      <c r="T24" s="384"/>
      <c r="U24" s="384"/>
      <c r="V24" s="385"/>
      <c r="W24" s="449"/>
      <c r="X24" s="440"/>
      <c r="Y24" s="441"/>
      <c r="Z24" s="380" t="s">
        <v>164</v>
      </c>
      <c r="AA24" s="381"/>
      <c r="AB24" s="381"/>
      <c r="AC24" s="381"/>
      <c r="AD24" s="381"/>
      <c r="AE24" s="381"/>
      <c r="AF24" s="381"/>
      <c r="AG24" s="382"/>
      <c r="AH24" s="383">
        <v>85</v>
      </c>
      <c r="AI24" s="384"/>
      <c r="AJ24" s="384"/>
      <c r="AK24" s="384"/>
      <c r="AL24" s="385"/>
      <c r="AM24" s="383">
        <v>239020</v>
      </c>
      <c r="AN24" s="384"/>
      <c r="AO24" s="384"/>
      <c r="AP24" s="384"/>
      <c r="AQ24" s="384"/>
      <c r="AR24" s="385"/>
      <c r="AS24" s="383">
        <v>2812</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5537714</v>
      </c>
      <c r="BO24" s="408"/>
      <c r="BP24" s="408"/>
      <c r="BQ24" s="408"/>
      <c r="BR24" s="408"/>
      <c r="BS24" s="408"/>
      <c r="BT24" s="408"/>
      <c r="BU24" s="409"/>
      <c r="BV24" s="407">
        <v>5598010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2">
      <c r="A25" s="166"/>
      <c r="B25" s="439"/>
      <c r="C25" s="440"/>
      <c r="D25" s="441"/>
      <c r="E25" s="380" t="s">
        <v>166</v>
      </c>
      <c r="F25" s="381"/>
      <c r="G25" s="381"/>
      <c r="H25" s="381"/>
      <c r="I25" s="381"/>
      <c r="J25" s="381"/>
      <c r="K25" s="382"/>
      <c r="L25" s="383">
        <v>1</v>
      </c>
      <c r="M25" s="384"/>
      <c r="N25" s="384"/>
      <c r="O25" s="384"/>
      <c r="P25" s="385"/>
      <c r="Q25" s="383">
        <v>5750</v>
      </c>
      <c r="R25" s="384"/>
      <c r="S25" s="384"/>
      <c r="T25" s="384"/>
      <c r="U25" s="384"/>
      <c r="V25" s="385"/>
      <c r="W25" s="449"/>
      <c r="X25" s="440"/>
      <c r="Y25" s="441"/>
      <c r="Z25" s="380" t="s">
        <v>167</v>
      </c>
      <c r="AA25" s="381"/>
      <c r="AB25" s="381"/>
      <c r="AC25" s="381"/>
      <c r="AD25" s="381"/>
      <c r="AE25" s="381"/>
      <c r="AF25" s="381"/>
      <c r="AG25" s="382"/>
      <c r="AH25" s="383" t="s">
        <v>131</v>
      </c>
      <c r="AI25" s="384"/>
      <c r="AJ25" s="384"/>
      <c r="AK25" s="384"/>
      <c r="AL25" s="385"/>
      <c r="AM25" s="383" t="s">
        <v>131</v>
      </c>
      <c r="AN25" s="384"/>
      <c r="AO25" s="384"/>
      <c r="AP25" s="384"/>
      <c r="AQ25" s="384"/>
      <c r="AR25" s="385"/>
      <c r="AS25" s="383" t="s">
        <v>122</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195083</v>
      </c>
      <c r="BO25" s="403"/>
      <c r="BP25" s="403"/>
      <c r="BQ25" s="403"/>
      <c r="BR25" s="403"/>
      <c r="BS25" s="403"/>
      <c r="BT25" s="403"/>
      <c r="BU25" s="404"/>
      <c r="BV25" s="402">
        <v>126960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2">
      <c r="A26" s="166"/>
      <c r="B26" s="439"/>
      <c r="C26" s="440"/>
      <c r="D26" s="441"/>
      <c r="E26" s="380" t="s">
        <v>169</v>
      </c>
      <c r="F26" s="381"/>
      <c r="G26" s="381"/>
      <c r="H26" s="381"/>
      <c r="I26" s="381"/>
      <c r="J26" s="381"/>
      <c r="K26" s="382"/>
      <c r="L26" s="383">
        <v>1</v>
      </c>
      <c r="M26" s="384"/>
      <c r="N26" s="384"/>
      <c r="O26" s="384"/>
      <c r="P26" s="385"/>
      <c r="Q26" s="383">
        <v>5460</v>
      </c>
      <c r="R26" s="384"/>
      <c r="S26" s="384"/>
      <c r="T26" s="384"/>
      <c r="U26" s="384"/>
      <c r="V26" s="385"/>
      <c r="W26" s="449"/>
      <c r="X26" s="440"/>
      <c r="Y26" s="441"/>
      <c r="Z26" s="380" t="s">
        <v>170</v>
      </c>
      <c r="AA26" s="462"/>
      <c r="AB26" s="462"/>
      <c r="AC26" s="462"/>
      <c r="AD26" s="462"/>
      <c r="AE26" s="462"/>
      <c r="AF26" s="462"/>
      <c r="AG26" s="463"/>
      <c r="AH26" s="383">
        <v>4</v>
      </c>
      <c r="AI26" s="384"/>
      <c r="AJ26" s="384"/>
      <c r="AK26" s="384"/>
      <c r="AL26" s="385"/>
      <c r="AM26" s="383">
        <v>11108</v>
      </c>
      <c r="AN26" s="384"/>
      <c r="AO26" s="384"/>
      <c r="AP26" s="384"/>
      <c r="AQ26" s="384"/>
      <c r="AR26" s="385"/>
      <c r="AS26" s="383">
        <v>2777</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122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5">
      <c r="A27" s="166"/>
      <c r="B27" s="439"/>
      <c r="C27" s="440"/>
      <c r="D27" s="441"/>
      <c r="E27" s="380" t="s">
        <v>172</v>
      </c>
      <c r="F27" s="381"/>
      <c r="G27" s="381"/>
      <c r="H27" s="381"/>
      <c r="I27" s="381"/>
      <c r="J27" s="381"/>
      <c r="K27" s="382"/>
      <c r="L27" s="383">
        <v>1</v>
      </c>
      <c r="M27" s="384"/>
      <c r="N27" s="384"/>
      <c r="O27" s="384"/>
      <c r="P27" s="385"/>
      <c r="Q27" s="383">
        <v>2810</v>
      </c>
      <c r="R27" s="384"/>
      <c r="S27" s="384"/>
      <c r="T27" s="384"/>
      <c r="U27" s="384"/>
      <c r="V27" s="385"/>
      <c r="W27" s="449"/>
      <c r="X27" s="440"/>
      <c r="Y27" s="441"/>
      <c r="Z27" s="380" t="s">
        <v>173</v>
      </c>
      <c r="AA27" s="381"/>
      <c r="AB27" s="381"/>
      <c r="AC27" s="381"/>
      <c r="AD27" s="381"/>
      <c r="AE27" s="381"/>
      <c r="AF27" s="381"/>
      <c r="AG27" s="382"/>
      <c r="AH27" s="383" t="s">
        <v>131</v>
      </c>
      <c r="AI27" s="384"/>
      <c r="AJ27" s="384"/>
      <c r="AK27" s="384"/>
      <c r="AL27" s="385"/>
      <c r="AM27" s="383" t="s">
        <v>131</v>
      </c>
      <c r="AN27" s="384"/>
      <c r="AO27" s="384"/>
      <c r="AP27" s="384"/>
      <c r="AQ27" s="384"/>
      <c r="AR27" s="385"/>
      <c r="AS27" s="383" t="s">
        <v>174</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169382</v>
      </c>
      <c r="BO27" s="411"/>
      <c r="BP27" s="411"/>
      <c r="BQ27" s="411"/>
      <c r="BR27" s="411"/>
      <c r="BS27" s="411"/>
      <c r="BT27" s="411"/>
      <c r="BU27" s="412"/>
      <c r="BV27" s="410">
        <v>169272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2">
      <c r="A28" s="166"/>
      <c r="B28" s="439"/>
      <c r="C28" s="440"/>
      <c r="D28" s="441"/>
      <c r="E28" s="380" t="s">
        <v>176</v>
      </c>
      <c r="F28" s="381"/>
      <c r="G28" s="381"/>
      <c r="H28" s="381"/>
      <c r="I28" s="381"/>
      <c r="J28" s="381"/>
      <c r="K28" s="382"/>
      <c r="L28" s="383">
        <v>1</v>
      </c>
      <c r="M28" s="384"/>
      <c r="N28" s="384"/>
      <c r="O28" s="384"/>
      <c r="P28" s="385"/>
      <c r="Q28" s="383">
        <v>2320</v>
      </c>
      <c r="R28" s="384"/>
      <c r="S28" s="384"/>
      <c r="T28" s="384"/>
      <c r="U28" s="384"/>
      <c r="V28" s="385"/>
      <c r="W28" s="449"/>
      <c r="X28" s="440"/>
      <c r="Y28" s="441"/>
      <c r="Z28" s="380" t="s">
        <v>177</v>
      </c>
      <c r="AA28" s="381"/>
      <c r="AB28" s="381"/>
      <c r="AC28" s="381"/>
      <c r="AD28" s="381"/>
      <c r="AE28" s="381"/>
      <c r="AF28" s="381"/>
      <c r="AG28" s="382"/>
      <c r="AH28" s="383" t="s">
        <v>122</v>
      </c>
      <c r="AI28" s="384"/>
      <c r="AJ28" s="384"/>
      <c r="AK28" s="384"/>
      <c r="AL28" s="385"/>
      <c r="AM28" s="383" t="s">
        <v>122</v>
      </c>
      <c r="AN28" s="384"/>
      <c r="AO28" s="384"/>
      <c r="AP28" s="384"/>
      <c r="AQ28" s="384"/>
      <c r="AR28" s="385"/>
      <c r="AS28" s="383" t="s">
        <v>131</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587801</v>
      </c>
      <c r="BO28" s="403"/>
      <c r="BP28" s="403"/>
      <c r="BQ28" s="403"/>
      <c r="BR28" s="403"/>
      <c r="BS28" s="403"/>
      <c r="BT28" s="403"/>
      <c r="BU28" s="404"/>
      <c r="BV28" s="402">
        <v>586492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2">
      <c r="A29" s="166"/>
      <c r="B29" s="439"/>
      <c r="C29" s="440"/>
      <c r="D29" s="441"/>
      <c r="E29" s="380" t="s">
        <v>179</v>
      </c>
      <c r="F29" s="381"/>
      <c r="G29" s="381"/>
      <c r="H29" s="381"/>
      <c r="I29" s="381"/>
      <c r="J29" s="381"/>
      <c r="K29" s="382"/>
      <c r="L29" s="383">
        <v>12</v>
      </c>
      <c r="M29" s="384"/>
      <c r="N29" s="384"/>
      <c r="O29" s="384"/>
      <c r="P29" s="385"/>
      <c r="Q29" s="383">
        <v>2150</v>
      </c>
      <c r="R29" s="384"/>
      <c r="S29" s="384"/>
      <c r="T29" s="384"/>
      <c r="U29" s="384"/>
      <c r="V29" s="385"/>
      <c r="W29" s="450"/>
      <c r="X29" s="451"/>
      <c r="Y29" s="452"/>
      <c r="Z29" s="380" t="s">
        <v>180</v>
      </c>
      <c r="AA29" s="381"/>
      <c r="AB29" s="381"/>
      <c r="AC29" s="381"/>
      <c r="AD29" s="381"/>
      <c r="AE29" s="381"/>
      <c r="AF29" s="381"/>
      <c r="AG29" s="382"/>
      <c r="AH29" s="383">
        <v>85</v>
      </c>
      <c r="AI29" s="384"/>
      <c r="AJ29" s="384"/>
      <c r="AK29" s="384"/>
      <c r="AL29" s="385"/>
      <c r="AM29" s="383">
        <v>239020</v>
      </c>
      <c r="AN29" s="384"/>
      <c r="AO29" s="384"/>
      <c r="AP29" s="384"/>
      <c r="AQ29" s="384"/>
      <c r="AR29" s="385"/>
      <c r="AS29" s="383">
        <v>2812</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273797</v>
      </c>
      <c r="BO29" s="408"/>
      <c r="BP29" s="408"/>
      <c r="BQ29" s="408"/>
      <c r="BR29" s="408"/>
      <c r="BS29" s="408"/>
      <c r="BT29" s="408"/>
      <c r="BU29" s="409"/>
      <c r="BV29" s="407">
        <v>316940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5">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97.4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2295100</v>
      </c>
      <c r="BO30" s="411"/>
      <c r="BP30" s="411"/>
      <c r="BQ30" s="411"/>
      <c r="BR30" s="411"/>
      <c r="BS30" s="411"/>
      <c r="BT30" s="411"/>
      <c r="BU30" s="412"/>
      <c r="BV30" s="410">
        <v>1985022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190</v>
      </c>
      <c r="X33" s="369"/>
      <c r="Y33" s="369"/>
      <c r="Z33" s="369"/>
      <c r="AA33" s="369"/>
      <c r="AB33" s="369"/>
      <c r="AC33" s="369"/>
      <c r="AD33" s="369"/>
      <c r="AE33" s="369"/>
      <c r="AF33" s="369"/>
      <c r="AG33" s="369"/>
      <c r="AH33" s="369"/>
      <c r="AI33" s="369"/>
      <c r="AJ33" s="369"/>
      <c r="AK33" s="369"/>
      <c r="AL33" s="195"/>
      <c r="AM33" s="370" t="s">
        <v>191</v>
      </c>
      <c r="AN33" s="370"/>
      <c r="AO33" s="369" t="s">
        <v>190</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191</v>
      </c>
      <c r="CP33" s="370"/>
      <c r="CQ33" s="369" t="s">
        <v>195</v>
      </c>
      <c r="CR33" s="369"/>
      <c r="CS33" s="369"/>
      <c r="CT33" s="369"/>
      <c r="CU33" s="369"/>
      <c r="CV33" s="369"/>
      <c r="CW33" s="369"/>
      <c r="CX33" s="369"/>
      <c r="CY33" s="369"/>
      <c r="CZ33" s="369"/>
      <c r="DA33" s="369"/>
      <c r="DB33" s="369"/>
      <c r="DC33" s="369"/>
      <c r="DD33" s="369"/>
      <c r="DE33" s="369"/>
      <c r="DF33" s="195"/>
      <c r="DG33" s="368" t="s">
        <v>196</v>
      </c>
      <c r="DH33" s="368"/>
      <c r="DI33" s="197"/>
      <c r="DJ33" s="165"/>
      <c r="DK33" s="165"/>
      <c r="DL33" s="165"/>
      <c r="DM33" s="165"/>
      <c r="DN33" s="165"/>
      <c r="DO33" s="165"/>
    </row>
    <row r="34" spans="1:119" ht="32.25" customHeight="1" x14ac:dyDescent="0.2">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上水道事業会計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東彼地区保健福祉組合　一般会計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長崎県林業公社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2">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f t="shared" ref="AM35:AM43" si="0">IF(AO35="","",AM34+1)</f>
        <v>6</v>
      </c>
      <c r="AN35" s="366"/>
      <c r="AO35" s="365" t="str">
        <f>IF('各会計、関係団体の財政状況及び健全化判断比率'!B32="","",'各会計、関係団体の財政状況及び健全化判断比率'!B32)</f>
        <v>工業用水道事業会計</v>
      </c>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IF('各会計、関係団体の財政状況及び健全化判断比率'!B34="","",'各会計、関係団体の財政状況及び健全化判断比率'!B34)</f>
        <v>波佐見町営工業団地整備事業特別会計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　　〃　　介護保険会計（サービス認定）</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2">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長崎県市町村総合事務組合（一般会計）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2">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　　〃　　（市町村会館管理事業特別会計）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2">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　　〃　　（市町村会館馬町別館管理事業特別会計）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2">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　　〃　　（公平委員会事業特別会計）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2">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　　〃　　（行政不服審査会事業特別会計）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2">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　　〃　　（交通災害共済事業特別会計）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2">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長崎県後期高齢者医療広域連合（普通会計）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2">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18</v>
      </c>
      <c r="BX43" s="366"/>
      <c r="BY43" s="365" t="str">
        <f>IF('各会計、関係団体の財政状況及び健全化判断比率'!B77="","",'各会計、関係団体の財政状況及び健全化判断比率'!B77)</f>
        <v>　　〃　　　　　　　　　　　　　　　　　　　（事業会計）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201</v>
      </c>
    </row>
    <row r="50" spans="5:5" x14ac:dyDescent="0.2">
      <c r="E50" s="167" t="s">
        <v>202</v>
      </c>
    </row>
    <row r="51" spans="5:5" x14ac:dyDescent="0.2">
      <c r="E51" s="167" t="s">
        <v>203</v>
      </c>
    </row>
    <row r="52" spans="5:5" x14ac:dyDescent="0.2">
      <c r="E52" s="167" t="s">
        <v>204</v>
      </c>
    </row>
    <row r="53" spans="5:5" x14ac:dyDescent="0.2">
      <c r="E53" s="167" t="s">
        <v>205</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WtXaNSjQzMtMA/rxnkB1l7aqfLEF0DlMQoHmjtM/922mDnmZlDcQFGvxUQF6exRJPm7K0viuKsggTOomKDi5tg==" saltValue="+V1hxmdyh1EAtkOQAb0T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workbookViewId="0">
      <selection activeCell="CD33" sqref="CD33:CQ33"/>
    </sheetView>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206</v>
      </c>
      <c r="DI1" s="736"/>
      <c r="DJ1" s="736"/>
      <c r="DK1" s="736"/>
      <c r="DL1" s="736"/>
      <c r="DM1" s="736"/>
      <c r="DN1" s="737"/>
      <c r="DO1" s="205"/>
      <c r="DP1" s="735" t="s">
        <v>207</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2">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77" t="s">
        <v>209</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210</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211</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2">
      <c r="B4" s="677" t="s">
        <v>1</v>
      </c>
      <c r="C4" s="678"/>
      <c r="D4" s="678"/>
      <c r="E4" s="678"/>
      <c r="F4" s="678"/>
      <c r="G4" s="678"/>
      <c r="H4" s="678"/>
      <c r="I4" s="678"/>
      <c r="J4" s="678"/>
      <c r="K4" s="678"/>
      <c r="L4" s="678"/>
      <c r="M4" s="678"/>
      <c r="N4" s="678"/>
      <c r="O4" s="678"/>
      <c r="P4" s="678"/>
      <c r="Q4" s="679"/>
      <c r="R4" s="677" t="s">
        <v>212</v>
      </c>
      <c r="S4" s="678"/>
      <c r="T4" s="678"/>
      <c r="U4" s="678"/>
      <c r="V4" s="678"/>
      <c r="W4" s="678"/>
      <c r="X4" s="678"/>
      <c r="Y4" s="679"/>
      <c r="Z4" s="677" t="s">
        <v>213</v>
      </c>
      <c r="AA4" s="678"/>
      <c r="AB4" s="678"/>
      <c r="AC4" s="679"/>
      <c r="AD4" s="677" t="s">
        <v>214</v>
      </c>
      <c r="AE4" s="678"/>
      <c r="AF4" s="678"/>
      <c r="AG4" s="678"/>
      <c r="AH4" s="678"/>
      <c r="AI4" s="678"/>
      <c r="AJ4" s="678"/>
      <c r="AK4" s="679"/>
      <c r="AL4" s="677" t="s">
        <v>213</v>
      </c>
      <c r="AM4" s="678"/>
      <c r="AN4" s="678"/>
      <c r="AO4" s="679"/>
      <c r="AP4" s="738" t="s">
        <v>215</v>
      </c>
      <c r="AQ4" s="738"/>
      <c r="AR4" s="738"/>
      <c r="AS4" s="738"/>
      <c r="AT4" s="738"/>
      <c r="AU4" s="738"/>
      <c r="AV4" s="738"/>
      <c r="AW4" s="738"/>
      <c r="AX4" s="738"/>
      <c r="AY4" s="738"/>
      <c r="AZ4" s="738"/>
      <c r="BA4" s="738"/>
      <c r="BB4" s="738"/>
      <c r="BC4" s="738"/>
      <c r="BD4" s="738"/>
      <c r="BE4" s="738"/>
      <c r="BF4" s="738"/>
      <c r="BG4" s="738" t="s">
        <v>216</v>
      </c>
      <c r="BH4" s="738"/>
      <c r="BI4" s="738"/>
      <c r="BJ4" s="738"/>
      <c r="BK4" s="738"/>
      <c r="BL4" s="738"/>
      <c r="BM4" s="738"/>
      <c r="BN4" s="738"/>
      <c r="BO4" s="738" t="s">
        <v>213</v>
      </c>
      <c r="BP4" s="738"/>
      <c r="BQ4" s="738"/>
      <c r="BR4" s="738"/>
      <c r="BS4" s="738" t="s">
        <v>217</v>
      </c>
      <c r="BT4" s="738"/>
      <c r="BU4" s="738"/>
      <c r="BV4" s="738"/>
      <c r="BW4" s="738"/>
      <c r="BX4" s="738"/>
      <c r="BY4" s="738"/>
      <c r="BZ4" s="738"/>
      <c r="CA4" s="738"/>
      <c r="CB4" s="738"/>
      <c r="CD4" s="720" t="s">
        <v>218</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2">
      <c r="B5" s="702" t="s">
        <v>219</v>
      </c>
      <c r="C5" s="703"/>
      <c r="D5" s="703"/>
      <c r="E5" s="703"/>
      <c r="F5" s="703"/>
      <c r="G5" s="703"/>
      <c r="H5" s="703"/>
      <c r="I5" s="703"/>
      <c r="J5" s="703"/>
      <c r="K5" s="703"/>
      <c r="L5" s="703"/>
      <c r="M5" s="703"/>
      <c r="N5" s="703"/>
      <c r="O5" s="703"/>
      <c r="P5" s="703"/>
      <c r="Q5" s="704"/>
      <c r="R5" s="668">
        <v>1318552</v>
      </c>
      <c r="S5" s="669"/>
      <c r="T5" s="669"/>
      <c r="U5" s="669"/>
      <c r="V5" s="669"/>
      <c r="W5" s="669"/>
      <c r="X5" s="669"/>
      <c r="Y5" s="715"/>
      <c r="Z5" s="733">
        <v>20.100000000000001</v>
      </c>
      <c r="AA5" s="733"/>
      <c r="AB5" s="733"/>
      <c r="AC5" s="733"/>
      <c r="AD5" s="734">
        <v>1318552</v>
      </c>
      <c r="AE5" s="734"/>
      <c r="AF5" s="734"/>
      <c r="AG5" s="734"/>
      <c r="AH5" s="734"/>
      <c r="AI5" s="734"/>
      <c r="AJ5" s="734"/>
      <c r="AK5" s="734"/>
      <c r="AL5" s="716">
        <v>38.5</v>
      </c>
      <c r="AM5" s="685"/>
      <c r="AN5" s="685"/>
      <c r="AO5" s="717"/>
      <c r="AP5" s="702" t="s">
        <v>220</v>
      </c>
      <c r="AQ5" s="703"/>
      <c r="AR5" s="703"/>
      <c r="AS5" s="703"/>
      <c r="AT5" s="703"/>
      <c r="AU5" s="703"/>
      <c r="AV5" s="703"/>
      <c r="AW5" s="703"/>
      <c r="AX5" s="703"/>
      <c r="AY5" s="703"/>
      <c r="AZ5" s="703"/>
      <c r="BA5" s="703"/>
      <c r="BB5" s="703"/>
      <c r="BC5" s="703"/>
      <c r="BD5" s="703"/>
      <c r="BE5" s="703"/>
      <c r="BF5" s="704"/>
      <c r="BG5" s="603">
        <v>1316772</v>
      </c>
      <c r="BH5" s="606"/>
      <c r="BI5" s="606"/>
      <c r="BJ5" s="606"/>
      <c r="BK5" s="606"/>
      <c r="BL5" s="606"/>
      <c r="BM5" s="606"/>
      <c r="BN5" s="607"/>
      <c r="BO5" s="665">
        <v>99.9</v>
      </c>
      <c r="BP5" s="665"/>
      <c r="BQ5" s="665"/>
      <c r="BR5" s="665"/>
      <c r="BS5" s="666" t="s">
        <v>122</v>
      </c>
      <c r="BT5" s="666"/>
      <c r="BU5" s="666"/>
      <c r="BV5" s="666"/>
      <c r="BW5" s="666"/>
      <c r="BX5" s="666"/>
      <c r="BY5" s="666"/>
      <c r="BZ5" s="666"/>
      <c r="CA5" s="666"/>
      <c r="CB5" s="707"/>
      <c r="CD5" s="720" t="s">
        <v>215</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213</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x14ac:dyDescent="0.2">
      <c r="B6" s="600" t="s">
        <v>224</v>
      </c>
      <c r="C6" s="601"/>
      <c r="D6" s="601"/>
      <c r="E6" s="601"/>
      <c r="F6" s="601"/>
      <c r="G6" s="601"/>
      <c r="H6" s="601"/>
      <c r="I6" s="601"/>
      <c r="J6" s="601"/>
      <c r="K6" s="601"/>
      <c r="L6" s="601"/>
      <c r="M6" s="601"/>
      <c r="N6" s="601"/>
      <c r="O6" s="601"/>
      <c r="P6" s="601"/>
      <c r="Q6" s="602"/>
      <c r="R6" s="603">
        <v>55344</v>
      </c>
      <c r="S6" s="606"/>
      <c r="T6" s="606"/>
      <c r="U6" s="606"/>
      <c r="V6" s="606"/>
      <c r="W6" s="606"/>
      <c r="X6" s="606"/>
      <c r="Y6" s="607"/>
      <c r="Z6" s="665">
        <v>0.8</v>
      </c>
      <c r="AA6" s="665"/>
      <c r="AB6" s="665"/>
      <c r="AC6" s="665"/>
      <c r="AD6" s="666">
        <v>55344</v>
      </c>
      <c r="AE6" s="666"/>
      <c r="AF6" s="666"/>
      <c r="AG6" s="666"/>
      <c r="AH6" s="666"/>
      <c r="AI6" s="666"/>
      <c r="AJ6" s="666"/>
      <c r="AK6" s="666"/>
      <c r="AL6" s="608">
        <v>1.6</v>
      </c>
      <c r="AM6" s="609"/>
      <c r="AN6" s="609"/>
      <c r="AO6" s="667"/>
      <c r="AP6" s="600" t="s">
        <v>225</v>
      </c>
      <c r="AQ6" s="601"/>
      <c r="AR6" s="601"/>
      <c r="AS6" s="601"/>
      <c r="AT6" s="601"/>
      <c r="AU6" s="601"/>
      <c r="AV6" s="601"/>
      <c r="AW6" s="601"/>
      <c r="AX6" s="601"/>
      <c r="AY6" s="601"/>
      <c r="AZ6" s="601"/>
      <c r="BA6" s="601"/>
      <c r="BB6" s="601"/>
      <c r="BC6" s="601"/>
      <c r="BD6" s="601"/>
      <c r="BE6" s="601"/>
      <c r="BF6" s="602"/>
      <c r="BG6" s="603">
        <v>1316772</v>
      </c>
      <c r="BH6" s="606"/>
      <c r="BI6" s="606"/>
      <c r="BJ6" s="606"/>
      <c r="BK6" s="606"/>
      <c r="BL6" s="606"/>
      <c r="BM6" s="606"/>
      <c r="BN6" s="607"/>
      <c r="BO6" s="665">
        <v>99.9</v>
      </c>
      <c r="BP6" s="665"/>
      <c r="BQ6" s="665"/>
      <c r="BR6" s="665"/>
      <c r="BS6" s="666" t="s">
        <v>122</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79531</v>
      </c>
      <c r="CS6" s="606"/>
      <c r="CT6" s="606"/>
      <c r="CU6" s="606"/>
      <c r="CV6" s="606"/>
      <c r="CW6" s="606"/>
      <c r="CX6" s="606"/>
      <c r="CY6" s="607"/>
      <c r="CZ6" s="716">
        <v>1.2</v>
      </c>
      <c r="DA6" s="685"/>
      <c r="DB6" s="685"/>
      <c r="DC6" s="719"/>
      <c r="DD6" s="611" t="s">
        <v>122</v>
      </c>
      <c r="DE6" s="606"/>
      <c r="DF6" s="606"/>
      <c r="DG6" s="606"/>
      <c r="DH6" s="606"/>
      <c r="DI6" s="606"/>
      <c r="DJ6" s="606"/>
      <c r="DK6" s="606"/>
      <c r="DL6" s="606"/>
      <c r="DM6" s="606"/>
      <c r="DN6" s="606"/>
      <c r="DO6" s="606"/>
      <c r="DP6" s="607"/>
      <c r="DQ6" s="611">
        <v>79452</v>
      </c>
      <c r="DR6" s="606"/>
      <c r="DS6" s="606"/>
      <c r="DT6" s="606"/>
      <c r="DU6" s="606"/>
      <c r="DV6" s="606"/>
      <c r="DW6" s="606"/>
      <c r="DX6" s="606"/>
      <c r="DY6" s="606"/>
      <c r="DZ6" s="606"/>
      <c r="EA6" s="606"/>
      <c r="EB6" s="606"/>
      <c r="EC6" s="646"/>
    </row>
    <row r="7" spans="2:143" ht="11.25" customHeight="1" x14ac:dyDescent="0.2">
      <c r="B7" s="600" t="s">
        <v>227</v>
      </c>
      <c r="C7" s="601"/>
      <c r="D7" s="601"/>
      <c r="E7" s="601"/>
      <c r="F7" s="601"/>
      <c r="G7" s="601"/>
      <c r="H7" s="601"/>
      <c r="I7" s="601"/>
      <c r="J7" s="601"/>
      <c r="K7" s="601"/>
      <c r="L7" s="601"/>
      <c r="M7" s="601"/>
      <c r="N7" s="601"/>
      <c r="O7" s="601"/>
      <c r="P7" s="601"/>
      <c r="Q7" s="602"/>
      <c r="R7" s="603">
        <v>2062</v>
      </c>
      <c r="S7" s="606"/>
      <c r="T7" s="606"/>
      <c r="U7" s="606"/>
      <c r="V7" s="606"/>
      <c r="W7" s="606"/>
      <c r="X7" s="606"/>
      <c r="Y7" s="607"/>
      <c r="Z7" s="665">
        <v>0</v>
      </c>
      <c r="AA7" s="665"/>
      <c r="AB7" s="665"/>
      <c r="AC7" s="665"/>
      <c r="AD7" s="666">
        <v>2062</v>
      </c>
      <c r="AE7" s="666"/>
      <c r="AF7" s="666"/>
      <c r="AG7" s="666"/>
      <c r="AH7" s="666"/>
      <c r="AI7" s="666"/>
      <c r="AJ7" s="666"/>
      <c r="AK7" s="666"/>
      <c r="AL7" s="608">
        <v>0.1</v>
      </c>
      <c r="AM7" s="609"/>
      <c r="AN7" s="609"/>
      <c r="AO7" s="667"/>
      <c r="AP7" s="600" t="s">
        <v>228</v>
      </c>
      <c r="AQ7" s="601"/>
      <c r="AR7" s="601"/>
      <c r="AS7" s="601"/>
      <c r="AT7" s="601"/>
      <c r="AU7" s="601"/>
      <c r="AV7" s="601"/>
      <c r="AW7" s="601"/>
      <c r="AX7" s="601"/>
      <c r="AY7" s="601"/>
      <c r="AZ7" s="601"/>
      <c r="BA7" s="601"/>
      <c r="BB7" s="601"/>
      <c r="BC7" s="601"/>
      <c r="BD7" s="601"/>
      <c r="BE7" s="601"/>
      <c r="BF7" s="602"/>
      <c r="BG7" s="603">
        <v>540933</v>
      </c>
      <c r="BH7" s="606"/>
      <c r="BI7" s="606"/>
      <c r="BJ7" s="606"/>
      <c r="BK7" s="606"/>
      <c r="BL7" s="606"/>
      <c r="BM7" s="606"/>
      <c r="BN7" s="607"/>
      <c r="BO7" s="665">
        <v>41</v>
      </c>
      <c r="BP7" s="665"/>
      <c r="BQ7" s="665"/>
      <c r="BR7" s="665"/>
      <c r="BS7" s="666" t="s">
        <v>122</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1213706</v>
      </c>
      <c r="CS7" s="606"/>
      <c r="CT7" s="606"/>
      <c r="CU7" s="606"/>
      <c r="CV7" s="606"/>
      <c r="CW7" s="606"/>
      <c r="CX7" s="606"/>
      <c r="CY7" s="607"/>
      <c r="CZ7" s="665">
        <v>18.7</v>
      </c>
      <c r="DA7" s="665"/>
      <c r="DB7" s="665"/>
      <c r="DC7" s="665"/>
      <c r="DD7" s="611">
        <v>53032</v>
      </c>
      <c r="DE7" s="606"/>
      <c r="DF7" s="606"/>
      <c r="DG7" s="606"/>
      <c r="DH7" s="606"/>
      <c r="DI7" s="606"/>
      <c r="DJ7" s="606"/>
      <c r="DK7" s="606"/>
      <c r="DL7" s="606"/>
      <c r="DM7" s="606"/>
      <c r="DN7" s="606"/>
      <c r="DO7" s="606"/>
      <c r="DP7" s="607"/>
      <c r="DQ7" s="611">
        <v>579359</v>
      </c>
      <c r="DR7" s="606"/>
      <c r="DS7" s="606"/>
      <c r="DT7" s="606"/>
      <c r="DU7" s="606"/>
      <c r="DV7" s="606"/>
      <c r="DW7" s="606"/>
      <c r="DX7" s="606"/>
      <c r="DY7" s="606"/>
      <c r="DZ7" s="606"/>
      <c r="EA7" s="606"/>
      <c r="EB7" s="606"/>
      <c r="EC7" s="646"/>
    </row>
    <row r="8" spans="2:143" ht="11.25" customHeight="1" x14ac:dyDescent="0.2">
      <c r="B8" s="600" t="s">
        <v>230</v>
      </c>
      <c r="C8" s="601"/>
      <c r="D8" s="601"/>
      <c r="E8" s="601"/>
      <c r="F8" s="601"/>
      <c r="G8" s="601"/>
      <c r="H8" s="601"/>
      <c r="I8" s="601"/>
      <c r="J8" s="601"/>
      <c r="K8" s="601"/>
      <c r="L8" s="601"/>
      <c r="M8" s="601"/>
      <c r="N8" s="601"/>
      <c r="O8" s="601"/>
      <c r="P8" s="601"/>
      <c r="Q8" s="602"/>
      <c r="R8" s="603">
        <v>3736</v>
      </c>
      <c r="S8" s="606"/>
      <c r="T8" s="606"/>
      <c r="U8" s="606"/>
      <c r="V8" s="606"/>
      <c r="W8" s="606"/>
      <c r="X8" s="606"/>
      <c r="Y8" s="607"/>
      <c r="Z8" s="665">
        <v>0.1</v>
      </c>
      <c r="AA8" s="665"/>
      <c r="AB8" s="665"/>
      <c r="AC8" s="665"/>
      <c r="AD8" s="666">
        <v>3736</v>
      </c>
      <c r="AE8" s="666"/>
      <c r="AF8" s="666"/>
      <c r="AG8" s="666"/>
      <c r="AH8" s="666"/>
      <c r="AI8" s="666"/>
      <c r="AJ8" s="666"/>
      <c r="AK8" s="666"/>
      <c r="AL8" s="608">
        <v>0.1</v>
      </c>
      <c r="AM8" s="609"/>
      <c r="AN8" s="609"/>
      <c r="AO8" s="667"/>
      <c r="AP8" s="600" t="s">
        <v>231</v>
      </c>
      <c r="AQ8" s="601"/>
      <c r="AR8" s="601"/>
      <c r="AS8" s="601"/>
      <c r="AT8" s="601"/>
      <c r="AU8" s="601"/>
      <c r="AV8" s="601"/>
      <c r="AW8" s="601"/>
      <c r="AX8" s="601"/>
      <c r="AY8" s="601"/>
      <c r="AZ8" s="601"/>
      <c r="BA8" s="601"/>
      <c r="BB8" s="601"/>
      <c r="BC8" s="601"/>
      <c r="BD8" s="601"/>
      <c r="BE8" s="601"/>
      <c r="BF8" s="602"/>
      <c r="BG8" s="603">
        <v>25527</v>
      </c>
      <c r="BH8" s="606"/>
      <c r="BI8" s="606"/>
      <c r="BJ8" s="606"/>
      <c r="BK8" s="606"/>
      <c r="BL8" s="606"/>
      <c r="BM8" s="606"/>
      <c r="BN8" s="607"/>
      <c r="BO8" s="665">
        <v>1.9</v>
      </c>
      <c r="BP8" s="665"/>
      <c r="BQ8" s="665"/>
      <c r="BR8" s="665"/>
      <c r="BS8" s="611" t="s">
        <v>122</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2161035</v>
      </c>
      <c r="CS8" s="606"/>
      <c r="CT8" s="606"/>
      <c r="CU8" s="606"/>
      <c r="CV8" s="606"/>
      <c r="CW8" s="606"/>
      <c r="CX8" s="606"/>
      <c r="CY8" s="607"/>
      <c r="CZ8" s="665">
        <v>33.4</v>
      </c>
      <c r="DA8" s="665"/>
      <c r="DB8" s="665"/>
      <c r="DC8" s="665"/>
      <c r="DD8" s="611">
        <v>4365</v>
      </c>
      <c r="DE8" s="606"/>
      <c r="DF8" s="606"/>
      <c r="DG8" s="606"/>
      <c r="DH8" s="606"/>
      <c r="DI8" s="606"/>
      <c r="DJ8" s="606"/>
      <c r="DK8" s="606"/>
      <c r="DL8" s="606"/>
      <c r="DM8" s="606"/>
      <c r="DN8" s="606"/>
      <c r="DO8" s="606"/>
      <c r="DP8" s="607"/>
      <c r="DQ8" s="611">
        <v>1012962</v>
      </c>
      <c r="DR8" s="606"/>
      <c r="DS8" s="606"/>
      <c r="DT8" s="606"/>
      <c r="DU8" s="606"/>
      <c r="DV8" s="606"/>
      <c r="DW8" s="606"/>
      <c r="DX8" s="606"/>
      <c r="DY8" s="606"/>
      <c r="DZ8" s="606"/>
      <c r="EA8" s="606"/>
      <c r="EB8" s="606"/>
      <c r="EC8" s="646"/>
    </row>
    <row r="9" spans="2:143" ht="11.25" customHeight="1" x14ac:dyDescent="0.2">
      <c r="B9" s="600" t="s">
        <v>233</v>
      </c>
      <c r="C9" s="601"/>
      <c r="D9" s="601"/>
      <c r="E9" s="601"/>
      <c r="F9" s="601"/>
      <c r="G9" s="601"/>
      <c r="H9" s="601"/>
      <c r="I9" s="601"/>
      <c r="J9" s="601"/>
      <c r="K9" s="601"/>
      <c r="L9" s="601"/>
      <c r="M9" s="601"/>
      <c r="N9" s="601"/>
      <c r="O9" s="601"/>
      <c r="P9" s="601"/>
      <c r="Q9" s="602"/>
      <c r="R9" s="603">
        <v>3854</v>
      </c>
      <c r="S9" s="606"/>
      <c r="T9" s="606"/>
      <c r="U9" s="606"/>
      <c r="V9" s="606"/>
      <c r="W9" s="606"/>
      <c r="X9" s="606"/>
      <c r="Y9" s="607"/>
      <c r="Z9" s="665">
        <v>0.1</v>
      </c>
      <c r="AA9" s="665"/>
      <c r="AB9" s="665"/>
      <c r="AC9" s="665"/>
      <c r="AD9" s="666">
        <v>3854</v>
      </c>
      <c r="AE9" s="666"/>
      <c r="AF9" s="666"/>
      <c r="AG9" s="666"/>
      <c r="AH9" s="666"/>
      <c r="AI9" s="666"/>
      <c r="AJ9" s="666"/>
      <c r="AK9" s="666"/>
      <c r="AL9" s="608">
        <v>0.1</v>
      </c>
      <c r="AM9" s="609"/>
      <c r="AN9" s="609"/>
      <c r="AO9" s="667"/>
      <c r="AP9" s="600" t="s">
        <v>234</v>
      </c>
      <c r="AQ9" s="601"/>
      <c r="AR9" s="601"/>
      <c r="AS9" s="601"/>
      <c r="AT9" s="601"/>
      <c r="AU9" s="601"/>
      <c r="AV9" s="601"/>
      <c r="AW9" s="601"/>
      <c r="AX9" s="601"/>
      <c r="AY9" s="601"/>
      <c r="AZ9" s="601"/>
      <c r="BA9" s="601"/>
      <c r="BB9" s="601"/>
      <c r="BC9" s="601"/>
      <c r="BD9" s="601"/>
      <c r="BE9" s="601"/>
      <c r="BF9" s="602"/>
      <c r="BG9" s="603">
        <v>441727</v>
      </c>
      <c r="BH9" s="606"/>
      <c r="BI9" s="606"/>
      <c r="BJ9" s="606"/>
      <c r="BK9" s="606"/>
      <c r="BL9" s="606"/>
      <c r="BM9" s="606"/>
      <c r="BN9" s="607"/>
      <c r="BO9" s="665">
        <v>33.5</v>
      </c>
      <c r="BP9" s="665"/>
      <c r="BQ9" s="665"/>
      <c r="BR9" s="665"/>
      <c r="BS9" s="611" t="s">
        <v>122</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332750</v>
      </c>
      <c r="CS9" s="606"/>
      <c r="CT9" s="606"/>
      <c r="CU9" s="606"/>
      <c r="CV9" s="606"/>
      <c r="CW9" s="606"/>
      <c r="CX9" s="606"/>
      <c r="CY9" s="607"/>
      <c r="CZ9" s="665">
        <v>5.0999999999999996</v>
      </c>
      <c r="DA9" s="665"/>
      <c r="DB9" s="665"/>
      <c r="DC9" s="665"/>
      <c r="DD9" s="611">
        <v>19951</v>
      </c>
      <c r="DE9" s="606"/>
      <c r="DF9" s="606"/>
      <c r="DG9" s="606"/>
      <c r="DH9" s="606"/>
      <c r="DI9" s="606"/>
      <c r="DJ9" s="606"/>
      <c r="DK9" s="606"/>
      <c r="DL9" s="606"/>
      <c r="DM9" s="606"/>
      <c r="DN9" s="606"/>
      <c r="DO9" s="606"/>
      <c r="DP9" s="607"/>
      <c r="DQ9" s="611">
        <v>316256</v>
      </c>
      <c r="DR9" s="606"/>
      <c r="DS9" s="606"/>
      <c r="DT9" s="606"/>
      <c r="DU9" s="606"/>
      <c r="DV9" s="606"/>
      <c r="DW9" s="606"/>
      <c r="DX9" s="606"/>
      <c r="DY9" s="606"/>
      <c r="DZ9" s="606"/>
      <c r="EA9" s="606"/>
      <c r="EB9" s="606"/>
      <c r="EC9" s="646"/>
    </row>
    <row r="10" spans="2:143" ht="11.25" customHeight="1" x14ac:dyDescent="0.2">
      <c r="B10" s="600" t="s">
        <v>236</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122</v>
      </c>
      <c r="AA10" s="665"/>
      <c r="AB10" s="665"/>
      <c r="AC10" s="665"/>
      <c r="AD10" s="666" t="s">
        <v>122</v>
      </c>
      <c r="AE10" s="666"/>
      <c r="AF10" s="666"/>
      <c r="AG10" s="666"/>
      <c r="AH10" s="666"/>
      <c r="AI10" s="666"/>
      <c r="AJ10" s="666"/>
      <c r="AK10" s="666"/>
      <c r="AL10" s="608" t="s">
        <v>237</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29322</v>
      </c>
      <c r="BH10" s="606"/>
      <c r="BI10" s="606"/>
      <c r="BJ10" s="606"/>
      <c r="BK10" s="606"/>
      <c r="BL10" s="606"/>
      <c r="BM10" s="606"/>
      <c r="BN10" s="607"/>
      <c r="BO10" s="665">
        <v>2.2000000000000002</v>
      </c>
      <c r="BP10" s="665"/>
      <c r="BQ10" s="665"/>
      <c r="BR10" s="665"/>
      <c r="BS10" s="611" t="s">
        <v>237</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9379</v>
      </c>
      <c r="CS10" s="606"/>
      <c r="CT10" s="606"/>
      <c r="CU10" s="606"/>
      <c r="CV10" s="606"/>
      <c r="CW10" s="606"/>
      <c r="CX10" s="606"/>
      <c r="CY10" s="607"/>
      <c r="CZ10" s="665">
        <v>0.1</v>
      </c>
      <c r="DA10" s="665"/>
      <c r="DB10" s="665"/>
      <c r="DC10" s="665"/>
      <c r="DD10" s="611">
        <v>3060</v>
      </c>
      <c r="DE10" s="606"/>
      <c r="DF10" s="606"/>
      <c r="DG10" s="606"/>
      <c r="DH10" s="606"/>
      <c r="DI10" s="606"/>
      <c r="DJ10" s="606"/>
      <c r="DK10" s="606"/>
      <c r="DL10" s="606"/>
      <c r="DM10" s="606"/>
      <c r="DN10" s="606"/>
      <c r="DO10" s="606"/>
      <c r="DP10" s="607"/>
      <c r="DQ10" s="611">
        <v>5944</v>
      </c>
      <c r="DR10" s="606"/>
      <c r="DS10" s="606"/>
      <c r="DT10" s="606"/>
      <c r="DU10" s="606"/>
      <c r="DV10" s="606"/>
      <c r="DW10" s="606"/>
      <c r="DX10" s="606"/>
      <c r="DY10" s="606"/>
      <c r="DZ10" s="606"/>
      <c r="EA10" s="606"/>
      <c r="EB10" s="606"/>
      <c r="EC10" s="646"/>
    </row>
    <row r="11" spans="2:143" ht="11.25" customHeight="1" x14ac:dyDescent="0.2">
      <c r="B11" s="600" t="s">
        <v>240</v>
      </c>
      <c r="C11" s="601"/>
      <c r="D11" s="601"/>
      <c r="E11" s="601"/>
      <c r="F11" s="601"/>
      <c r="G11" s="601"/>
      <c r="H11" s="601"/>
      <c r="I11" s="601"/>
      <c r="J11" s="601"/>
      <c r="K11" s="601"/>
      <c r="L11" s="601"/>
      <c r="M11" s="601"/>
      <c r="N11" s="601"/>
      <c r="O11" s="601"/>
      <c r="P11" s="601"/>
      <c r="Q11" s="602"/>
      <c r="R11" s="603" t="s">
        <v>237</v>
      </c>
      <c r="S11" s="606"/>
      <c r="T11" s="606"/>
      <c r="U11" s="606"/>
      <c r="V11" s="606"/>
      <c r="W11" s="606"/>
      <c r="X11" s="606"/>
      <c r="Y11" s="607"/>
      <c r="Z11" s="665" t="s">
        <v>122</v>
      </c>
      <c r="AA11" s="665"/>
      <c r="AB11" s="665"/>
      <c r="AC11" s="665"/>
      <c r="AD11" s="666" t="s">
        <v>237</v>
      </c>
      <c r="AE11" s="666"/>
      <c r="AF11" s="666"/>
      <c r="AG11" s="666"/>
      <c r="AH11" s="666"/>
      <c r="AI11" s="666"/>
      <c r="AJ11" s="666"/>
      <c r="AK11" s="666"/>
      <c r="AL11" s="608" t="s">
        <v>122</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44357</v>
      </c>
      <c r="BH11" s="606"/>
      <c r="BI11" s="606"/>
      <c r="BJ11" s="606"/>
      <c r="BK11" s="606"/>
      <c r="BL11" s="606"/>
      <c r="BM11" s="606"/>
      <c r="BN11" s="607"/>
      <c r="BO11" s="665">
        <v>3.4</v>
      </c>
      <c r="BP11" s="665"/>
      <c r="BQ11" s="665"/>
      <c r="BR11" s="665"/>
      <c r="BS11" s="611" t="s">
        <v>122</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222424</v>
      </c>
      <c r="CS11" s="606"/>
      <c r="CT11" s="606"/>
      <c r="CU11" s="606"/>
      <c r="CV11" s="606"/>
      <c r="CW11" s="606"/>
      <c r="CX11" s="606"/>
      <c r="CY11" s="607"/>
      <c r="CZ11" s="665">
        <v>3.4</v>
      </c>
      <c r="DA11" s="665"/>
      <c r="DB11" s="665"/>
      <c r="DC11" s="665"/>
      <c r="DD11" s="611">
        <v>46984</v>
      </c>
      <c r="DE11" s="606"/>
      <c r="DF11" s="606"/>
      <c r="DG11" s="606"/>
      <c r="DH11" s="606"/>
      <c r="DI11" s="606"/>
      <c r="DJ11" s="606"/>
      <c r="DK11" s="606"/>
      <c r="DL11" s="606"/>
      <c r="DM11" s="606"/>
      <c r="DN11" s="606"/>
      <c r="DO11" s="606"/>
      <c r="DP11" s="607"/>
      <c r="DQ11" s="611">
        <v>121186</v>
      </c>
      <c r="DR11" s="606"/>
      <c r="DS11" s="606"/>
      <c r="DT11" s="606"/>
      <c r="DU11" s="606"/>
      <c r="DV11" s="606"/>
      <c r="DW11" s="606"/>
      <c r="DX11" s="606"/>
      <c r="DY11" s="606"/>
      <c r="DZ11" s="606"/>
      <c r="EA11" s="606"/>
      <c r="EB11" s="606"/>
      <c r="EC11" s="646"/>
    </row>
    <row r="12" spans="2:143" ht="11.25" customHeight="1" x14ac:dyDescent="0.2">
      <c r="B12" s="600" t="s">
        <v>243</v>
      </c>
      <c r="C12" s="601"/>
      <c r="D12" s="601"/>
      <c r="E12" s="601"/>
      <c r="F12" s="601"/>
      <c r="G12" s="601"/>
      <c r="H12" s="601"/>
      <c r="I12" s="601"/>
      <c r="J12" s="601"/>
      <c r="K12" s="601"/>
      <c r="L12" s="601"/>
      <c r="M12" s="601"/>
      <c r="N12" s="601"/>
      <c r="O12" s="601"/>
      <c r="P12" s="601"/>
      <c r="Q12" s="602"/>
      <c r="R12" s="603">
        <v>269296</v>
      </c>
      <c r="S12" s="606"/>
      <c r="T12" s="606"/>
      <c r="U12" s="606"/>
      <c r="V12" s="606"/>
      <c r="W12" s="606"/>
      <c r="X12" s="606"/>
      <c r="Y12" s="607"/>
      <c r="Z12" s="665">
        <v>4.0999999999999996</v>
      </c>
      <c r="AA12" s="665"/>
      <c r="AB12" s="665"/>
      <c r="AC12" s="665"/>
      <c r="AD12" s="666">
        <v>269296</v>
      </c>
      <c r="AE12" s="666"/>
      <c r="AF12" s="666"/>
      <c r="AG12" s="666"/>
      <c r="AH12" s="666"/>
      <c r="AI12" s="666"/>
      <c r="AJ12" s="666"/>
      <c r="AK12" s="666"/>
      <c r="AL12" s="608">
        <v>7.9</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643578</v>
      </c>
      <c r="BH12" s="606"/>
      <c r="BI12" s="606"/>
      <c r="BJ12" s="606"/>
      <c r="BK12" s="606"/>
      <c r="BL12" s="606"/>
      <c r="BM12" s="606"/>
      <c r="BN12" s="607"/>
      <c r="BO12" s="665">
        <v>48.8</v>
      </c>
      <c r="BP12" s="665"/>
      <c r="BQ12" s="665"/>
      <c r="BR12" s="665"/>
      <c r="BS12" s="611" t="s">
        <v>122</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325427</v>
      </c>
      <c r="CS12" s="606"/>
      <c r="CT12" s="606"/>
      <c r="CU12" s="606"/>
      <c r="CV12" s="606"/>
      <c r="CW12" s="606"/>
      <c r="CX12" s="606"/>
      <c r="CY12" s="607"/>
      <c r="CZ12" s="665">
        <v>5</v>
      </c>
      <c r="DA12" s="665"/>
      <c r="DB12" s="665"/>
      <c r="DC12" s="665"/>
      <c r="DD12" s="611">
        <v>5203</v>
      </c>
      <c r="DE12" s="606"/>
      <c r="DF12" s="606"/>
      <c r="DG12" s="606"/>
      <c r="DH12" s="606"/>
      <c r="DI12" s="606"/>
      <c r="DJ12" s="606"/>
      <c r="DK12" s="606"/>
      <c r="DL12" s="606"/>
      <c r="DM12" s="606"/>
      <c r="DN12" s="606"/>
      <c r="DO12" s="606"/>
      <c r="DP12" s="607"/>
      <c r="DQ12" s="611">
        <v>192577</v>
      </c>
      <c r="DR12" s="606"/>
      <c r="DS12" s="606"/>
      <c r="DT12" s="606"/>
      <c r="DU12" s="606"/>
      <c r="DV12" s="606"/>
      <c r="DW12" s="606"/>
      <c r="DX12" s="606"/>
      <c r="DY12" s="606"/>
      <c r="DZ12" s="606"/>
      <c r="EA12" s="606"/>
      <c r="EB12" s="606"/>
      <c r="EC12" s="646"/>
    </row>
    <row r="13" spans="2:143" ht="11.25" customHeight="1" x14ac:dyDescent="0.2">
      <c r="B13" s="600" t="s">
        <v>246</v>
      </c>
      <c r="C13" s="601"/>
      <c r="D13" s="601"/>
      <c r="E13" s="601"/>
      <c r="F13" s="601"/>
      <c r="G13" s="601"/>
      <c r="H13" s="601"/>
      <c r="I13" s="601"/>
      <c r="J13" s="601"/>
      <c r="K13" s="601"/>
      <c r="L13" s="601"/>
      <c r="M13" s="601"/>
      <c r="N13" s="601"/>
      <c r="O13" s="601"/>
      <c r="P13" s="601"/>
      <c r="Q13" s="602"/>
      <c r="R13" s="603" t="s">
        <v>122</v>
      </c>
      <c r="S13" s="606"/>
      <c r="T13" s="606"/>
      <c r="U13" s="606"/>
      <c r="V13" s="606"/>
      <c r="W13" s="606"/>
      <c r="X13" s="606"/>
      <c r="Y13" s="607"/>
      <c r="Z13" s="665" t="s">
        <v>122</v>
      </c>
      <c r="AA13" s="665"/>
      <c r="AB13" s="665"/>
      <c r="AC13" s="665"/>
      <c r="AD13" s="666" t="s">
        <v>122</v>
      </c>
      <c r="AE13" s="666"/>
      <c r="AF13" s="666"/>
      <c r="AG13" s="666"/>
      <c r="AH13" s="666"/>
      <c r="AI13" s="666"/>
      <c r="AJ13" s="666"/>
      <c r="AK13" s="666"/>
      <c r="AL13" s="608" t="s">
        <v>122</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643369</v>
      </c>
      <c r="BH13" s="606"/>
      <c r="BI13" s="606"/>
      <c r="BJ13" s="606"/>
      <c r="BK13" s="606"/>
      <c r="BL13" s="606"/>
      <c r="BM13" s="606"/>
      <c r="BN13" s="607"/>
      <c r="BO13" s="665">
        <v>48.8</v>
      </c>
      <c r="BP13" s="665"/>
      <c r="BQ13" s="665"/>
      <c r="BR13" s="665"/>
      <c r="BS13" s="611" t="s">
        <v>122</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543788</v>
      </c>
      <c r="CS13" s="606"/>
      <c r="CT13" s="606"/>
      <c r="CU13" s="606"/>
      <c r="CV13" s="606"/>
      <c r="CW13" s="606"/>
      <c r="CX13" s="606"/>
      <c r="CY13" s="607"/>
      <c r="CZ13" s="665">
        <v>8.4</v>
      </c>
      <c r="DA13" s="665"/>
      <c r="DB13" s="665"/>
      <c r="DC13" s="665"/>
      <c r="DD13" s="611">
        <v>282623</v>
      </c>
      <c r="DE13" s="606"/>
      <c r="DF13" s="606"/>
      <c r="DG13" s="606"/>
      <c r="DH13" s="606"/>
      <c r="DI13" s="606"/>
      <c r="DJ13" s="606"/>
      <c r="DK13" s="606"/>
      <c r="DL13" s="606"/>
      <c r="DM13" s="606"/>
      <c r="DN13" s="606"/>
      <c r="DO13" s="606"/>
      <c r="DP13" s="607"/>
      <c r="DQ13" s="611">
        <v>330660</v>
      </c>
      <c r="DR13" s="606"/>
      <c r="DS13" s="606"/>
      <c r="DT13" s="606"/>
      <c r="DU13" s="606"/>
      <c r="DV13" s="606"/>
      <c r="DW13" s="606"/>
      <c r="DX13" s="606"/>
      <c r="DY13" s="606"/>
      <c r="DZ13" s="606"/>
      <c r="EA13" s="606"/>
      <c r="EB13" s="606"/>
      <c r="EC13" s="646"/>
    </row>
    <row r="14" spans="2:143" ht="11.25" customHeight="1" x14ac:dyDescent="0.2">
      <c r="B14" s="600" t="s">
        <v>249</v>
      </c>
      <c r="C14" s="601"/>
      <c r="D14" s="601"/>
      <c r="E14" s="601"/>
      <c r="F14" s="601"/>
      <c r="G14" s="601"/>
      <c r="H14" s="601"/>
      <c r="I14" s="601"/>
      <c r="J14" s="601"/>
      <c r="K14" s="601"/>
      <c r="L14" s="601"/>
      <c r="M14" s="601"/>
      <c r="N14" s="601"/>
      <c r="O14" s="601"/>
      <c r="P14" s="601"/>
      <c r="Q14" s="602"/>
      <c r="R14" s="603" t="s">
        <v>237</v>
      </c>
      <c r="S14" s="606"/>
      <c r="T14" s="606"/>
      <c r="U14" s="606"/>
      <c r="V14" s="606"/>
      <c r="W14" s="606"/>
      <c r="X14" s="606"/>
      <c r="Y14" s="607"/>
      <c r="Z14" s="665" t="s">
        <v>122</v>
      </c>
      <c r="AA14" s="665"/>
      <c r="AB14" s="665"/>
      <c r="AC14" s="665"/>
      <c r="AD14" s="666" t="s">
        <v>122</v>
      </c>
      <c r="AE14" s="666"/>
      <c r="AF14" s="666"/>
      <c r="AG14" s="666"/>
      <c r="AH14" s="666"/>
      <c r="AI14" s="666"/>
      <c r="AJ14" s="666"/>
      <c r="AK14" s="666"/>
      <c r="AL14" s="608" t="s">
        <v>122</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53311</v>
      </c>
      <c r="BH14" s="606"/>
      <c r="BI14" s="606"/>
      <c r="BJ14" s="606"/>
      <c r="BK14" s="606"/>
      <c r="BL14" s="606"/>
      <c r="BM14" s="606"/>
      <c r="BN14" s="607"/>
      <c r="BO14" s="665">
        <v>4</v>
      </c>
      <c r="BP14" s="665"/>
      <c r="BQ14" s="665"/>
      <c r="BR14" s="665"/>
      <c r="BS14" s="611" t="s">
        <v>122</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216491</v>
      </c>
      <c r="CS14" s="606"/>
      <c r="CT14" s="606"/>
      <c r="CU14" s="606"/>
      <c r="CV14" s="606"/>
      <c r="CW14" s="606"/>
      <c r="CX14" s="606"/>
      <c r="CY14" s="607"/>
      <c r="CZ14" s="665">
        <v>3.3</v>
      </c>
      <c r="DA14" s="665"/>
      <c r="DB14" s="665"/>
      <c r="DC14" s="665"/>
      <c r="DD14" s="611">
        <v>6440</v>
      </c>
      <c r="DE14" s="606"/>
      <c r="DF14" s="606"/>
      <c r="DG14" s="606"/>
      <c r="DH14" s="606"/>
      <c r="DI14" s="606"/>
      <c r="DJ14" s="606"/>
      <c r="DK14" s="606"/>
      <c r="DL14" s="606"/>
      <c r="DM14" s="606"/>
      <c r="DN14" s="606"/>
      <c r="DO14" s="606"/>
      <c r="DP14" s="607"/>
      <c r="DQ14" s="611">
        <v>210958</v>
      </c>
      <c r="DR14" s="606"/>
      <c r="DS14" s="606"/>
      <c r="DT14" s="606"/>
      <c r="DU14" s="606"/>
      <c r="DV14" s="606"/>
      <c r="DW14" s="606"/>
      <c r="DX14" s="606"/>
      <c r="DY14" s="606"/>
      <c r="DZ14" s="606"/>
      <c r="EA14" s="606"/>
      <c r="EB14" s="606"/>
      <c r="EC14" s="646"/>
    </row>
    <row r="15" spans="2:143" ht="11.25" customHeight="1" x14ac:dyDescent="0.2">
      <c r="B15" s="600" t="s">
        <v>252</v>
      </c>
      <c r="C15" s="601"/>
      <c r="D15" s="601"/>
      <c r="E15" s="601"/>
      <c r="F15" s="601"/>
      <c r="G15" s="601"/>
      <c r="H15" s="601"/>
      <c r="I15" s="601"/>
      <c r="J15" s="601"/>
      <c r="K15" s="601"/>
      <c r="L15" s="601"/>
      <c r="M15" s="601"/>
      <c r="N15" s="601"/>
      <c r="O15" s="601"/>
      <c r="P15" s="601"/>
      <c r="Q15" s="602"/>
      <c r="R15" s="603">
        <v>10532</v>
      </c>
      <c r="S15" s="606"/>
      <c r="T15" s="606"/>
      <c r="U15" s="606"/>
      <c r="V15" s="606"/>
      <c r="W15" s="606"/>
      <c r="X15" s="606"/>
      <c r="Y15" s="607"/>
      <c r="Z15" s="665">
        <v>0.2</v>
      </c>
      <c r="AA15" s="665"/>
      <c r="AB15" s="665"/>
      <c r="AC15" s="665"/>
      <c r="AD15" s="666">
        <v>10532</v>
      </c>
      <c r="AE15" s="666"/>
      <c r="AF15" s="666"/>
      <c r="AG15" s="666"/>
      <c r="AH15" s="666"/>
      <c r="AI15" s="666"/>
      <c r="AJ15" s="666"/>
      <c r="AK15" s="666"/>
      <c r="AL15" s="608">
        <v>0.3</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78950</v>
      </c>
      <c r="BH15" s="606"/>
      <c r="BI15" s="606"/>
      <c r="BJ15" s="606"/>
      <c r="BK15" s="606"/>
      <c r="BL15" s="606"/>
      <c r="BM15" s="606"/>
      <c r="BN15" s="607"/>
      <c r="BO15" s="665">
        <v>6</v>
      </c>
      <c r="BP15" s="665"/>
      <c r="BQ15" s="665"/>
      <c r="BR15" s="665"/>
      <c r="BS15" s="611" t="s">
        <v>122</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685737</v>
      </c>
      <c r="CS15" s="606"/>
      <c r="CT15" s="606"/>
      <c r="CU15" s="606"/>
      <c r="CV15" s="606"/>
      <c r="CW15" s="606"/>
      <c r="CX15" s="606"/>
      <c r="CY15" s="607"/>
      <c r="CZ15" s="665">
        <v>10.6</v>
      </c>
      <c r="DA15" s="665"/>
      <c r="DB15" s="665"/>
      <c r="DC15" s="665"/>
      <c r="DD15" s="611">
        <v>208325</v>
      </c>
      <c r="DE15" s="606"/>
      <c r="DF15" s="606"/>
      <c r="DG15" s="606"/>
      <c r="DH15" s="606"/>
      <c r="DI15" s="606"/>
      <c r="DJ15" s="606"/>
      <c r="DK15" s="606"/>
      <c r="DL15" s="606"/>
      <c r="DM15" s="606"/>
      <c r="DN15" s="606"/>
      <c r="DO15" s="606"/>
      <c r="DP15" s="607"/>
      <c r="DQ15" s="611">
        <v>441485</v>
      </c>
      <c r="DR15" s="606"/>
      <c r="DS15" s="606"/>
      <c r="DT15" s="606"/>
      <c r="DU15" s="606"/>
      <c r="DV15" s="606"/>
      <c r="DW15" s="606"/>
      <c r="DX15" s="606"/>
      <c r="DY15" s="606"/>
      <c r="DZ15" s="606"/>
      <c r="EA15" s="606"/>
      <c r="EB15" s="606"/>
      <c r="EC15" s="646"/>
    </row>
    <row r="16" spans="2:143" ht="11.25" customHeight="1" x14ac:dyDescent="0.2">
      <c r="B16" s="600" t="s">
        <v>255</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122</v>
      </c>
      <c r="AA16" s="665"/>
      <c r="AB16" s="665"/>
      <c r="AC16" s="665"/>
      <c r="AD16" s="666" t="s">
        <v>122</v>
      </c>
      <c r="AE16" s="666"/>
      <c r="AF16" s="666"/>
      <c r="AG16" s="666"/>
      <c r="AH16" s="666"/>
      <c r="AI16" s="666"/>
      <c r="AJ16" s="666"/>
      <c r="AK16" s="666"/>
      <c r="AL16" s="608" t="s">
        <v>122</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122</v>
      </c>
      <c r="BP16" s="665"/>
      <c r="BQ16" s="665"/>
      <c r="BR16" s="665"/>
      <c r="BS16" s="611" t="s">
        <v>122</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v>25380</v>
      </c>
      <c r="CS16" s="606"/>
      <c r="CT16" s="606"/>
      <c r="CU16" s="606"/>
      <c r="CV16" s="606"/>
      <c r="CW16" s="606"/>
      <c r="CX16" s="606"/>
      <c r="CY16" s="607"/>
      <c r="CZ16" s="665">
        <v>0.4</v>
      </c>
      <c r="DA16" s="665"/>
      <c r="DB16" s="665"/>
      <c r="DC16" s="665"/>
      <c r="DD16" s="611" t="s">
        <v>122</v>
      </c>
      <c r="DE16" s="606"/>
      <c r="DF16" s="606"/>
      <c r="DG16" s="606"/>
      <c r="DH16" s="606"/>
      <c r="DI16" s="606"/>
      <c r="DJ16" s="606"/>
      <c r="DK16" s="606"/>
      <c r="DL16" s="606"/>
      <c r="DM16" s="606"/>
      <c r="DN16" s="606"/>
      <c r="DO16" s="606"/>
      <c r="DP16" s="607"/>
      <c r="DQ16" s="611">
        <v>599</v>
      </c>
      <c r="DR16" s="606"/>
      <c r="DS16" s="606"/>
      <c r="DT16" s="606"/>
      <c r="DU16" s="606"/>
      <c r="DV16" s="606"/>
      <c r="DW16" s="606"/>
      <c r="DX16" s="606"/>
      <c r="DY16" s="606"/>
      <c r="DZ16" s="606"/>
      <c r="EA16" s="606"/>
      <c r="EB16" s="606"/>
      <c r="EC16" s="646"/>
    </row>
    <row r="17" spans="2:133" ht="11.25" customHeight="1" x14ac:dyDescent="0.2">
      <c r="B17" s="600" t="s">
        <v>258</v>
      </c>
      <c r="C17" s="601"/>
      <c r="D17" s="601"/>
      <c r="E17" s="601"/>
      <c r="F17" s="601"/>
      <c r="G17" s="601"/>
      <c r="H17" s="601"/>
      <c r="I17" s="601"/>
      <c r="J17" s="601"/>
      <c r="K17" s="601"/>
      <c r="L17" s="601"/>
      <c r="M17" s="601"/>
      <c r="N17" s="601"/>
      <c r="O17" s="601"/>
      <c r="P17" s="601"/>
      <c r="Q17" s="602"/>
      <c r="R17" s="603">
        <v>6476</v>
      </c>
      <c r="S17" s="606"/>
      <c r="T17" s="606"/>
      <c r="U17" s="606"/>
      <c r="V17" s="606"/>
      <c r="W17" s="606"/>
      <c r="X17" s="606"/>
      <c r="Y17" s="607"/>
      <c r="Z17" s="665">
        <v>0.1</v>
      </c>
      <c r="AA17" s="665"/>
      <c r="AB17" s="665"/>
      <c r="AC17" s="665"/>
      <c r="AD17" s="666">
        <v>6476</v>
      </c>
      <c r="AE17" s="666"/>
      <c r="AF17" s="666"/>
      <c r="AG17" s="666"/>
      <c r="AH17" s="666"/>
      <c r="AI17" s="666"/>
      <c r="AJ17" s="666"/>
      <c r="AK17" s="666"/>
      <c r="AL17" s="608">
        <v>0.2</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122</v>
      </c>
      <c r="BP17" s="665"/>
      <c r="BQ17" s="665"/>
      <c r="BR17" s="665"/>
      <c r="BS17" s="611" t="s">
        <v>122</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661823</v>
      </c>
      <c r="CS17" s="606"/>
      <c r="CT17" s="606"/>
      <c r="CU17" s="606"/>
      <c r="CV17" s="606"/>
      <c r="CW17" s="606"/>
      <c r="CX17" s="606"/>
      <c r="CY17" s="607"/>
      <c r="CZ17" s="665">
        <v>10.199999999999999</v>
      </c>
      <c r="DA17" s="665"/>
      <c r="DB17" s="665"/>
      <c r="DC17" s="665"/>
      <c r="DD17" s="611" t="s">
        <v>122</v>
      </c>
      <c r="DE17" s="606"/>
      <c r="DF17" s="606"/>
      <c r="DG17" s="606"/>
      <c r="DH17" s="606"/>
      <c r="DI17" s="606"/>
      <c r="DJ17" s="606"/>
      <c r="DK17" s="606"/>
      <c r="DL17" s="606"/>
      <c r="DM17" s="606"/>
      <c r="DN17" s="606"/>
      <c r="DO17" s="606"/>
      <c r="DP17" s="607"/>
      <c r="DQ17" s="611">
        <v>588372</v>
      </c>
      <c r="DR17" s="606"/>
      <c r="DS17" s="606"/>
      <c r="DT17" s="606"/>
      <c r="DU17" s="606"/>
      <c r="DV17" s="606"/>
      <c r="DW17" s="606"/>
      <c r="DX17" s="606"/>
      <c r="DY17" s="606"/>
      <c r="DZ17" s="606"/>
      <c r="EA17" s="606"/>
      <c r="EB17" s="606"/>
      <c r="EC17" s="646"/>
    </row>
    <row r="18" spans="2:133" ht="11.25" customHeight="1" x14ac:dyDescent="0.2">
      <c r="B18" s="600" t="s">
        <v>261</v>
      </c>
      <c r="C18" s="601"/>
      <c r="D18" s="601"/>
      <c r="E18" s="601"/>
      <c r="F18" s="601"/>
      <c r="G18" s="601"/>
      <c r="H18" s="601"/>
      <c r="I18" s="601"/>
      <c r="J18" s="601"/>
      <c r="K18" s="601"/>
      <c r="L18" s="601"/>
      <c r="M18" s="601"/>
      <c r="N18" s="601"/>
      <c r="O18" s="601"/>
      <c r="P18" s="601"/>
      <c r="Q18" s="602"/>
      <c r="R18" s="603">
        <v>1862599</v>
      </c>
      <c r="S18" s="606"/>
      <c r="T18" s="606"/>
      <c r="U18" s="606"/>
      <c r="V18" s="606"/>
      <c r="W18" s="606"/>
      <c r="X18" s="606"/>
      <c r="Y18" s="607"/>
      <c r="Z18" s="665">
        <v>28.4</v>
      </c>
      <c r="AA18" s="665"/>
      <c r="AB18" s="665"/>
      <c r="AC18" s="665"/>
      <c r="AD18" s="666">
        <v>1752777</v>
      </c>
      <c r="AE18" s="666"/>
      <c r="AF18" s="666"/>
      <c r="AG18" s="666"/>
      <c r="AH18" s="666"/>
      <c r="AI18" s="666"/>
      <c r="AJ18" s="666"/>
      <c r="AK18" s="666"/>
      <c r="AL18" s="608">
        <v>51.1</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122</v>
      </c>
      <c r="BP18" s="665"/>
      <c r="BQ18" s="665"/>
      <c r="BR18" s="665"/>
      <c r="BS18" s="611" t="s">
        <v>122</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237</v>
      </c>
      <c r="CS18" s="606"/>
      <c r="CT18" s="606"/>
      <c r="CU18" s="606"/>
      <c r="CV18" s="606"/>
      <c r="CW18" s="606"/>
      <c r="CX18" s="606"/>
      <c r="CY18" s="607"/>
      <c r="CZ18" s="665" t="s">
        <v>122</v>
      </c>
      <c r="DA18" s="665"/>
      <c r="DB18" s="665"/>
      <c r="DC18" s="665"/>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x14ac:dyDescent="0.2">
      <c r="B19" s="600" t="s">
        <v>264</v>
      </c>
      <c r="C19" s="601"/>
      <c r="D19" s="601"/>
      <c r="E19" s="601"/>
      <c r="F19" s="601"/>
      <c r="G19" s="601"/>
      <c r="H19" s="601"/>
      <c r="I19" s="601"/>
      <c r="J19" s="601"/>
      <c r="K19" s="601"/>
      <c r="L19" s="601"/>
      <c r="M19" s="601"/>
      <c r="N19" s="601"/>
      <c r="O19" s="601"/>
      <c r="P19" s="601"/>
      <c r="Q19" s="602"/>
      <c r="R19" s="603">
        <v>1752777</v>
      </c>
      <c r="S19" s="606"/>
      <c r="T19" s="606"/>
      <c r="U19" s="606"/>
      <c r="V19" s="606"/>
      <c r="W19" s="606"/>
      <c r="X19" s="606"/>
      <c r="Y19" s="607"/>
      <c r="Z19" s="665">
        <v>26.7</v>
      </c>
      <c r="AA19" s="665"/>
      <c r="AB19" s="665"/>
      <c r="AC19" s="665"/>
      <c r="AD19" s="666">
        <v>1752777</v>
      </c>
      <c r="AE19" s="666"/>
      <c r="AF19" s="666"/>
      <c r="AG19" s="666"/>
      <c r="AH19" s="666"/>
      <c r="AI19" s="666"/>
      <c r="AJ19" s="666"/>
      <c r="AK19" s="666"/>
      <c r="AL19" s="608">
        <v>51.1</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1780</v>
      </c>
      <c r="BH19" s="606"/>
      <c r="BI19" s="606"/>
      <c r="BJ19" s="606"/>
      <c r="BK19" s="606"/>
      <c r="BL19" s="606"/>
      <c r="BM19" s="606"/>
      <c r="BN19" s="607"/>
      <c r="BO19" s="665">
        <v>0.1</v>
      </c>
      <c r="BP19" s="665"/>
      <c r="BQ19" s="665"/>
      <c r="BR19" s="665"/>
      <c r="BS19" s="611" t="s">
        <v>122</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122</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x14ac:dyDescent="0.2">
      <c r="B20" s="600" t="s">
        <v>267</v>
      </c>
      <c r="C20" s="601"/>
      <c r="D20" s="601"/>
      <c r="E20" s="601"/>
      <c r="F20" s="601"/>
      <c r="G20" s="601"/>
      <c r="H20" s="601"/>
      <c r="I20" s="601"/>
      <c r="J20" s="601"/>
      <c r="K20" s="601"/>
      <c r="L20" s="601"/>
      <c r="M20" s="601"/>
      <c r="N20" s="601"/>
      <c r="O20" s="601"/>
      <c r="P20" s="601"/>
      <c r="Q20" s="602"/>
      <c r="R20" s="603">
        <v>109822</v>
      </c>
      <c r="S20" s="606"/>
      <c r="T20" s="606"/>
      <c r="U20" s="606"/>
      <c r="V20" s="606"/>
      <c r="W20" s="606"/>
      <c r="X20" s="606"/>
      <c r="Y20" s="607"/>
      <c r="Z20" s="665">
        <v>1.7</v>
      </c>
      <c r="AA20" s="665"/>
      <c r="AB20" s="665"/>
      <c r="AC20" s="665"/>
      <c r="AD20" s="666" t="s">
        <v>122</v>
      </c>
      <c r="AE20" s="666"/>
      <c r="AF20" s="666"/>
      <c r="AG20" s="666"/>
      <c r="AH20" s="666"/>
      <c r="AI20" s="666"/>
      <c r="AJ20" s="666"/>
      <c r="AK20" s="666"/>
      <c r="AL20" s="608" t="s">
        <v>122</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1780</v>
      </c>
      <c r="BH20" s="606"/>
      <c r="BI20" s="606"/>
      <c r="BJ20" s="606"/>
      <c r="BK20" s="606"/>
      <c r="BL20" s="606"/>
      <c r="BM20" s="606"/>
      <c r="BN20" s="607"/>
      <c r="BO20" s="665">
        <v>0.1</v>
      </c>
      <c r="BP20" s="665"/>
      <c r="BQ20" s="665"/>
      <c r="BR20" s="665"/>
      <c r="BS20" s="611" t="s">
        <v>122</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6477471</v>
      </c>
      <c r="CS20" s="606"/>
      <c r="CT20" s="606"/>
      <c r="CU20" s="606"/>
      <c r="CV20" s="606"/>
      <c r="CW20" s="606"/>
      <c r="CX20" s="606"/>
      <c r="CY20" s="607"/>
      <c r="CZ20" s="665">
        <v>100</v>
      </c>
      <c r="DA20" s="665"/>
      <c r="DB20" s="665"/>
      <c r="DC20" s="665"/>
      <c r="DD20" s="611">
        <v>629983</v>
      </c>
      <c r="DE20" s="606"/>
      <c r="DF20" s="606"/>
      <c r="DG20" s="606"/>
      <c r="DH20" s="606"/>
      <c r="DI20" s="606"/>
      <c r="DJ20" s="606"/>
      <c r="DK20" s="606"/>
      <c r="DL20" s="606"/>
      <c r="DM20" s="606"/>
      <c r="DN20" s="606"/>
      <c r="DO20" s="606"/>
      <c r="DP20" s="607"/>
      <c r="DQ20" s="611">
        <v>3879810</v>
      </c>
      <c r="DR20" s="606"/>
      <c r="DS20" s="606"/>
      <c r="DT20" s="606"/>
      <c r="DU20" s="606"/>
      <c r="DV20" s="606"/>
      <c r="DW20" s="606"/>
      <c r="DX20" s="606"/>
      <c r="DY20" s="606"/>
      <c r="DZ20" s="606"/>
      <c r="EA20" s="606"/>
      <c r="EB20" s="606"/>
      <c r="EC20" s="646"/>
    </row>
    <row r="21" spans="2:133" ht="11.25" customHeight="1" x14ac:dyDescent="0.2">
      <c r="B21" s="600" t="s">
        <v>270</v>
      </c>
      <c r="C21" s="601"/>
      <c r="D21" s="601"/>
      <c r="E21" s="601"/>
      <c r="F21" s="601"/>
      <c r="G21" s="601"/>
      <c r="H21" s="601"/>
      <c r="I21" s="601"/>
      <c r="J21" s="601"/>
      <c r="K21" s="601"/>
      <c r="L21" s="601"/>
      <c r="M21" s="601"/>
      <c r="N21" s="601"/>
      <c r="O21" s="601"/>
      <c r="P21" s="601"/>
      <c r="Q21" s="602"/>
      <c r="R21" s="603" t="s">
        <v>122</v>
      </c>
      <c r="S21" s="606"/>
      <c r="T21" s="606"/>
      <c r="U21" s="606"/>
      <c r="V21" s="606"/>
      <c r="W21" s="606"/>
      <c r="X21" s="606"/>
      <c r="Y21" s="607"/>
      <c r="Z21" s="665" t="s">
        <v>122</v>
      </c>
      <c r="AA21" s="665"/>
      <c r="AB21" s="665"/>
      <c r="AC21" s="665"/>
      <c r="AD21" s="666" t="s">
        <v>122</v>
      </c>
      <c r="AE21" s="666"/>
      <c r="AF21" s="666"/>
      <c r="AG21" s="666"/>
      <c r="AH21" s="666"/>
      <c r="AI21" s="666"/>
      <c r="AJ21" s="666"/>
      <c r="AK21" s="666"/>
      <c r="AL21" s="608" t="s">
        <v>122</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v>1780</v>
      </c>
      <c r="BH21" s="606"/>
      <c r="BI21" s="606"/>
      <c r="BJ21" s="606"/>
      <c r="BK21" s="606"/>
      <c r="BL21" s="606"/>
      <c r="BM21" s="606"/>
      <c r="BN21" s="607"/>
      <c r="BO21" s="665">
        <v>0.1</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2">
      <c r="B22" s="600" t="s">
        <v>272</v>
      </c>
      <c r="C22" s="601"/>
      <c r="D22" s="601"/>
      <c r="E22" s="601"/>
      <c r="F22" s="601"/>
      <c r="G22" s="601"/>
      <c r="H22" s="601"/>
      <c r="I22" s="601"/>
      <c r="J22" s="601"/>
      <c r="K22" s="601"/>
      <c r="L22" s="601"/>
      <c r="M22" s="601"/>
      <c r="N22" s="601"/>
      <c r="O22" s="601"/>
      <c r="P22" s="601"/>
      <c r="Q22" s="602"/>
      <c r="R22" s="603">
        <v>3532451</v>
      </c>
      <c r="S22" s="606"/>
      <c r="T22" s="606"/>
      <c r="U22" s="606"/>
      <c r="V22" s="606"/>
      <c r="W22" s="606"/>
      <c r="X22" s="606"/>
      <c r="Y22" s="607"/>
      <c r="Z22" s="665">
        <v>53.8</v>
      </c>
      <c r="AA22" s="665"/>
      <c r="AB22" s="665"/>
      <c r="AC22" s="665"/>
      <c r="AD22" s="666">
        <v>3422629</v>
      </c>
      <c r="AE22" s="666"/>
      <c r="AF22" s="666"/>
      <c r="AG22" s="666"/>
      <c r="AH22" s="666"/>
      <c r="AI22" s="666"/>
      <c r="AJ22" s="666"/>
      <c r="AK22" s="666"/>
      <c r="AL22" s="608">
        <v>99.8</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122</v>
      </c>
      <c r="BP22" s="665"/>
      <c r="BQ22" s="665"/>
      <c r="BR22" s="665"/>
      <c r="BS22" s="611" t="s">
        <v>122</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2">
      <c r="B23" s="600" t="s">
        <v>275</v>
      </c>
      <c r="C23" s="601"/>
      <c r="D23" s="601"/>
      <c r="E23" s="601"/>
      <c r="F23" s="601"/>
      <c r="G23" s="601"/>
      <c r="H23" s="601"/>
      <c r="I23" s="601"/>
      <c r="J23" s="601"/>
      <c r="K23" s="601"/>
      <c r="L23" s="601"/>
      <c r="M23" s="601"/>
      <c r="N23" s="601"/>
      <c r="O23" s="601"/>
      <c r="P23" s="601"/>
      <c r="Q23" s="602"/>
      <c r="R23" s="603">
        <v>1258</v>
      </c>
      <c r="S23" s="606"/>
      <c r="T23" s="606"/>
      <c r="U23" s="606"/>
      <c r="V23" s="606"/>
      <c r="W23" s="606"/>
      <c r="X23" s="606"/>
      <c r="Y23" s="607"/>
      <c r="Z23" s="665">
        <v>0</v>
      </c>
      <c r="AA23" s="665"/>
      <c r="AB23" s="665"/>
      <c r="AC23" s="665"/>
      <c r="AD23" s="666">
        <v>1258</v>
      </c>
      <c r="AE23" s="666"/>
      <c r="AF23" s="666"/>
      <c r="AG23" s="666"/>
      <c r="AH23" s="666"/>
      <c r="AI23" s="666"/>
      <c r="AJ23" s="666"/>
      <c r="AK23" s="666"/>
      <c r="AL23" s="608">
        <v>0</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122</v>
      </c>
      <c r="BP23" s="665"/>
      <c r="BQ23" s="665"/>
      <c r="BR23" s="665"/>
      <c r="BS23" s="611" t="s">
        <v>122</v>
      </c>
      <c r="BT23" s="606"/>
      <c r="BU23" s="606"/>
      <c r="BV23" s="606"/>
      <c r="BW23" s="606"/>
      <c r="BX23" s="606"/>
      <c r="BY23" s="606"/>
      <c r="BZ23" s="606"/>
      <c r="CA23" s="606"/>
      <c r="CB23" s="646"/>
      <c r="CD23" s="720" t="s">
        <v>215</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2">
      <c r="B24" s="600" t="s">
        <v>282</v>
      </c>
      <c r="C24" s="601"/>
      <c r="D24" s="601"/>
      <c r="E24" s="601"/>
      <c r="F24" s="601"/>
      <c r="G24" s="601"/>
      <c r="H24" s="601"/>
      <c r="I24" s="601"/>
      <c r="J24" s="601"/>
      <c r="K24" s="601"/>
      <c r="L24" s="601"/>
      <c r="M24" s="601"/>
      <c r="N24" s="601"/>
      <c r="O24" s="601"/>
      <c r="P24" s="601"/>
      <c r="Q24" s="602"/>
      <c r="R24" s="603">
        <v>78243</v>
      </c>
      <c r="S24" s="606"/>
      <c r="T24" s="606"/>
      <c r="U24" s="606"/>
      <c r="V24" s="606"/>
      <c r="W24" s="606"/>
      <c r="X24" s="606"/>
      <c r="Y24" s="607"/>
      <c r="Z24" s="665">
        <v>1.2</v>
      </c>
      <c r="AA24" s="665"/>
      <c r="AB24" s="665"/>
      <c r="AC24" s="665"/>
      <c r="AD24" s="666" t="s">
        <v>122</v>
      </c>
      <c r="AE24" s="666"/>
      <c r="AF24" s="666"/>
      <c r="AG24" s="666"/>
      <c r="AH24" s="666"/>
      <c r="AI24" s="666"/>
      <c r="AJ24" s="666"/>
      <c r="AK24" s="666"/>
      <c r="AL24" s="608" t="s">
        <v>122</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2831754</v>
      </c>
      <c r="CS24" s="669"/>
      <c r="CT24" s="669"/>
      <c r="CU24" s="669"/>
      <c r="CV24" s="669"/>
      <c r="CW24" s="669"/>
      <c r="CX24" s="669"/>
      <c r="CY24" s="715"/>
      <c r="CZ24" s="716">
        <v>43.7</v>
      </c>
      <c r="DA24" s="685"/>
      <c r="DB24" s="685"/>
      <c r="DC24" s="719"/>
      <c r="DD24" s="714">
        <v>1661810</v>
      </c>
      <c r="DE24" s="669"/>
      <c r="DF24" s="669"/>
      <c r="DG24" s="669"/>
      <c r="DH24" s="669"/>
      <c r="DI24" s="669"/>
      <c r="DJ24" s="669"/>
      <c r="DK24" s="715"/>
      <c r="DL24" s="714">
        <v>1647911</v>
      </c>
      <c r="DM24" s="669"/>
      <c r="DN24" s="669"/>
      <c r="DO24" s="669"/>
      <c r="DP24" s="669"/>
      <c r="DQ24" s="669"/>
      <c r="DR24" s="669"/>
      <c r="DS24" s="669"/>
      <c r="DT24" s="669"/>
      <c r="DU24" s="669"/>
      <c r="DV24" s="715"/>
      <c r="DW24" s="716">
        <v>45.6</v>
      </c>
      <c r="DX24" s="685"/>
      <c r="DY24" s="685"/>
      <c r="DZ24" s="685"/>
      <c r="EA24" s="685"/>
      <c r="EB24" s="685"/>
      <c r="EC24" s="717"/>
    </row>
    <row r="25" spans="2:133" ht="11.25" customHeight="1" x14ac:dyDescent="0.2">
      <c r="B25" s="600" t="s">
        <v>285</v>
      </c>
      <c r="C25" s="601"/>
      <c r="D25" s="601"/>
      <c r="E25" s="601"/>
      <c r="F25" s="601"/>
      <c r="G25" s="601"/>
      <c r="H25" s="601"/>
      <c r="I25" s="601"/>
      <c r="J25" s="601"/>
      <c r="K25" s="601"/>
      <c r="L25" s="601"/>
      <c r="M25" s="601"/>
      <c r="N25" s="601"/>
      <c r="O25" s="601"/>
      <c r="P25" s="601"/>
      <c r="Q25" s="602"/>
      <c r="R25" s="603">
        <v>87749</v>
      </c>
      <c r="S25" s="606"/>
      <c r="T25" s="606"/>
      <c r="U25" s="606"/>
      <c r="V25" s="606"/>
      <c r="W25" s="606"/>
      <c r="X25" s="606"/>
      <c r="Y25" s="607"/>
      <c r="Z25" s="665">
        <v>1.3</v>
      </c>
      <c r="AA25" s="665"/>
      <c r="AB25" s="665"/>
      <c r="AC25" s="665"/>
      <c r="AD25" s="666">
        <v>1681</v>
      </c>
      <c r="AE25" s="666"/>
      <c r="AF25" s="666"/>
      <c r="AG25" s="666"/>
      <c r="AH25" s="666"/>
      <c r="AI25" s="666"/>
      <c r="AJ25" s="666"/>
      <c r="AK25" s="666"/>
      <c r="AL25" s="608">
        <v>0</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683015</v>
      </c>
      <c r="CS25" s="604"/>
      <c r="CT25" s="604"/>
      <c r="CU25" s="604"/>
      <c r="CV25" s="604"/>
      <c r="CW25" s="604"/>
      <c r="CX25" s="604"/>
      <c r="CY25" s="605"/>
      <c r="CZ25" s="608">
        <v>10.5</v>
      </c>
      <c r="DA25" s="637"/>
      <c r="DB25" s="637"/>
      <c r="DC25" s="638"/>
      <c r="DD25" s="611">
        <v>645954</v>
      </c>
      <c r="DE25" s="604"/>
      <c r="DF25" s="604"/>
      <c r="DG25" s="604"/>
      <c r="DH25" s="604"/>
      <c r="DI25" s="604"/>
      <c r="DJ25" s="604"/>
      <c r="DK25" s="605"/>
      <c r="DL25" s="611">
        <v>642425</v>
      </c>
      <c r="DM25" s="604"/>
      <c r="DN25" s="604"/>
      <c r="DO25" s="604"/>
      <c r="DP25" s="604"/>
      <c r="DQ25" s="604"/>
      <c r="DR25" s="604"/>
      <c r="DS25" s="604"/>
      <c r="DT25" s="604"/>
      <c r="DU25" s="604"/>
      <c r="DV25" s="605"/>
      <c r="DW25" s="608">
        <v>17.8</v>
      </c>
      <c r="DX25" s="637"/>
      <c r="DY25" s="637"/>
      <c r="DZ25" s="637"/>
      <c r="EA25" s="637"/>
      <c r="EB25" s="637"/>
      <c r="EC25" s="639"/>
    </row>
    <row r="26" spans="2:133" ht="11.25" customHeight="1" x14ac:dyDescent="0.2">
      <c r="B26" s="600" t="s">
        <v>288</v>
      </c>
      <c r="C26" s="601"/>
      <c r="D26" s="601"/>
      <c r="E26" s="601"/>
      <c r="F26" s="601"/>
      <c r="G26" s="601"/>
      <c r="H26" s="601"/>
      <c r="I26" s="601"/>
      <c r="J26" s="601"/>
      <c r="K26" s="601"/>
      <c r="L26" s="601"/>
      <c r="M26" s="601"/>
      <c r="N26" s="601"/>
      <c r="O26" s="601"/>
      <c r="P26" s="601"/>
      <c r="Q26" s="602"/>
      <c r="R26" s="603">
        <v>8457</v>
      </c>
      <c r="S26" s="606"/>
      <c r="T26" s="606"/>
      <c r="U26" s="606"/>
      <c r="V26" s="606"/>
      <c r="W26" s="606"/>
      <c r="X26" s="606"/>
      <c r="Y26" s="607"/>
      <c r="Z26" s="665">
        <v>0.1</v>
      </c>
      <c r="AA26" s="665"/>
      <c r="AB26" s="665"/>
      <c r="AC26" s="665"/>
      <c r="AD26" s="666" t="s">
        <v>122</v>
      </c>
      <c r="AE26" s="666"/>
      <c r="AF26" s="666"/>
      <c r="AG26" s="666"/>
      <c r="AH26" s="666"/>
      <c r="AI26" s="666"/>
      <c r="AJ26" s="666"/>
      <c r="AK26" s="666"/>
      <c r="AL26" s="608" t="s">
        <v>122</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237</v>
      </c>
      <c r="BP26" s="665"/>
      <c r="BQ26" s="665"/>
      <c r="BR26" s="665"/>
      <c r="BS26" s="611" t="s">
        <v>122</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416352</v>
      </c>
      <c r="CS26" s="606"/>
      <c r="CT26" s="606"/>
      <c r="CU26" s="606"/>
      <c r="CV26" s="606"/>
      <c r="CW26" s="606"/>
      <c r="CX26" s="606"/>
      <c r="CY26" s="607"/>
      <c r="CZ26" s="608">
        <v>6.4</v>
      </c>
      <c r="DA26" s="637"/>
      <c r="DB26" s="637"/>
      <c r="DC26" s="638"/>
      <c r="DD26" s="611">
        <v>382737</v>
      </c>
      <c r="DE26" s="606"/>
      <c r="DF26" s="606"/>
      <c r="DG26" s="606"/>
      <c r="DH26" s="606"/>
      <c r="DI26" s="606"/>
      <c r="DJ26" s="606"/>
      <c r="DK26" s="607"/>
      <c r="DL26" s="611" t="s">
        <v>122</v>
      </c>
      <c r="DM26" s="606"/>
      <c r="DN26" s="606"/>
      <c r="DO26" s="606"/>
      <c r="DP26" s="606"/>
      <c r="DQ26" s="606"/>
      <c r="DR26" s="606"/>
      <c r="DS26" s="606"/>
      <c r="DT26" s="606"/>
      <c r="DU26" s="606"/>
      <c r="DV26" s="607"/>
      <c r="DW26" s="608" t="s">
        <v>237</v>
      </c>
      <c r="DX26" s="637"/>
      <c r="DY26" s="637"/>
      <c r="DZ26" s="637"/>
      <c r="EA26" s="637"/>
      <c r="EB26" s="637"/>
      <c r="EC26" s="639"/>
    </row>
    <row r="27" spans="2:133" ht="11.25" customHeight="1" x14ac:dyDescent="0.2">
      <c r="B27" s="600" t="s">
        <v>291</v>
      </c>
      <c r="C27" s="601"/>
      <c r="D27" s="601"/>
      <c r="E27" s="601"/>
      <c r="F27" s="601"/>
      <c r="G27" s="601"/>
      <c r="H27" s="601"/>
      <c r="I27" s="601"/>
      <c r="J27" s="601"/>
      <c r="K27" s="601"/>
      <c r="L27" s="601"/>
      <c r="M27" s="601"/>
      <c r="N27" s="601"/>
      <c r="O27" s="601"/>
      <c r="P27" s="601"/>
      <c r="Q27" s="602"/>
      <c r="R27" s="603">
        <v>894992</v>
      </c>
      <c r="S27" s="606"/>
      <c r="T27" s="606"/>
      <c r="U27" s="606"/>
      <c r="V27" s="606"/>
      <c r="W27" s="606"/>
      <c r="X27" s="606"/>
      <c r="Y27" s="607"/>
      <c r="Z27" s="665">
        <v>13.6</v>
      </c>
      <c r="AA27" s="665"/>
      <c r="AB27" s="665"/>
      <c r="AC27" s="665"/>
      <c r="AD27" s="666" t="s">
        <v>122</v>
      </c>
      <c r="AE27" s="666"/>
      <c r="AF27" s="666"/>
      <c r="AG27" s="666"/>
      <c r="AH27" s="666"/>
      <c r="AI27" s="666"/>
      <c r="AJ27" s="666"/>
      <c r="AK27" s="666"/>
      <c r="AL27" s="608" t="s">
        <v>122</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1318552</v>
      </c>
      <c r="BH27" s="606"/>
      <c r="BI27" s="606"/>
      <c r="BJ27" s="606"/>
      <c r="BK27" s="606"/>
      <c r="BL27" s="606"/>
      <c r="BM27" s="606"/>
      <c r="BN27" s="607"/>
      <c r="BO27" s="665">
        <v>100</v>
      </c>
      <c r="BP27" s="665"/>
      <c r="BQ27" s="665"/>
      <c r="BR27" s="665"/>
      <c r="BS27" s="611" t="s">
        <v>122</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1486916</v>
      </c>
      <c r="CS27" s="604"/>
      <c r="CT27" s="604"/>
      <c r="CU27" s="604"/>
      <c r="CV27" s="604"/>
      <c r="CW27" s="604"/>
      <c r="CX27" s="604"/>
      <c r="CY27" s="605"/>
      <c r="CZ27" s="608">
        <v>23</v>
      </c>
      <c r="DA27" s="637"/>
      <c r="DB27" s="637"/>
      <c r="DC27" s="638"/>
      <c r="DD27" s="611">
        <v>427484</v>
      </c>
      <c r="DE27" s="604"/>
      <c r="DF27" s="604"/>
      <c r="DG27" s="604"/>
      <c r="DH27" s="604"/>
      <c r="DI27" s="604"/>
      <c r="DJ27" s="604"/>
      <c r="DK27" s="605"/>
      <c r="DL27" s="611">
        <v>417114</v>
      </c>
      <c r="DM27" s="604"/>
      <c r="DN27" s="604"/>
      <c r="DO27" s="604"/>
      <c r="DP27" s="604"/>
      <c r="DQ27" s="604"/>
      <c r="DR27" s="604"/>
      <c r="DS27" s="604"/>
      <c r="DT27" s="604"/>
      <c r="DU27" s="604"/>
      <c r="DV27" s="605"/>
      <c r="DW27" s="608">
        <v>11.5</v>
      </c>
      <c r="DX27" s="637"/>
      <c r="DY27" s="637"/>
      <c r="DZ27" s="637"/>
      <c r="EA27" s="637"/>
      <c r="EB27" s="637"/>
      <c r="EC27" s="639"/>
    </row>
    <row r="28" spans="2:133" ht="11.25" customHeight="1" x14ac:dyDescent="0.2">
      <c r="B28" s="708" t="s">
        <v>294</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237</v>
      </c>
      <c r="AA28" s="665"/>
      <c r="AB28" s="665"/>
      <c r="AC28" s="665"/>
      <c r="AD28" s="666" t="s">
        <v>122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661823</v>
      </c>
      <c r="CS28" s="606"/>
      <c r="CT28" s="606"/>
      <c r="CU28" s="606"/>
      <c r="CV28" s="606"/>
      <c r="CW28" s="606"/>
      <c r="CX28" s="606"/>
      <c r="CY28" s="607"/>
      <c r="CZ28" s="608">
        <v>10.199999999999999</v>
      </c>
      <c r="DA28" s="637"/>
      <c r="DB28" s="637"/>
      <c r="DC28" s="638"/>
      <c r="DD28" s="611">
        <v>588372</v>
      </c>
      <c r="DE28" s="606"/>
      <c r="DF28" s="606"/>
      <c r="DG28" s="606"/>
      <c r="DH28" s="606"/>
      <c r="DI28" s="606"/>
      <c r="DJ28" s="606"/>
      <c r="DK28" s="607"/>
      <c r="DL28" s="611">
        <v>588372</v>
      </c>
      <c r="DM28" s="606"/>
      <c r="DN28" s="606"/>
      <c r="DO28" s="606"/>
      <c r="DP28" s="606"/>
      <c r="DQ28" s="606"/>
      <c r="DR28" s="606"/>
      <c r="DS28" s="606"/>
      <c r="DT28" s="606"/>
      <c r="DU28" s="606"/>
      <c r="DV28" s="607"/>
      <c r="DW28" s="608">
        <v>16.3</v>
      </c>
      <c r="DX28" s="637"/>
      <c r="DY28" s="637"/>
      <c r="DZ28" s="637"/>
      <c r="EA28" s="637"/>
      <c r="EB28" s="637"/>
      <c r="EC28" s="639"/>
    </row>
    <row r="29" spans="2:133" ht="11.25" customHeight="1" x14ac:dyDescent="0.2">
      <c r="B29" s="600" t="s">
        <v>296</v>
      </c>
      <c r="C29" s="601"/>
      <c r="D29" s="601"/>
      <c r="E29" s="601"/>
      <c r="F29" s="601"/>
      <c r="G29" s="601"/>
      <c r="H29" s="601"/>
      <c r="I29" s="601"/>
      <c r="J29" s="601"/>
      <c r="K29" s="601"/>
      <c r="L29" s="601"/>
      <c r="M29" s="601"/>
      <c r="N29" s="601"/>
      <c r="O29" s="601"/>
      <c r="P29" s="601"/>
      <c r="Q29" s="602"/>
      <c r="R29" s="603">
        <v>611458</v>
      </c>
      <c r="S29" s="606"/>
      <c r="T29" s="606"/>
      <c r="U29" s="606"/>
      <c r="V29" s="606"/>
      <c r="W29" s="606"/>
      <c r="X29" s="606"/>
      <c r="Y29" s="607"/>
      <c r="Z29" s="665">
        <v>9.3000000000000007</v>
      </c>
      <c r="AA29" s="665"/>
      <c r="AB29" s="665"/>
      <c r="AC29" s="665"/>
      <c r="AD29" s="666" t="s">
        <v>122</v>
      </c>
      <c r="AE29" s="666"/>
      <c r="AF29" s="666"/>
      <c r="AG29" s="666"/>
      <c r="AH29" s="666"/>
      <c r="AI29" s="666"/>
      <c r="AJ29" s="666"/>
      <c r="AK29" s="666"/>
      <c r="AL29" s="608" t="s">
        <v>122</v>
      </c>
      <c r="AM29" s="609"/>
      <c r="AN29" s="609"/>
      <c r="AO29" s="667"/>
      <c r="AP29" s="677" t="s">
        <v>215</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661823</v>
      </c>
      <c r="CS29" s="604"/>
      <c r="CT29" s="604"/>
      <c r="CU29" s="604"/>
      <c r="CV29" s="604"/>
      <c r="CW29" s="604"/>
      <c r="CX29" s="604"/>
      <c r="CY29" s="605"/>
      <c r="CZ29" s="608">
        <v>10.199999999999999</v>
      </c>
      <c r="DA29" s="637"/>
      <c r="DB29" s="637"/>
      <c r="DC29" s="638"/>
      <c r="DD29" s="611">
        <v>588372</v>
      </c>
      <c r="DE29" s="604"/>
      <c r="DF29" s="604"/>
      <c r="DG29" s="604"/>
      <c r="DH29" s="604"/>
      <c r="DI29" s="604"/>
      <c r="DJ29" s="604"/>
      <c r="DK29" s="605"/>
      <c r="DL29" s="611">
        <v>588372</v>
      </c>
      <c r="DM29" s="604"/>
      <c r="DN29" s="604"/>
      <c r="DO29" s="604"/>
      <c r="DP29" s="604"/>
      <c r="DQ29" s="604"/>
      <c r="DR29" s="604"/>
      <c r="DS29" s="604"/>
      <c r="DT29" s="604"/>
      <c r="DU29" s="604"/>
      <c r="DV29" s="605"/>
      <c r="DW29" s="608">
        <v>16.3</v>
      </c>
      <c r="DX29" s="637"/>
      <c r="DY29" s="637"/>
      <c r="DZ29" s="637"/>
      <c r="EA29" s="637"/>
      <c r="EB29" s="637"/>
      <c r="EC29" s="639"/>
    </row>
    <row r="30" spans="2:133" ht="11.25" customHeight="1" x14ac:dyDescent="0.2">
      <c r="B30" s="600" t="s">
        <v>301</v>
      </c>
      <c r="C30" s="601"/>
      <c r="D30" s="601"/>
      <c r="E30" s="601"/>
      <c r="F30" s="601"/>
      <c r="G30" s="601"/>
      <c r="H30" s="601"/>
      <c r="I30" s="601"/>
      <c r="J30" s="601"/>
      <c r="K30" s="601"/>
      <c r="L30" s="601"/>
      <c r="M30" s="601"/>
      <c r="N30" s="601"/>
      <c r="O30" s="601"/>
      <c r="P30" s="601"/>
      <c r="Q30" s="602"/>
      <c r="R30" s="603">
        <v>7005</v>
      </c>
      <c r="S30" s="606"/>
      <c r="T30" s="606"/>
      <c r="U30" s="606"/>
      <c r="V30" s="606"/>
      <c r="W30" s="606"/>
      <c r="X30" s="606"/>
      <c r="Y30" s="607"/>
      <c r="Z30" s="665">
        <v>0.1</v>
      </c>
      <c r="AA30" s="665"/>
      <c r="AB30" s="665"/>
      <c r="AC30" s="665"/>
      <c r="AD30" s="666">
        <v>2462</v>
      </c>
      <c r="AE30" s="666"/>
      <c r="AF30" s="666"/>
      <c r="AG30" s="666"/>
      <c r="AH30" s="666"/>
      <c r="AI30" s="666"/>
      <c r="AJ30" s="666"/>
      <c r="AK30" s="666"/>
      <c r="AL30" s="608">
        <v>0.1</v>
      </c>
      <c r="AM30" s="609"/>
      <c r="AN30" s="609"/>
      <c r="AO30" s="667"/>
      <c r="AP30" s="693" t="s">
        <v>302</v>
      </c>
      <c r="AQ30" s="694"/>
      <c r="AR30" s="694"/>
      <c r="AS30" s="694"/>
      <c r="AT30" s="699" t="s">
        <v>303</v>
      </c>
      <c r="AU30" s="210"/>
      <c r="AV30" s="210"/>
      <c r="AW30" s="210"/>
      <c r="AX30" s="702" t="s">
        <v>180</v>
      </c>
      <c r="AY30" s="703"/>
      <c r="AZ30" s="703"/>
      <c r="BA30" s="703"/>
      <c r="BB30" s="703"/>
      <c r="BC30" s="703"/>
      <c r="BD30" s="703"/>
      <c r="BE30" s="703"/>
      <c r="BF30" s="704"/>
      <c r="BG30" s="683">
        <v>99.3</v>
      </c>
      <c r="BH30" s="684"/>
      <c r="BI30" s="684"/>
      <c r="BJ30" s="684"/>
      <c r="BK30" s="684"/>
      <c r="BL30" s="684"/>
      <c r="BM30" s="685">
        <v>98.2</v>
      </c>
      <c r="BN30" s="684"/>
      <c r="BO30" s="684"/>
      <c r="BP30" s="684"/>
      <c r="BQ30" s="686"/>
      <c r="BR30" s="683">
        <v>99.4</v>
      </c>
      <c r="BS30" s="684"/>
      <c r="BT30" s="684"/>
      <c r="BU30" s="684"/>
      <c r="BV30" s="684"/>
      <c r="BW30" s="684"/>
      <c r="BX30" s="685">
        <v>98.4</v>
      </c>
      <c r="BY30" s="684"/>
      <c r="BZ30" s="684"/>
      <c r="CA30" s="684"/>
      <c r="CB30" s="686"/>
      <c r="CD30" s="689"/>
      <c r="CE30" s="690"/>
      <c r="CF30" s="647" t="s">
        <v>304</v>
      </c>
      <c r="CG30" s="644"/>
      <c r="CH30" s="644"/>
      <c r="CI30" s="644"/>
      <c r="CJ30" s="644"/>
      <c r="CK30" s="644"/>
      <c r="CL30" s="644"/>
      <c r="CM30" s="644"/>
      <c r="CN30" s="644"/>
      <c r="CO30" s="644"/>
      <c r="CP30" s="644"/>
      <c r="CQ30" s="645"/>
      <c r="CR30" s="603">
        <v>601177</v>
      </c>
      <c r="CS30" s="606"/>
      <c r="CT30" s="606"/>
      <c r="CU30" s="606"/>
      <c r="CV30" s="606"/>
      <c r="CW30" s="606"/>
      <c r="CX30" s="606"/>
      <c r="CY30" s="607"/>
      <c r="CZ30" s="608">
        <v>9.3000000000000007</v>
      </c>
      <c r="DA30" s="637"/>
      <c r="DB30" s="637"/>
      <c r="DC30" s="638"/>
      <c r="DD30" s="611">
        <v>543762</v>
      </c>
      <c r="DE30" s="606"/>
      <c r="DF30" s="606"/>
      <c r="DG30" s="606"/>
      <c r="DH30" s="606"/>
      <c r="DI30" s="606"/>
      <c r="DJ30" s="606"/>
      <c r="DK30" s="607"/>
      <c r="DL30" s="611">
        <v>543762</v>
      </c>
      <c r="DM30" s="606"/>
      <c r="DN30" s="606"/>
      <c r="DO30" s="606"/>
      <c r="DP30" s="606"/>
      <c r="DQ30" s="606"/>
      <c r="DR30" s="606"/>
      <c r="DS30" s="606"/>
      <c r="DT30" s="606"/>
      <c r="DU30" s="606"/>
      <c r="DV30" s="607"/>
      <c r="DW30" s="608">
        <v>15</v>
      </c>
      <c r="DX30" s="637"/>
      <c r="DY30" s="637"/>
      <c r="DZ30" s="637"/>
      <c r="EA30" s="637"/>
      <c r="EB30" s="637"/>
      <c r="EC30" s="639"/>
    </row>
    <row r="31" spans="2:133" ht="11.25" customHeight="1" x14ac:dyDescent="0.2">
      <c r="B31" s="600" t="s">
        <v>305</v>
      </c>
      <c r="C31" s="601"/>
      <c r="D31" s="601"/>
      <c r="E31" s="601"/>
      <c r="F31" s="601"/>
      <c r="G31" s="601"/>
      <c r="H31" s="601"/>
      <c r="I31" s="601"/>
      <c r="J31" s="601"/>
      <c r="K31" s="601"/>
      <c r="L31" s="601"/>
      <c r="M31" s="601"/>
      <c r="N31" s="601"/>
      <c r="O31" s="601"/>
      <c r="P31" s="601"/>
      <c r="Q31" s="602"/>
      <c r="R31" s="603">
        <v>541064</v>
      </c>
      <c r="S31" s="606"/>
      <c r="T31" s="606"/>
      <c r="U31" s="606"/>
      <c r="V31" s="606"/>
      <c r="W31" s="606"/>
      <c r="X31" s="606"/>
      <c r="Y31" s="607"/>
      <c r="Z31" s="665">
        <v>8.1999999999999993</v>
      </c>
      <c r="AA31" s="665"/>
      <c r="AB31" s="665"/>
      <c r="AC31" s="665"/>
      <c r="AD31" s="666" t="s">
        <v>122</v>
      </c>
      <c r="AE31" s="666"/>
      <c r="AF31" s="666"/>
      <c r="AG31" s="666"/>
      <c r="AH31" s="666"/>
      <c r="AI31" s="666"/>
      <c r="AJ31" s="666"/>
      <c r="AK31" s="666"/>
      <c r="AL31" s="608" t="s">
        <v>122</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99.3</v>
      </c>
      <c r="BH31" s="604"/>
      <c r="BI31" s="604"/>
      <c r="BJ31" s="604"/>
      <c r="BK31" s="604"/>
      <c r="BL31" s="604"/>
      <c r="BM31" s="609">
        <v>98.2</v>
      </c>
      <c r="BN31" s="682"/>
      <c r="BO31" s="682"/>
      <c r="BP31" s="682"/>
      <c r="BQ31" s="643"/>
      <c r="BR31" s="681">
        <v>99.2</v>
      </c>
      <c r="BS31" s="604"/>
      <c r="BT31" s="604"/>
      <c r="BU31" s="604"/>
      <c r="BV31" s="604"/>
      <c r="BW31" s="604"/>
      <c r="BX31" s="609">
        <v>98.2</v>
      </c>
      <c r="BY31" s="682"/>
      <c r="BZ31" s="682"/>
      <c r="CA31" s="682"/>
      <c r="CB31" s="643"/>
      <c r="CD31" s="689"/>
      <c r="CE31" s="690"/>
      <c r="CF31" s="647" t="s">
        <v>308</v>
      </c>
      <c r="CG31" s="644"/>
      <c r="CH31" s="644"/>
      <c r="CI31" s="644"/>
      <c r="CJ31" s="644"/>
      <c r="CK31" s="644"/>
      <c r="CL31" s="644"/>
      <c r="CM31" s="644"/>
      <c r="CN31" s="644"/>
      <c r="CO31" s="644"/>
      <c r="CP31" s="644"/>
      <c r="CQ31" s="645"/>
      <c r="CR31" s="603">
        <v>60646</v>
      </c>
      <c r="CS31" s="604"/>
      <c r="CT31" s="604"/>
      <c r="CU31" s="604"/>
      <c r="CV31" s="604"/>
      <c r="CW31" s="604"/>
      <c r="CX31" s="604"/>
      <c r="CY31" s="605"/>
      <c r="CZ31" s="608">
        <v>0.9</v>
      </c>
      <c r="DA31" s="637"/>
      <c r="DB31" s="637"/>
      <c r="DC31" s="638"/>
      <c r="DD31" s="611">
        <v>44610</v>
      </c>
      <c r="DE31" s="604"/>
      <c r="DF31" s="604"/>
      <c r="DG31" s="604"/>
      <c r="DH31" s="604"/>
      <c r="DI31" s="604"/>
      <c r="DJ31" s="604"/>
      <c r="DK31" s="605"/>
      <c r="DL31" s="611">
        <v>44610</v>
      </c>
      <c r="DM31" s="604"/>
      <c r="DN31" s="604"/>
      <c r="DO31" s="604"/>
      <c r="DP31" s="604"/>
      <c r="DQ31" s="604"/>
      <c r="DR31" s="604"/>
      <c r="DS31" s="604"/>
      <c r="DT31" s="604"/>
      <c r="DU31" s="604"/>
      <c r="DV31" s="605"/>
      <c r="DW31" s="608">
        <v>1.2</v>
      </c>
      <c r="DX31" s="637"/>
      <c r="DY31" s="637"/>
      <c r="DZ31" s="637"/>
      <c r="EA31" s="637"/>
      <c r="EB31" s="637"/>
      <c r="EC31" s="639"/>
    </row>
    <row r="32" spans="2:133" ht="11.25" customHeight="1" x14ac:dyDescent="0.2">
      <c r="B32" s="600" t="s">
        <v>309</v>
      </c>
      <c r="C32" s="601"/>
      <c r="D32" s="601"/>
      <c r="E32" s="601"/>
      <c r="F32" s="601"/>
      <c r="G32" s="601"/>
      <c r="H32" s="601"/>
      <c r="I32" s="601"/>
      <c r="J32" s="601"/>
      <c r="K32" s="601"/>
      <c r="L32" s="601"/>
      <c r="M32" s="601"/>
      <c r="N32" s="601"/>
      <c r="O32" s="601"/>
      <c r="P32" s="601"/>
      <c r="Q32" s="602"/>
      <c r="R32" s="603">
        <v>101843</v>
      </c>
      <c r="S32" s="606"/>
      <c r="T32" s="606"/>
      <c r="U32" s="606"/>
      <c r="V32" s="606"/>
      <c r="W32" s="606"/>
      <c r="X32" s="606"/>
      <c r="Y32" s="607"/>
      <c r="Z32" s="665">
        <v>1.6</v>
      </c>
      <c r="AA32" s="665"/>
      <c r="AB32" s="665"/>
      <c r="AC32" s="665"/>
      <c r="AD32" s="666" t="s">
        <v>122</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99.2</v>
      </c>
      <c r="BH32" s="619"/>
      <c r="BI32" s="619"/>
      <c r="BJ32" s="619"/>
      <c r="BK32" s="619"/>
      <c r="BL32" s="619"/>
      <c r="BM32" s="663">
        <v>98.1</v>
      </c>
      <c r="BN32" s="619"/>
      <c r="BO32" s="619"/>
      <c r="BP32" s="619"/>
      <c r="BQ32" s="656"/>
      <c r="BR32" s="680">
        <v>99.4</v>
      </c>
      <c r="BS32" s="619"/>
      <c r="BT32" s="619"/>
      <c r="BU32" s="619"/>
      <c r="BV32" s="619"/>
      <c r="BW32" s="619"/>
      <c r="BX32" s="663">
        <v>98.3</v>
      </c>
      <c r="BY32" s="619"/>
      <c r="BZ32" s="619"/>
      <c r="CA32" s="619"/>
      <c r="CB32" s="656"/>
      <c r="CD32" s="691"/>
      <c r="CE32" s="692"/>
      <c r="CF32" s="647" t="s">
        <v>311</v>
      </c>
      <c r="CG32" s="644"/>
      <c r="CH32" s="644"/>
      <c r="CI32" s="644"/>
      <c r="CJ32" s="644"/>
      <c r="CK32" s="644"/>
      <c r="CL32" s="644"/>
      <c r="CM32" s="644"/>
      <c r="CN32" s="644"/>
      <c r="CO32" s="644"/>
      <c r="CP32" s="644"/>
      <c r="CQ32" s="645"/>
      <c r="CR32" s="603" t="s">
        <v>122</v>
      </c>
      <c r="CS32" s="606"/>
      <c r="CT32" s="606"/>
      <c r="CU32" s="606"/>
      <c r="CV32" s="606"/>
      <c r="CW32" s="606"/>
      <c r="CX32" s="606"/>
      <c r="CY32" s="607"/>
      <c r="CZ32" s="608" t="s">
        <v>122</v>
      </c>
      <c r="DA32" s="637"/>
      <c r="DB32" s="637"/>
      <c r="DC32" s="638"/>
      <c r="DD32" s="611" t="s">
        <v>122</v>
      </c>
      <c r="DE32" s="606"/>
      <c r="DF32" s="606"/>
      <c r="DG32" s="606"/>
      <c r="DH32" s="606"/>
      <c r="DI32" s="606"/>
      <c r="DJ32" s="606"/>
      <c r="DK32" s="607"/>
      <c r="DL32" s="611" t="s">
        <v>122</v>
      </c>
      <c r="DM32" s="606"/>
      <c r="DN32" s="606"/>
      <c r="DO32" s="606"/>
      <c r="DP32" s="606"/>
      <c r="DQ32" s="606"/>
      <c r="DR32" s="606"/>
      <c r="DS32" s="606"/>
      <c r="DT32" s="606"/>
      <c r="DU32" s="606"/>
      <c r="DV32" s="607"/>
      <c r="DW32" s="608" t="s">
        <v>122</v>
      </c>
      <c r="DX32" s="637"/>
      <c r="DY32" s="637"/>
      <c r="DZ32" s="637"/>
      <c r="EA32" s="637"/>
      <c r="EB32" s="637"/>
      <c r="EC32" s="639"/>
    </row>
    <row r="33" spans="2:133" ht="11.25" customHeight="1" x14ac:dyDescent="0.2">
      <c r="B33" s="600" t="s">
        <v>312</v>
      </c>
      <c r="C33" s="601"/>
      <c r="D33" s="601"/>
      <c r="E33" s="601"/>
      <c r="F33" s="601"/>
      <c r="G33" s="601"/>
      <c r="H33" s="601"/>
      <c r="I33" s="601"/>
      <c r="J33" s="601"/>
      <c r="K33" s="601"/>
      <c r="L33" s="601"/>
      <c r="M33" s="601"/>
      <c r="N33" s="601"/>
      <c r="O33" s="601"/>
      <c r="P33" s="601"/>
      <c r="Q33" s="602"/>
      <c r="R33" s="603">
        <v>134223</v>
      </c>
      <c r="S33" s="606"/>
      <c r="T33" s="606"/>
      <c r="U33" s="606"/>
      <c r="V33" s="606"/>
      <c r="W33" s="606"/>
      <c r="X33" s="606"/>
      <c r="Y33" s="607"/>
      <c r="Z33" s="665">
        <v>2</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2990354</v>
      </c>
      <c r="CS33" s="604"/>
      <c r="CT33" s="604"/>
      <c r="CU33" s="604"/>
      <c r="CV33" s="604"/>
      <c r="CW33" s="604"/>
      <c r="CX33" s="604"/>
      <c r="CY33" s="605"/>
      <c r="CZ33" s="608">
        <v>46.2</v>
      </c>
      <c r="DA33" s="637"/>
      <c r="DB33" s="637"/>
      <c r="DC33" s="638"/>
      <c r="DD33" s="611">
        <v>2038842</v>
      </c>
      <c r="DE33" s="604"/>
      <c r="DF33" s="604"/>
      <c r="DG33" s="604"/>
      <c r="DH33" s="604"/>
      <c r="DI33" s="604"/>
      <c r="DJ33" s="604"/>
      <c r="DK33" s="605"/>
      <c r="DL33" s="611">
        <v>1440725</v>
      </c>
      <c r="DM33" s="604"/>
      <c r="DN33" s="604"/>
      <c r="DO33" s="604"/>
      <c r="DP33" s="604"/>
      <c r="DQ33" s="604"/>
      <c r="DR33" s="604"/>
      <c r="DS33" s="604"/>
      <c r="DT33" s="604"/>
      <c r="DU33" s="604"/>
      <c r="DV33" s="605"/>
      <c r="DW33" s="608">
        <v>39.9</v>
      </c>
      <c r="DX33" s="637"/>
      <c r="DY33" s="637"/>
      <c r="DZ33" s="637"/>
      <c r="EA33" s="637"/>
      <c r="EB33" s="637"/>
      <c r="EC33" s="639"/>
    </row>
    <row r="34" spans="2:133" ht="11.25" customHeight="1" x14ac:dyDescent="0.2">
      <c r="B34" s="600" t="s">
        <v>314</v>
      </c>
      <c r="C34" s="601"/>
      <c r="D34" s="601"/>
      <c r="E34" s="601"/>
      <c r="F34" s="601"/>
      <c r="G34" s="601"/>
      <c r="H34" s="601"/>
      <c r="I34" s="601"/>
      <c r="J34" s="601"/>
      <c r="K34" s="601"/>
      <c r="L34" s="601"/>
      <c r="M34" s="601"/>
      <c r="N34" s="601"/>
      <c r="O34" s="601"/>
      <c r="P34" s="601"/>
      <c r="Q34" s="602"/>
      <c r="R34" s="603">
        <v>132547</v>
      </c>
      <c r="S34" s="606"/>
      <c r="T34" s="606"/>
      <c r="U34" s="606"/>
      <c r="V34" s="606"/>
      <c r="W34" s="606"/>
      <c r="X34" s="606"/>
      <c r="Y34" s="607"/>
      <c r="Z34" s="665">
        <v>2</v>
      </c>
      <c r="AA34" s="665"/>
      <c r="AB34" s="665"/>
      <c r="AC34" s="665"/>
      <c r="AD34" s="666">
        <v>568</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650054</v>
      </c>
      <c r="CS34" s="606"/>
      <c r="CT34" s="606"/>
      <c r="CU34" s="606"/>
      <c r="CV34" s="606"/>
      <c r="CW34" s="606"/>
      <c r="CX34" s="606"/>
      <c r="CY34" s="607"/>
      <c r="CZ34" s="608">
        <v>10</v>
      </c>
      <c r="DA34" s="637"/>
      <c r="DB34" s="637"/>
      <c r="DC34" s="638"/>
      <c r="DD34" s="611">
        <v>485287</v>
      </c>
      <c r="DE34" s="606"/>
      <c r="DF34" s="606"/>
      <c r="DG34" s="606"/>
      <c r="DH34" s="606"/>
      <c r="DI34" s="606"/>
      <c r="DJ34" s="606"/>
      <c r="DK34" s="607"/>
      <c r="DL34" s="611">
        <v>336514</v>
      </c>
      <c r="DM34" s="606"/>
      <c r="DN34" s="606"/>
      <c r="DO34" s="606"/>
      <c r="DP34" s="606"/>
      <c r="DQ34" s="606"/>
      <c r="DR34" s="606"/>
      <c r="DS34" s="606"/>
      <c r="DT34" s="606"/>
      <c r="DU34" s="606"/>
      <c r="DV34" s="607"/>
      <c r="DW34" s="608">
        <v>9.3000000000000007</v>
      </c>
      <c r="DX34" s="637"/>
      <c r="DY34" s="637"/>
      <c r="DZ34" s="637"/>
      <c r="EA34" s="637"/>
      <c r="EB34" s="637"/>
      <c r="EC34" s="639"/>
    </row>
    <row r="35" spans="2:133" ht="11.25" customHeight="1" x14ac:dyDescent="0.2">
      <c r="B35" s="600" t="s">
        <v>318</v>
      </c>
      <c r="C35" s="601"/>
      <c r="D35" s="601"/>
      <c r="E35" s="601"/>
      <c r="F35" s="601"/>
      <c r="G35" s="601"/>
      <c r="H35" s="601"/>
      <c r="I35" s="601"/>
      <c r="J35" s="601"/>
      <c r="K35" s="601"/>
      <c r="L35" s="601"/>
      <c r="M35" s="601"/>
      <c r="N35" s="601"/>
      <c r="O35" s="601"/>
      <c r="P35" s="601"/>
      <c r="Q35" s="602"/>
      <c r="R35" s="603">
        <v>434900</v>
      </c>
      <c r="S35" s="606"/>
      <c r="T35" s="606"/>
      <c r="U35" s="606"/>
      <c r="V35" s="606"/>
      <c r="W35" s="606"/>
      <c r="X35" s="606"/>
      <c r="Y35" s="607"/>
      <c r="Z35" s="665">
        <v>6.6</v>
      </c>
      <c r="AA35" s="665"/>
      <c r="AB35" s="665"/>
      <c r="AC35" s="665"/>
      <c r="AD35" s="666" t="s">
        <v>122</v>
      </c>
      <c r="AE35" s="666"/>
      <c r="AF35" s="666"/>
      <c r="AG35" s="666"/>
      <c r="AH35" s="666"/>
      <c r="AI35" s="666"/>
      <c r="AJ35" s="666"/>
      <c r="AK35" s="666"/>
      <c r="AL35" s="608" t="s">
        <v>122</v>
      </c>
      <c r="AM35" s="609"/>
      <c r="AN35" s="609"/>
      <c r="AO35" s="667"/>
      <c r="AP35" s="214"/>
      <c r="AQ35" s="671" t="s">
        <v>319</v>
      </c>
      <c r="AR35" s="672"/>
      <c r="AS35" s="672"/>
      <c r="AT35" s="672"/>
      <c r="AU35" s="672"/>
      <c r="AV35" s="672"/>
      <c r="AW35" s="672"/>
      <c r="AX35" s="672"/>
      <c r="AY35" s="673"/>
      <c r="AZ35" s="668">
        <v>853380</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45622</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34809</v>
      </c>
      <c r="CS35" s="604"/>
      <c r="CT35" s="604"/>
      <c r="CU35" s="604"/>
      <c r="CV35" s="604"/>
      <c r="CW35" s="604"/>
      <c r="CX35" s="604"/>
      <c r="CY35" s="605"/>
      <c r="CZ35" s="608">
        <v>0.5</v>
      </c>
      <c r="DA35" s="637"/>
      <c r="DB35" s="637"/>
      <c r="DC35" s="638"/>
      <c r="DD35" s="611">
        <v>24258</v>
      </c>
      <c r="DE35" s="604"/>
      <c r="DF35" s="604"/>
      <c r="DG35" s="604"/>
      <c r="DH35" s="604"/>
      <c r="DI35" s="604"/>
      <c r="DJ35" s="604"/>
      <c r="DK35" s="605"/>
      <c r="DL35" s="611">
        <v>24258</v>
      </c>
      <c r="DM35" s="604"/>
      <c r="DN35" s="604"/>
      <c r="DO35" s="604"/>
      <c r="DP35" s="604"/>
      <c r="DQ35" s="604"/>
      <c r="DR35" s="604"/>
      <c r="DS35" s="604"/>
      <c r="DT35" s="604"/>
      <c r="DU35" s="604"/>
      <c r="DV35" s="605"/>
      <c r="DW35" s="608">
        <v>0.7</v>
      </c>
      <c r="DX35" s="637"/>
      <c r="DY35" s="637"/>
      <c r="DZ35" s="637"/>
      <c r="EA35" s="637"/>
      <c r="EB35" s="637"/>
      <c r="EC35" s="639"/>
    </row>
    <row r="36" spans="2:133" ht="11.25" customHeight="1" x14ac:dyDescent="0.2">
      <c r="B36" s="600" t="s">
        <v>322</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122</v>
      </c>
      <c r="AA36" s="665"/>
      <c r="AB36" s="665"/>
      <c r="AC36" s="665"/>
      <c r="AD36" s="666" t="s">
        <v>122</v>
      </c>
      <c r="AE36" s="666"/>
      <c r="AF36" s="666"/>
      <c r="AG36" s="666"/>
      <c r="AH36" s="666"/>
      <c r="AI36" s="666"/>
      <c r="AJ36" s="666"/>
      <c r="AK36" s="666"/>
      <c r="AL36" s="608" t="s">
        <v>122</v>
      </c>
      <c r="AM36" s="609"/>
      <c r="AN36" s="609"/>
      <c r="AO36" s="667"/>
      <c r="AQ36" s="640" t="s">
        <v>323</v>
      </c>
      <c r="AR36" s="641"/>
      <c r="AS36" s="641"/>
      <c r="AT36" s="641"/>
      <c r="AU36" s="641"/>
      <c r="AV36" s="641"/>
      <c r="AW36" s="641"/>
      <c r="AX36" s="641"/>
      <c r="AY36" s="642"/>
      <c r="AZ36" s="603">
        <v>189195</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25380</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993145</v>
      </c>
      <c r="CS36" s="606"/>
      <c r="CT36" s="606"/>
      <c r="CU36" s="606"/>
      <c r="CV36" s="606"/>
      <c r="CW36" s="606"/>
      <c r="CX36" s="606"/>
      <c r="CY36" s="607"/>
      <c r="CZ36" s="608">
        <v>15.3</v>
      </c>
      <c r="DA36" s="637"/>
      <c r="DB36" s="637"/>
      <c r="DC36" s="638"/>
      <c r="DD36" s="611">
        <v>653678</v>
      </c>
      <c r="DE36" s="606"/>
      <c r="DF36" s="606"/>
      <c r="DG36" s="606"/>
      <c r="DH36" s="606"/>
      <c r="DI36" s="606"/>
      <c r="DJ36" s="606"/>
      <c r="DK36" s="607"/>
      <c r="DL36" s="611">
        <v>482508</v>
      </c>
      <c r="DM36" s="606"/>
      <c r="DN36" s="606"/>
      <c r="DO36" s="606"/>
      <c r="DP36" s="606"/>
      <c r="DQ36" s="606"/>
      <c r="DR36" s="606"/>
      <c r="DS36" s="606"/>
      <c r="DT36" s="606"/>
      <c r="DU36" s="606"/>
      <c r="DV36" s="607"/>
      <c r="DW36" s="608">
        <v>13.3</v>
      </c>
      <c r="DX36" s="637"/>
      <c r="DY36" s="637"/>
      <c r="DZ36" s="637"/>
      <c r="EA36" s="637"/>
      <c r="EB36" s="637"/>
      <c r="EC36" s="639"/>
    </row>
    <row r="37" spans="2:133" ht="11.25" customHeight="1" x14ac:dyDescent="0.2">
      <c r="B37" s="600" t="s">
        <v>326</v>
      </c>
      <c r="C37" s="601"/>
      <c r="D37" s="601"/>
      <c r="E37" s="601"/>
      <c r="F37" s="601"/>
      <c r="G37" s="601"/>
      <c r="H37" s="601"/>
      <c r="I37" s="601"/>
      <c r="J37" s="601"/>
      <c r="K37" s="601"/>
      <c r="L37" s="601"/>
      <c r="M37" s="601"/>
      <c r="N37" s="601"/>
      <c r="O37" s="601"/>
      <c r="P37" s="601"/>
      <c r="Q37" s="602"/>
      <c r="R37" s="603">
        <v>185700</v>
      </c>
      <c r="S37" s="606"/>
      <c r="T37" s="606"/>
      <c r="U37" s="606"/>
      <c r="V37" s="606"/>
      <c r="W37" s="606"/>
      <c r="X37" s="606"/>
      <c r="Y37" s="607"/>
      <c r="Z37" s="665">
        <v>2.8</v>
      </c>
      <c r="AA37" s="665"/>
      <c r="AB37" s="665"/>
      <c r="AC37" s="665"/>
      <c r="AD37" s="666" t="s">
        <v>122</v>
      </c>
      <c r="AE37" s="666"/>
      <c r="AF37" s="666"/>
      <c r="AG37" s="666"/>
      <c r="AH37" s="666"/>
      <c r="AI37" s="666"/>
      <c r="AJ37" s="666"/>
      <c r="AK37" s="666"/>
      <c r="AL37" s="608" t="s">
        <v>122</v>
      </c>
      <c r="AM37" s="609"/>
      <c r="AN37" s="609"/>
      <c r="AO37" s="667"/>
      <c r="AQ37" s="640" t="s">
        <v>327</v>
      </c>
      <c r="AR37" s="641"/>
      <c r="AS37" s="641"/>
      <c r="AT37" s="641"/>
      <c r="AU37" s="641"/>
      <c r="AV37" s="641"/>
      <c r="AW37" s="641"/>
      <c r="AX37" s="641"/>
      <c r="AY37" s="642"/>
      <c r="AZ37" s="603">
        <v>93442</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1832</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194474</v>
      </c>
      <c r="CS37" s="604"/>
      <c r="CT37" s="604"/>
      <c r="CU37" s="604"/>
      <c r="CV37" s="604"/>
      <c r="CW37" s="604"/>
      <c r="CX37" s="604"/>
      <c r="CY37" s="605"/>
      <c r="CZ37" s="608">
        <v>3</v>
      </c>
      <c r="DA37" s="637"/>
      <c r="DB37" s="637"/>
      <c r="DC37" s="638"/>
      <c r="DD37" s="611">
        <v>194282</v>
      </c>
      <c r="DE37" s="604"/>
      <c r="DF37" s="604"/>
      <c r="DG37" s="604"/>
      <c r="DH37" s="604"/>
      <c r="DI37" s="604"/>
      <c r="DJ37" s="604"/>
      <c r="DK37" s="605"/>
      <c r="DL37" s="611">
        <v>132877</v>
      </c>
      <c r="DM37" s="604"/>
      <c r="DN37" s="604"/>
      <c r="DO37" s="604"/>
      <c r="DP37" s="604"/>
      <c r="DQ37" s="604"/>
      <c r="DR37" s="604"/>
      <c r="DS37" s="604"/>
      <c r="DT37" s="604"/>
      <c r="DU37" s="604"/>
      <c r="DV37" s="605"/>
      <c r="DW37" s="608">
        <v>3.7</v>
      </c>
      <c r="DX37" s="637"/>
      <c r="DY37" s="637"/>
      <c r="DZ37" s="637"/>
      <c r="EA37" s="637"/>
      <c r="EB37" s="637"/>
      <c r="EC37" s="639"/>
    </row>
    <row r="38" spans="2:133" ht="11.25" customHeight="1" x14ac:dyDescent="0.2">
      <c r="B38" s="615" t="s">
        <v>330</v>
      </c>
      <c r="C38" s="616"/>
      <c r="D38" s="616"/>
      <c r="E38" s="616"/>
      <c r="F38" s="616"/>
      <c r="G38" s="616"/>
      <c r="H38" s="616"/>
      <c r="I38" s="616"/>
      <c r="J38" s="616"/>
      <c r="K38" s="616"/>
      <c r="L38" s="616"/>
      <c r="M38" s="616"/>
      <c r="N38" s="616"/>
      <c r="O38" s="616"/>
      <c r="P38" s="616"/>
      <c r="Q38" s="617"/>
      <c r="R38" s="618">
        <v>6566190</v>
      </c>
      <c r="S38" s="655"/>
      <c r="T38" s="655"/>
      <c r="U38" s="655"/>
      <c r="V38" s="655"/>
      <c r="W38" s="655"/>
      <c r="X38" s="655"/>
      <c r="Y38" s="660"/>
      <c r="Z38" s="661">
        <v>100</v>
      </c>
      <c r="AA38" s="661"/>
      <c r="AB38" s="661"/>
      <c r="AC38" s="661"/>
      <c r="AD38" s="662">
        <v>3428598</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5000</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3183</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846633</v>
      </c>
      <c r="CS38" s="606"/>
      <c r="CT38" s="606"/>
      <c r="CU38" s="606"/>
      <c r="CV38" s="606"/>
      <c r="CW38" s="606"/>
      <c r="CX38" s="606"/>
      <c r="CY38" s="607"/>
      <c r="CZ38" s="608">
        <v>13.1</v>
      </c>
      <c r="DA38" s="637"/>
      <c r="DB38" s="637"/>
      <c r="DC38" s="638"/>
      <c r="DD38" s="611">
        <v>744993</v>
      </c>
      <c r="DE38" s="606"/>
      <c r="DF38" s="606"/>
      <c r="DG38" s="606"/>
      <c r="DH38" s="606"/>
      <c r="DI38" s="606"/>
      <c r="DJ38" s="606"/>
      <c r="DK38" s="607"/>
      <c r="DL38" s="611">
        <v>597445</v>
      </c>
      <c r="DM38" s="606"/>
      <c r="DN38" s="606"/>
      <c r="DO38" s="606"/>
      <c r="DP38" s="606"/>
      <c r="DQ38" s="606"/>
      <c r="DR38" s="606"/>
      <c r="DS38" s="606"/>
      <c r="DT38" s="606"/>
      <c r="DU38" s="606"/>
      <c r="DV38" s="607"/>
      <c r="DW38" s="608">
        <v>16.5</v>
      </c>
      <c r="DX38" s="637"/>
      <c r="DY38" s="637"/>
      <c r="DZ38" s="637"/>
      <c r="EA38" s="637"/>
      <c r="EB38" s="637"/>
      <c r="EC38" s="639"/>
    </row>
    <row r="39" spans="2:133" ht="11.25" customHeight="1" x14ac:dyDescent="0.2">
      <c r="AQ39" s="640" t="s">
        <v>334</v>
      </c>
      <c r="AR39" s="641"/>
      <c r="AS39" s="641"/>
      <c r="AT39" s="641"/>
      <c r="AU39" s="641"/>
      <c r="AV39" s="641"/>
      <c r="AW39" s="641"/>
      <c r="AX39" s="641"/>
      <c r="AY39" s="642"/>
      <c r="AZ39" s="603">
        <v>1747</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105</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370087</v>
      </c>
      <c r="CS39" s="604"/>
      <c r="CT39" s="604"/>
      <c r="CU39" s="604"/>
      <c r="CV39" s="604"/>
      <c r="CW39" s="604"/>
      <c r="CX39" s="604"/>
      <c r="CY39" s="605"/>
      <c r="CZ39" s="608">
        <v>5.7</v>
      </c>
      <c r="DA39" s="637"/>
      <c r="DB39" s="637"/>
      <c r="DC39" s="638"/>
      <c r="DD39" s="611">
        <v>130000</v>
      </c>
      <c r="DE39" s="604"/>
      <c r="DF39" s="604"/>
      <c r="DG39" s="604"/>
      <c r="DH39" s="604"/>
      <c r="DI39" s="604"/>
      <c r="DJ39" s="604"/>
      <c r="DK39" s="605"/>
      <c r="DL39" s="611" t="s">
        <v>122</v>
      </c>
      <c r="DM39" s="604"/>
      <c r="DN39" s="604"/>
      <c r="DO39" s="604"/>
      <c r="DP39" s="604"/>
      <c r="DQ39" s="604"/>
      <c r="DR39" s="604"/>
      <c r="DS39" s="604"/>
      <c r="DT39" s="604"/>
      <c r="DU39" s="604"/>
      <c r="DV39" s="605"/>
      <c r="DW39" s="608" t="s">
        <v>122</v>
      </c>
      <c r="DX39" s="637"/>
      <c r="DY39" s="637"/>
      <c r="DZ39" s="637"/>
      <c r="EA39" s="637"/>
      <c r="EB39" s="637"/>
      <c r="EC39" s="639"/>
    </row>
    <row r="40" spans="2:133" ht="11.25" customHeight="1" x14ac:dyDescent="0.2">
      <c r="AQ40" s="640" t="s">
        <v>338</v>
      </c>
      <c r="AR40" s="641"/>
      <c r="AS40" s="641"/>
      <c r="AT40" s="641"/>
      <c r="AU40" s="641"/>
      <c r="AV40" s="641"/>
      <c r="AW40" s="641"/>
      <c r="AX40" s="641"/>
      <c r="AY40" s="642"/>
      <c r="AZ40" s="603">
        <v>116637</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143</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95626</v>
      </c>
      <c r="CS40" s="606"/>
      <c r="CT40" s="606"/>
      <c r="CU40" s="606"/>
      <c r="CV40" s="606"/>
      <c r="CW40" s="606"/>
      <c r="CX40" s="606"/>
      <c r="CY40" s="607"/>
      <c r="CZ40" s="608">
        <v>1.5</v>
      </c>
      <c r="DA40" s="637"/>
      <c r="DB40" s="637"/>
      <c r="DC40" s="638"/>
      <c r="DD40" s="611">
        <v>626</v>
      </c>
      <c r="DE40" s="606"/>
      <c r="DF40" s="606"/>
      <c r="DG40" s="606"/>
      <c r="DH40" s="606"/>
      <c r="DI40" s="606"/>
      <c r="DJ40" s="606"/>
      <c r="DK40" s="607"/>
      <c r="DL40" s="611" t="s">
        <v>122</v>
      </c>
      <c r="DM40" s="606"/>
      <c r="DN40" s="606"/>
      <c r="DO40" s="606"/>
      <c r="DP40" s="606"/>
      <c r="DQ40" s="606"/>
      <c r="DR40" s="606"/>
      <c r="DS40" s="606"/>
      <c r="DT40" s="606"/>
      <c r="DU40" s="606"/>
      <c r="DV40" s="607"/>
      <c r="DW40" s="608" t="s">
        <v>122</v>
      </c>
      <c r="DX40" s="637"/>
      <c r="DY40" s="637"/>
      <c r="DZ40" s="637"/>
      <c r="EA40" s="637"/>
      <c r="EB40" s="637"/>
      <c r="EC40" s="639"/>
    </row>
    <row r="41" spans="2:133" ht="11.25" customHeight="1" x14ac:dyDescent="0.2">
      <c r="AQ41" s="652" t="s">
        <v>341</v>
      </c>
      <c r="AR41" s="653"/>
      <c r="AS41" s="653"/>
      <c r="AT41" s="653"/>
      <c r="AU41" s="653"/>
      <c r="AV41" s="653"/>
      <c r="AW41" s="653"/>
      <c r="AX41" s="653"/>
      <c r="AY41" s="654"/>
      <c r="AZ41" s="618">
        <v>447359</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352</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122</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2">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655363</v>
      </c>
      <c r="CS42" s="606"/>
      <c r="CT42" s="606"/>
      <c r="CU42" s="606"/>
      <c r="CV42" s="606"/>
      <c r="CW42" s="606"/>
      <c r="CX42" s="606"/>
      <c r="CY42" s="607"/>
      <c r="CZ42" s="608">
        <v>10.1</v>
      </c>
      <c r="DA42" s="609"/>
      <c r="DB42" s="609"/>
      <c r="DC42" s="610"/>
      <c r="DD42" s="611">
        <v>179158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2">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22572</v>
      </c>
      <c r="CS43" s="604"/>
      <c r="CT43" s="604"/>
      <c r="CU43" s="604"/>
      <c r="CV43" s="604"/>
      <c r="CW43" s="604"/>
      <c r="CX43" s="604"/>
      <c r="CY43" s="605"/>
      <c r="CZ43" s="608">
        <v>0.3</v>
      </c>
      <c r="DA43" s="637"/>
      <c r="DB43" s="637"/>
      <c r="DC43" s="638"/>
      <c r="DD43" s="611">
        <v>22572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2">
      <c r="B44" s="220" t="s">
        <v>348</v>
      </c>
      <c r="CD44" s="631" t="s">
        <v>299</v>
      </c>
      <c r="CE44" s="632"/>
      <c r="CF44" s="600" t="s">
        <v>349</v>
      </c>
      <c r="CG44" s="601"/>
      <c r="CH44" s="601"/>
      <c r="CI44" s="601"/>
      <c r="CJ44" s="601"/>
      <c r="CK44" s="601"/>
      <c r="CL44" s="601"/>
      <c r="CM44" s="601"/>
      <c r="CN44" s="601"/>
      <c r="CO44" s="601"/>
      <c r="CP44" s="601"/>
      <c r="CQ44" s="602"/>
      <c r="CR44" s="603">
        <v>629983</v>
      </c>
      <c r="CS44" s="606"/>
      <c r="CT44" s="606"/>
      <c r="CU44" s="606"/>
      <c r="CV44" s="606"/>
      <c r="CW44" s="606"/>
      <c r="CX44" s="606"/>
      <c r="CY44" s="607"/>
      <c r="CZ44" s="608">
        <v>9.6999999999999993</v>
      </c>
      <c r="DA44" s="609"/>
      <c r="DB44" s="609"/>
      <c r="DC44" s="610"/>
      <c r="DD44" s="611">
        <v>178559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2">
      <c r="CD45" s="633"/>
      <c r="CE45" s="634"/>
      <c r="CF45" s="600" t="s">
        <v>350</v>
      </c>
      <c r="CG45" s="601"/>
      <c r="CH45" s="601"/>
      <c r="CI45" s="601"/>
      <c r="CJ45" s="601"/>
      <c r="CK45" s="601"/>
      <c r="CL45" s="601"/>
      <c r="CM45" s="601"/>
      <c r="CN45" s="601"/>
      <c r="CO45" s="601"/>
      <c r="CP45" s="601"/>
      <c r="CQ45" s="602"/>
      <c r="CR45" s="603">
        <v>341844</v>
      </c>
      <c r="CS45" s="604"/>
      <c r="CT45" s="604"/>
      <c r="CU45" s="604"/>
      <c r="CV45" s="604"/>
      <c r="CW45" s="604"/>
      <c r="CX45" s="604"/>
      <c r="CY45" s="605"/>
      <c r="CZ45" s="608">
        <v>5.3</v>
      </c>
      <c r="DA45" s="637"/>
      <c r="DB45" s="637"/>
      <c r="DC45" s="638"/>
      <c r="DD45" s="611">
        <v>24063</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2">
      <c r="CD46" s="633"/>
      <c r="CE46" s="634"/>
      <c r="CF46" s="600" t="s">
        <v>351</v>
      </c>
      <c r="CG46" s="601"/>
      <c r="CH46" s="601"/>
      <c r="CI46" s="601"/>
      <c r="CJ46" s="601"/>
      <c r="CK46" s="601"/>
      <c r="CL46" s="601"/>
      <c r="CM46" s="601"/>
      <c r="CN46" s="601"/>
      <c r="CO46" s="601"/>
      <c r="CP46" s="601"/>
      <c r="CQ46" s="602"/>
      <c r="CR46" s="603">
        <v>276348</v>
      </c>
      <c r="CS46" s="606"/>
      <c r="CT46" s="606"/>
      <c r="CU46" s="606"/>
      <c r="CV46" s="606"/>
      <c r="CW46" s="606"/>
      <c r="CX46" s="606"/>
      <c r="CY46" s="607"/>
      <c r="CZ46" s="608">
        <v>4.3</v>
      </c>
      <c r="DA46" s="609"/>
      <c r="DB46" s="609"/>
      <c r="DC46" s="610"/>
      <c r="DD46" s="611">
        <v>146105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2">
      <c r="CD47" s="633"/>
      <c r="CE47" s="634"/>
      <c r="CF47" s="600" t="s">
        <v>352</v>
      </c>
      <c r="CG47" s="601"/>
      <c r="CH47" s="601"/>
      <c r="CI47" s="601"/>
      <c r="CJ47" s="601"/>
      <c r="CK47" s="601"/>
      <c r="CL47" s="601"/>
      <c r="CM47" s="601"/>
      <c r="CN47" s="601"/>
      <c r="CO47" s="601"/>
      <c r="CP47" s="601"/>
      <c r="CQ47" s="602"/>
      <c r="CR47" s="603">
        <v>25380</v>
      </c>
      <c r="CS47" s="604"/>
      <c r="CT47" s="604"/>
      <c r="CU47" s="604"/>
      <c r="CV47" s="604"/>
      <c r="CW47" s="604"/>
      <c r="CX47" s="604"/>
      <c r="CY47" s="605"/>
      <c r="CZ47" s="608">
        <v>0.4</v>
      </c>
      <c r="DA47" s="637"/>
      <c r="DB47" s="637"/>
      <c r="DC47" s="638"/>
      <c r="DD47" s="611">
        <v>599</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x14ac:dyDescent="0.2">
      <c r="CD48" s="635"/>
      <c r="CE48" s="636"/>
      <c r="CF48" s="600" t="s">
        <v>353</v>
      </c>
      <c r="CG48" s="601"/>
      <c r="CH48" s="601"/>
      <c r="CI48" s="601"/>
      <c r="CJ48" s="601"/>
      <c r="CK48" s="601"/>
      <c r="CL48" s="601"/>
      <c r="CM48" s="601"/>
      <c r="CN48" s="601"/>
      <c r="CO48" s="601"/>
      <c r="CP48" s="601"/>
      <c r="CQ48" s="602"/>
      <c r="CR48" s="603" t="s">
        <v>237</v>
      </c>
      <c r="CS48" s="606"/>
      <c r="CT48" s="606"/>
      <c r="CU48" s="606"/>
      <c r="CV48" s="606"/>
      <c r="CW48" s="606"/>
      <c r="CX48" s="606"/>
      <c r="CY48" s="607"/>
      <c r="CZ48" s="608" t="s">
        <v>237</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2">
      <c r="CD49" s="615" t="s">
        <v>354</v>
      </c>
      <c r="CE49" s="616"/>
      <c r="CF49" s="616"/>
      <c r="CG49" s="616"/>
      <c r="CH49" s="616"/>
      <c r="CI49" s="616"/>
      <c r="CJ49" s="616"/>
      <c r="CK49" s="616"/>
      <c r="CL49" s="616"/>
      <c r="CM49" s="616"/>
      <c r="CN49" s="616"/>
      <c r="CO49" s="616"/>
      <c r="CP49" s="616"/>
      <c r="CQ49" s="617"/>
      <c r="CR49" s="618">
        <v>6477471</v>
      </c>
      <c r="CS49" s="619"/>
      <c r="CT49" s="619"/>
      <c r="CU49" s="619"/>
      <c r="CV49" s="619"/>
      <c r="CW49" s="619"/>
      <c r="CX49" s="619"/>
      <c r="CY49" s="620"/>
      <c r="CZ49" s="621">
        <v>100</v>
      </c>
      <c r="DA49" s="622"/>
      <c r="DB49" s="622"/>
      <c r="DC49" s="623"/>
      <c r="DD49" s="624">
        <v>3879810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x14ac:dyDescent="0.2"/>
    <row r="51" spans="82:133" ht="10.8" hidden="1" x14ac:dyDescent="0.2"/>
    <row r="52" spans="82:133" ht="10.8" hidden="1" x14ac:dyDescent="0.2"/>
    <row r="53" spans="82:133" ht="10.8" hidden="1" x14ac:dyDescent="0.2"/>
  </sheetData>
  <sheetProtection algorithmName="SHA-512" hashValue="UvR6997IF5qrWCgTkuFx79AQ4hGMM72sVCpodBlypSkLJ6EWJFzrh6Yz90XdJIfo99i1TjJOlmWL0phWDD7pVA==" saltValue="FYIlK5lYTJ2MKZdJV1Mc8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x14ac:dyDescent="0.25">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2">
      <c r="A7" s="238">
        <v>1</v>
      </c>
      <c r="B7" s="1081" t="s">
        <v>377</v>
      </c>
      <c r="C7" s="1082"/>
      <c r="D7" s="1082"/>
      <c r="E7" s="1082"/>
      <c r="F7" s="1082"/>
      <c r="G7" s="1082"/>
      <c r="H7" s="1082"/>
      <c r="I7" s="1082"/>
      <c r="J7" s="1082"/>
      <c r="K7" s="1082"/>
      <c r="L7" s="1082"/>
      <c r="M7" s="1082"/>
      <c r="N7" s="1082"/>
      <c r="O7" s="1082"/>
      <c r="P7" s="1083"/>
      <c r="Q7" s="1135">
        <v>6566</v>
      </c>
      <c r="R7" s="1136"/>
      <c r="S7" s="1136"/>
      <c r="T7" s="1136"/>
      <c r="U7" s="1136"/>
      <c r="V7" s="1136">
        <v>6477</v>
      </c>
      <c r="W7" s="1136"/>
      <c r="X7" s="1136"/>
      <c r="Y7" s="1136"/>
      <c r="Z7" s="1136"/>
      <c r="AA7" s="1136">
        <v>89</v>
      </c>
      <c r="AB7" s="1136"/>
      <c r="AC7" s="1136"/>
      <c r="AD7" s="1136"/>
      <c r="AE7" s="1137"/>
      <c r="AF7" s="1138">
        <v>78</v>
      </c>
      <c r="AG7" s="1139"/>
      <c r="AH7" s="1139"/>
      <c r="AI7" s="1139"/>
      <c r="AJ7" s="1140"/>
      <c r="AK7" s="1122"/>
      <c r="AL7" s="1123"/>
      <c r="AM7" s="1123"/>
      <c r="AN7" s="1123"/>
      <c r="AO7" s="1123"/>
      <c r="AP7" s="1123">
        <v>5998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565</v>
      </c>
      <c r="BT7" s="1127"/>
      <c r="BU7" s="1127"/>
      <c r="BV7" s="1127"/>
      <c r="BW7" s="1127"/>
      <c r="BX7" s="1127"/>
      <c r="BY7" s="1127"/>
      <c r="BZ7" s="1127"/>
      <c r="CA7" s="1127"/>
      <c r="CB7" s="1127"/>
      <c r="CC7" s="1127"/>
      <c r="CD7" s="1127"/>
      <c r="CE7" s="1127"/>
      <c r="CF7" s="1127"/>
      <c r="CG7" s="1128"/>
      <c r="CH7" s="1119">
        <v>19</v>
      </c>
      <c r="CI7" s="1120"/>
      <c r="CJ7" s="1120"/>
      <c r="CK7" s="1120"/>
      <c r="CL7" s="1121"/>
      <c r="CM7" s="1119">
        <v>5285</v>
      </c>
      <c r="CN7" s="1120"/>
      <c r="CO7" s="1120"/>
      <c r="CP7" s="1120"/>
      <c r="CQ7" s="1121"/>
      <c r="CR7" s="1119"/>
      <c r="CS7" s="1120"/>
      <c r="CT7" s="1120"/>
      <c r="CU7" s="1120"/>
      <c r="CV7" s="1121"/>
      <c r="CW7" s="1119"/>
      <c r="CX7" s="1120"/>
      <c r="CY7" s="1120"/>
      <c r="CZ7" s="1120"/>
      <c r="DA7" s="1121"/>
      <c r="DB7" s="1119">
        <v>1</v>
      </c>
      <c r="DC7" s="1120"/>
      <c r="DD7" s="1120"/>
      <c r="DE7" s="1120"/>
      <c r="DF7" s="1121"/>
      <c r="DG7" s="1119"/>
      <c r="DH7" s="1120"/>
      <c r="DI7" s="1120"/>
      <c r="DJ7" s="1120"/>
      <c r="DK7" s="1121"/>
      <c r="DL7" s="1119">
        <v>57</v>
      </c>
      <c r="DM7" s="1120"/>
      <c r="DN7" s="1120"/>
      <c r="DO7" s="1120"/>
      <c r="DP7" s="1121"/>
      <c r="DQ7" s="1119"/>
      <c r="DR7" s="1120"/>
      <c r="DS7" s="1120"/>
      <c r="DT7" s="1120"/>
      <c r="DU7" s="1121"/>
      <c r="DV7" s="1146"/>
      <c r="DW7" s="1147"/>
      <c r="DX7" s="1147"/>
      <c r="DY7" s="1147"/>
      <c r="DZ7" s="1148"/>
      <c r="EA7" s="234"/>
    </row>
    <row r="8" spans="1:131" s="235" customFormat="1" ht="26.25" customHeight="1" x14ac:dyDescent="0.2">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2">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2">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2">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2">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2">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2">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2">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2">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2">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2">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2">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2">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5">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2">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378</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5">
      <c r="A23" s="244" t="s">
        <v>379</v>
      </c>
      <c r="B23" s="975" t="s">
        <v>380</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78</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2">
      <c r="A24" s="1095" t="s">
        <v>382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5">
      <c r="A25" s="1094" t="s">
        <v>383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2">
      <c r="A26" s="1026" t="s">
        <v>360</v>
      </c>
      <c r="B26" s="1027"/>
      <c r="C26" s="1027"/>
      <c r="D26" s="1027"/>
      <c r="E26" s="1027"/>
      <c r="F26" s="1027"/>
      <c r="G26" s="1027"/>
      <c r="H26" s="1027"/>
      <c r="I26" s="1027"/>
      <c r="J26" s="1027"/>
      <c r="K26" s="1027"/>
      <c r="L26" s="1027"/>
      <c r="M26" s="1027"/>
      <c r="N26" s="1027"/>
      <c r="O26" s="1027"/>
      <c r="P26" s="1028"/>
      <c r="Q26" s="1032" t="s">
        <v>384</v>
      </c>
      <c r="R26" s="1033"/>
      <c r="S26" s="1033"/>
      <c r="T26" s="1033"/>
      <c r="U26" s="1034"/>
      <c r="V26" s="1032" t="s">
        <v>385</v>
      </c>
      <c r="W26" s="1033"/>
      <c r="X26" s="1033"/>
      <c r="Y26" s="1033"/>
      <c r="Z26" s="1034"/>
      <c r="AA26" s="1032" t="s">
        <v>386</v>
      </c>
      <c r="AB26" s="1033"/>
      <c r="AC26" s="1033"/>
      <c r="AD26" s="1033"/>
      <c r="AE26" s="1033"/>
      <c r="AF26" s="1090" t="s">
        <v>387</v>
      </c>
      <c r="AG26" s="1039"/>
      <c r="AH26" s="1039"/>
      <c r="AI26" s="1039"/>
      <c r="AJ26" s="1091"/>
      <c r="AK26" s="1033" t="s">
        <v>388</v>
      </c>
      <c r="AL26" s="1033"/>
      <c r="AM26" s="1033"/>
      <c r="AN26" s="1033"/>
      <c r="AO26" s="1034"/>
      <c r="AP26" s="1032" t="s">
        <v>389</v>
      </c>
      <c r="AQ26" s="1033"/>
      <c r="AR26" s="1033"/>
      <c r="AS26" s="1033"/>
      <c r="AT26" s="1034"/>
      <c r="AU26" s="1032" t="s">
        <v>390</v>
      </c>
      <c r="AV26" s="1033"/>
      <c r="AW26" s="1033"/>
      <c r="AX26" s="1033"/>
      <c r="AY26" s="1034"/>
      <c r="AZ26" s="1032" t="s">
        <v>391</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5">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2">
      <c r="A28" s="246">
        <v>1</v>
      </c>
      <c r="B28" s="1081" t="s">
        <v>392</v>
      </c>
      <c r="C28" s="1082"/>
      <c r="D28" s="1082"/>
      <c r="E28" s="1082"/>
      <c r="F28" s="1082"/>
      <c r="G28" s="1082"/>
      <c r="H28" s="1082"/>
      <c r="I28" s="1082"/>
      <c r="J28" s="1082"/>
      <c r="K28" s="1082"/>
      <c r="L28" s="1082"/>
      <c r="M28" s="1082"/>
      <c r="N28" s="1082"/>
      <c r="O28" s="1082"/>
      <c r="P28" s="1083"/>
      <c r="Q28" s="1084">
        <v>1960</v>
      </c>
      <c r="R28" s="1085"/>
      <c r="S28" s="1085"/>
      <c r="T28" s="1085"/>
      <c r="U28" s="1085"/>
      <c r="V28" s="1085">
        <v>1914</v>
      </c>
      <c r="W28" s="1085"/>
      <c r="X28" s="1085"/>
      <c r="Y28" s="1085"/>
      <c r="Z28" s="1085"/>
      <c r="AA28" s="1085">
        <v>46</v>
      </c>
      <c r="AB28" s="1085"/>
      <c r="AC28" s="1085"/>
      <c r="AD28" s="1085"/>
      <c r="AE28" s="1086"/>
      <c r="AF28" s="1087">
        <v>46</v>
      </c>
      <c r="AG28" s="1085"/>
      <c r="AH28" s="1085"/>
      <c r="AI28" s="1085"/>
      <c r="AJ28" s="1088"/>
      <c r="AK28" s="1089">
        <v>99</v>
      </c>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2">
      <c r="A29" s="246">
        <v>2</v>
      </c>
      <c r="B29" s="1068" t="s">
        <v>393</v>
      </c>
      <c r="C29" s="1069"/>
      <c r="D29" s="1069"/>
      <c r="E29" s="1069"/>
      <c r="F29" s="1069"/>
      <c r="G29" s="1069"/>
      <c r="H29" s="1069"/>
      <c r="I29" s="1069"/>
      <c r="J29" s="1069"/>
      <c r="K29" s="1069"/>
      <c r="L29" s="1069"/>
      <c r="M29" s="1069"/>
      <c r="N29" s="1069"/>
      <c r="O29" s="1069"/>
      <c r="P29" s="1070"/>
      <c r="Q29" s="1074">
        <v>1299</v>
      </c>
      <c r="R29" s="1075"/>
      <c r="S29" s="1075"/>
      <c r="T29" s="1075"/>
      <c r="U29" s="1075"/>
      <c r="V29" s="1075">
        <v>1261</v>
      </c>
      <c r="W29" s="1075"/>
      <c r="X29" s="1075"/>
      <c r="Y29" s="1075"/>
      <c r="Z29" s="1075"/>
      <c r="AA29" s="1075">
        <v>38</v>
      </c>
      <c r="AB29" s="1075"/>
      <c r="AC29" s="1075"/>
      <c r="AD29" s="1075"/>
      <c r="AE29" s="1076"/>
      <c r="AF29" s="1050">
        <v>38</v>
      </c>
      <c r="AG29" s="1051"/>
      <c r="AH29" s="1051"/>
      <c r="AI29" s="1051"/>
      <c r="AJ29" s="1052"/>
      <c r="AK29" s="1011">
        <v>163</v>
      </c>
      <c r="AL29" s="1002"/>
      <c r="AM29" s="1002"/>
      <c r="AN29" s="1002"/>
      <c r="AO29" s="1002"/>
      <c r="AP29" s="1002"/>
      <c r="AQ29" s="1002"/>
      <c r="AR29" s="1002"/>
      <c r="AS29" s="1002"/>
      <c r="AT29" s="1002"/>
      <c r="AU29" s="1002"/>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2">
      <c r="A30" s="246">
        <v>3</v>
      </c>
      <c r="B30" s="1068" t="s">
        <v>394</v>
      </c>
      <c r="C30" s="1069"/>
      <c r="D30" s="1069"/>
      <c r="E30" s="1069"/>
      <c r="F30" s="1069"/>
      <c r="G30" s="1069"/>
      <c r="H30" s="1069"/>
      <c r="I30" s="1069"/>
      <c r="J30" s="1069"/>
      <c r="K30" s="1069"/>
      <c r="L30" s="1069"/>
      <c r="M30" s="1069"/>
      <c r="N30" s="1069"/>
      <c r="O30" s="1069"/>
      <c r="P30" s="1070"/>
      <c r="Q30" s="1074">
        <v>157</v>
      </c>
      <c r="R30" s="1075"/>
      <c r="S30" s="1075"/>
      <c r="T30" s="1075"/>
      <c r="U30" s="1075"/>
      <c r="V30" s="1075">
        <v>156</v>
      </c>
      <c r="W30" s="1075"/>
      <c r="X30" s="1075"/>
      <c r="Y30" s="1075"/>
      <c r="Z30" s="1075"/>
      <c r="AA30" s="1075">
        <v>1</v>
      </c>
      <c r="AB30" s="1075"/>
      <c r="AC30" s="1075"/>
      <c r="AD30" s="1075"/>
      <c r="AE30" s="1076"/>
      <c r="AF30" s="1050">
        <v>1</v>
      </c>
      <c r="AG30" s="1051"/>
      <c r="AH30" s="1051"/>
      <c r="AI30" s="1051"/>
      <c r="AJ30" s="1052"/>
      <c r="AK30" s="1011">
        <v>58</v>
      </c>
      <c r="AL30" s="1002"/>
      <c r="AM30" s="1002"/>
      <c r="AN30" s="1002"/>
      <c r="AO30" s="1002"/>
      <c r="AP30" s="1002"/>
      <c r="AQ30" s="1002"/>
      <c r="AR30" s="1002"/>
      <c r="AS30" s="1002"/>
      <c r="AT30" s="1002"/>
      <c r="AU30" s="1002"/>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2">
      <c r="A31" s="246">
        <v>4</v>
      </c>
      <c r="B31" s="1068" t="s">
        <v>395</v>
      </c>
      <c r="C31" s="1069"/>
      <c r="D31" s="1069"/>
      <c r="E31" s="1069"/>
      <c r="F31" s="1069"/>
      <c r="G31" s="1069"/>
      <c r="H31" s="1069"/>
      <c r="I31" s="1069"/>
      <c r="J31" s="1069"/>
      <c r="K31" s="1069"/>
      <c r="L31" s="1069"/>
      <c r="M31" s="1069"/>
      <c r="N31" s="1069"/>
      <c r="O31" s="1069"/>
      <c r="P31" s="1070"/>
      <c r="Q31" s="1074">
        <v>406</v>
      </c>
      <c r="R31" s="1075"/>
      <c r="S31" s="1075"/>
      <c r="T31" s="1075"/>
      <c r="U31" s="1075"/>
      <c r="V31" s="1075">
        <v>380</v>
      </c>
      <c r="W31" s="1075"/>
      <c r="X31" s="1075"/>
      <c r="Y31" s="1075"/>
      <c r="Z31" s="1075"/>
      <c r="AA31" s="1075">
        <v>26</v>
      </c>
      <c r="AB31" s="1075"/>
      <c r="AC31" s="1075"/>
      <c r="AD31" s="1075"/>
      <c r="AE31" s="1076"/>
      <c r="AF31" s="1050">
        <v>521</v>
      </c>
      <c r="AG31" s="1051"/>
      <c r="AH31" s="1051"/>
      <c r="AI31" s="1051"/>
      <c r="AJ31" s="1052"/>
      <c r="AK31" s="1011" t="s">
        <v>564</v>
      </c>
      <c r="AL31" s="1002"/>
      <c r="AM31" s="1002"/>
      <c r="AN31" s="1002"/>
      <c r="AO31" s="1002"/>
      <c r="AP31" s="1002">
        <v>1198</v>
      </c>
      <c r="AQ31" s="1002"/>
      <c r="AR31" s="1002"/>
      <c r="AS31" s="1002"/>
      <c r="AT31" s="1002"/>
      <c r="AU31" s="1002"/>
      <c r="AV31" s="1002"/>
      <c r="AW31" s="1002"/>
      <c r="AX31" s="1002"/>
      <c r="AY31" s="1002"/>
      <c r="AZ31" s="1073"/>
      <c r="BA31" s="1073"/>
      <c r="BB31" s="1073"/>
      <c r="BC31" s="1073"/>
      <c r="BD31" s="1073"/>
      <c r="BE31" s="1063" t="s">
        <v>396</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2">
      <c r="A32" s="246">
        <v>5</v>
      </c>
      <c r="B32" s="1068" t="s">
        <v>397</v>
      </c>
      <c r="C32" s="1069"/>
      <c r="D32" s="1069"/>
      <c r="E32" s="1069"/>
      <c r="F32" s="1069"/>
      <c r="G32" s="1069"/>
      <c r="H32" s="1069"/>
      <c r="I32" s="1069"/>
      <c r="J32" s="1069"/>
      <c r="K32" s="1069"/>
      <c r="L32" s="1069"/>
      <c r="M32" s="1069"/>
      <c r="N32" s="1069"/>
      <c r="O32" s="1069"/>
      <c r="P32" s="1070"/>
      <c r="Q32" s="1074">
        <v>14</v>
      </c>
      <c r="R32" s="1075"/>
      <c r="S32" s="1075"/>
      <c r="T32" s="1075"/>
      <c r="U32" s="1075"/>
      <c r="V32" s="1075">
        <v>13</v>
      </c>
      <c r="W32" s="1075"/>
      <c r="X32" s="1075"/>
      <c r="Y32" s="1075"/>
      <c r="Z32" s="1075"/>
      <c r="AA32" s="1075">
        <v>1</v>
      </c>
      <c r="AB32" s="1075"/>
      <c r="AC32" s="1075"/>
      <c r="AD32" s="1075"/>
      <c r="AE32" s="1076"/>
      <c r="AF32" s="1050">
        <v>58</v>
      </c>
      <c r="AG32" s="1051"/>
      <c r="AH32" s="1051"/>
      <c r="AI32" s="1051"/>
      <c r="AJ32" s="1052"/>
      <c r="AK32" s="1011" t="s">
        <v>564</v>
      </c>
      <c r="AL32" s="1002"/>
      <c r="AM32" s="1002"/>
      <c r="AN32" s="1002"/>
      <c r="AO32" s="1002"/>
      <c r="AP32" s="1002">
        <v>250</v>
      </c>
      <c r="AQ32" s="1002"/>
      <c r="AR32" s="1002"/>
      <c r="AS32" s="1002"/>
      <c r="AT32" s="1002"/>
      <c r="AU32" s="1002"/>
      <c r="AV32" s="1002"/>
      <c r="AW32" s="1002"/>
      <c r="AX32" s="1002"/>
      <c r="AY32" s="1002"/>
      <c r="AZ32" s="1073"/>
      <c r="BA32" s="1073"/>
      <c r="BB32" s="1073"/>
      <c r="BC32" s="1073"/>
      <c r="BD32" s="1073"/>
      <c r="BE32" s="1063" t="s">
        <v>396</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2">
      <c r="A33" s="246">
        <v>6</v>
      </c>
      <c r="B33" s="1068" t="s">
        <v>398</v>
      </c>
      <c r="C33" s="1069"/>
      <c r="D33" s="1069"/>
      <c r="E33" s="1069"/>
      <c r="F33" s="1069"/>
      <c r="G33" s="1069"/>
      <c r="H33" s="1069"/>
      <c r="I33" s="1069"/>
      <c r="J33" s="1069"/>
      <c r="K33" s="1069"/>
      <c r="L33" s="1069"/>
      <c r="M33" s="1069"/>
      <c r="N33" s="1069"/>
      <c r="O33" s="1069"/>
      <c r="P33" s="1070"/>
      <c r="Q33" s="1074">
        <v>326</v>
      </c>
      <c r="R33" s="1075"/>
      <c r="S33" s="1075"/>
      <c r="T33" s="1075"/>
      <c r="U33" s="1075"/>
      <c r="V33" s="1075">
        <v>325</v>
      </c>
      <c r="W33" s="1075"/>
      <c r="X33" s="1075"/>
      <c r="Y33" s="1075"/>
      <c r="Z33" s="1075"/>
      <c r="AA33" s="1075">
        <v>1</v>
      </c>
      <c r="AB33" s="1075"/>
      <c r="AC33" s="1075"/>
      <c r="AD33" s="1075"/>
      <c r="AE33" s="1076"/>
      <c r="AF33" s="1050">
        <v>1</v>
      </c>
      <c r="AG33" s="1051"/>
      <c r="AH33" s="1051"/>
      <c r="AI33" s="1051"/>
      <c r="AJ33" s="1052"/>
      <c r="AK33" s="1011">
        <v>194</v>
      </c>
      <c r="AL33" s="1002"/>
      <c r="AM33" s="1002"/>
      <c r="AN33" s="1002"/>
      <c r="AO33" s="1002"/>
      <c r="AP33" s="1002">
        <v>2638</v>
      </c>
      <c r="AQ33" s="1002"/>
      <c r="AR33" s="1002"/>
      <c r="AS33" s="1002"/>
      <c r="AT33" s="1002"/>
      <c r="AU33" s="1002">
        <v>2403</v>
      </c>
      <c r="AV33" s="1002"/>
      <c r="AW33" s="1002"/>
      <c r="AX33" s="1002"/>
      <c r="AY33" s="1002"/>
      <c r="AZ33" s="1073"/>
      <c r="BA33" s="1073"/>
      <c r="BB33" s="1073"/>
      <c r="BC33" s="1073"/>
      <c r="BD33" s="1073"/>
      <c r="BE33" s="1063" t="s">
        <v>399</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2">
      <c r="A34" s="246">
        <v>7</v>
      </c>
      <c r="B34" s="1068" t="s">
        <v>400</v>
      </c>
      <c r="C34" s="1069"/>
      <c r="D34" s="1069"/>
      <c r="E34" s="1069"/>
      <c r="F34" s="1069"/>
      <c r="G34" s="1069"/>
      <c r="H34" s="1069"/>
      <c r="I34" s="1069"/>
      <c r="J34" s="1069"/>
      <c r="K34" s="1069"/>
      <c r="L34" s="1069"/>
      <c r="M34" s="1069"/>
      <c r="N34" s="1069"/>
      <c r="O34" s="1069"/>
      <c r="P34" s="1070"/>
      <c r="Q34" s="1074">
        <v>264</v>
      </c>
      <c r="R34" s="1075"/>
      <c r="S34" s="1075"/>
      <c r="T34" s="1075"/>
      <c r="U34" s="1075"/>
      <c r="V34" s="1075">
        <v>264</v>
      </c>
      <c r="W34" s="1075"/>
      <c r="X34" s="1075"/>
      <c r="Y34" s="1075"/>
      <c r="Z34" s="1075"/>
      <c r="AA34" s="1075">
        <v>0</v>
      </c>
      <c r="AB34" s="1075"/>
      <c r="AC34" s="1075"/>
      <c r="AD34" s="1075"/>
      <c r="AE34" s="1076"/>
      <c r="AF34" s="1050" t="s">
        <v>122</v>
      </c>
      <c r="AG34" s="1051"/>
      <c r="AH34" s="1051"/>
      <c r="AI34" s="1051"/>
      <c r="AJ34" s="1052"/>
      <c r="AK34" s="1011">
        <v>93</v>
      </c>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t="s">
        <v>399</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2">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2">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2">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2">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2">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2">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2">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2">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2">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2">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2">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2">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2">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2">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2">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2">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2">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2">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2">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2">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2">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2">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2">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2">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2">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2">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5">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2">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401</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5">
      <c r="A63" s="244" t="s">
        <v>379</v>
      </c>
      <c r="B63" s="975" t="s">
        <v>402</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665</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122</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5">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2">
      <c r="A66" s="1026" t="s">
        <v>404</v>
      </c>
      <c r="B66" s="1027"/>
      <c r="C66" s="1027"/>
      <c r="D66" s="1027"/>
      <c r="E66" s="1027"/>
      <c r="F66" s="1027"/>
      <c r="G66" s="1027"/>
      <c r="H66" s="1027"/>
      <c r="I66" s="1027"/>
      <c r="J66" s="1027"/>
      <c r="K66" s="1027"/>
      <c r="L66" s="1027"/>
      <c r="M66" s="1027"/>
      <c r="N66" s="1027"/>
      <c r="O66" s="1027"/>
      <c r="P66" s="1028"/>
      <c r="Q66" s="1032" t="s">
        <v>384</v>
      </c>
      <c r="R66" s="1033"/>
      <c r="S66" s="1033"/>
      <c r="T66" s="1033"/>
      <c r="U66" s="1034"/>
      <c r="V66" s="1032" t="s">
        <v>385</v>
      </c>
      <c r="W66" s="1033"/>
      <c r="X66" s="1033"/>
      <c r="Y66" s="1033"/>
      <c r="Z66" s="1034"/>
      <c r="AA66" s="1032" t="s">
        <v>386</v>
      </c>
      <c r="AB66" s="1033"/>
      <c r="AC66" s="1033"/>
      <c r="AD66" s="1033"/>
      <c r="AE66" s="1034"/>
      <c r="AF66" s="1038" t="s">
        <v>405</v>
      </c>
      <c r="AG66" s="1039"/>
      <c r="AH66" s="1039"/>
      <c r="AI66" s="1039"/>
      <c r="AJ66" s="1040"/>
      <c r="AK66" s="1032" t="s">
        <v>388</v>
      </c>
      <c r="AL66" s="1027"/>
      <c r="AM66" s="1027"/>
      <c r="AN66" s="1027"/>
      <c r="AO66" s="1028"/>
      <c r="AP66" s="1032" t="s">
        <v>406</v>
      </c>
      <c r="AQ66" s="1033"/>
      <c r="AR66" s="1033"/>
      <c r="AS66" s="1033"/>
      <c r="AT66" s="1034"/>
      <c r="AU66" s="1032" t="s">
        <v>407</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5">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2">
      <c r="A68" s="238">
        <v>1</v>
      </c>
      <c r="B68" s="1016" t="s">
        <v>554</v>
      </c>
      <c r="C68" s="1017"/>
      <c r="D68" s="1017"/>
      <c r="E68" s="1017"/>
      <c r="F68" s="1017"/>
      <c r="G68" s="1017"/>
      <c r="H68" s="1017"/>
      <c r="I68" s="1017"/>
      <c r="J68" s="1017"/>
      <c r="K68" s="1017"/>
      <c r="L68" s="1017"/>
      <c r="M68" s="1017"/>
      <c r="N68" s="1017"/>
      <c r="O68" s="1017"/>
      <c r="P68" s="1018"/>
      <c r="Q68" s="1019">
        <v>4788</v>
      </c>
      <c r="R68" s="1013"/>
      <c r="S68" s="1013"/>
      <c r="T68" s="1013"/>
      <c r="U68" s="1013"/>
      <c r="V68" s="1013">
        <v>4745</v>
      </c>
      <c r="W68" s="1013"/>
      <c r="X68" s="1013"/>
      <c r="Y68" s="1013"/>
      <c r="Z68" s="1013"/>
      <c r="AA68" s="1013">
        <v>43</v>
      </c>
      <c r="AB68" s="1013"/>
      <c r="AC68" s="1013"/>
      <c r="AD68" s="1013"/>
      <c r="AE68" s="1013"/>
      <c r="AF68" s="1013">
        <v>37</v>
      </c>
      <c r="AG68" s="1013"/>
      <c r="AH68" s="1013"/>
      <c r="AI68" s="1013"/>
      <c r="AJ68" s="1013"/>
      <c r="AK68" s="1013"/>
      <c r="AL68" s="1013"/>
      <c r="AM68" s="1013"/>
      <c r="AN68" s="1013"/>
      <c r="AO68" s="1013"/>
      <c r="AP68" s="1013">
        <v>4250</v>
      </c>
      <c r="AQ68" s="1013"/>
      <c r="AR68" s="1013"/>
      <c r="AS68" s="1013"/>
      <c r="AT68" s="1013"/>
      <c r="AU68" s="1013">
        <v>1522</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2">
      <c r="A69" s="241">
        <v>2</v>
      </c>
      <c r="B69" s="1005" t="s">
        <v>555</v>
      </c>
      <c r="C69" s="1006"/>
      <c r="D69" s="1006"/>
      <c r="E69" s="1006"/>
      <c r="F69" s="1006"/>
      <c r="G69" s="1006"/>
      <c r="H69" s="1006"/>
      <c r="I69" s="1006"/>
      <c r="J69" s="1006"/>
      <c r="K69" s="1006"/>
      <c r="L69" s="1006"/>
      <c r="M69" s="1006"/>
      <c r="N69" s="1006"/>
      <c r="O69" s="1006"/>
      <c r="P69" s="1007"/>
      <c r="Q69" s="1008">
        <v>38</v>
      </c>
      <c r="R69" s="1002"/>
      <c r="S69" s="1002"/>
      <c r="T69" s="1002"/>
      <c r="U69" s="1002"/>
      <c r="V69" s="1002">
        <v>32</v>
      </c>
      <c r="W69" s="1002"/>
      <c r="X69" s="1002"/>
      <c r="Y69" s="1002"/>
      <c r="Z69" s="1002"/>
      <c r="AA69" s="1002">
        <v>6</v>
      </c>
      <c r="AB69" s="1002"/>
      <c r="AC69" s="1002"/>
      <c r="AD69" s="1002"/>
      <c r="AE69" s="1002"/>
      <c r="AF69" s="1002">
        <v>6</v>
      </c>
      <c r="AG69" s="1002"/>
      <c r="AH69" s="1002"/>
      <c r="AI69" s="1002"/>
      <c r="AJ69" s="1002"/>
      <c r="AK69" s="1002"/>
      <c r="AL69" s="1002"/>
      <c r="AM69" s="1002"/>
      <c r="AN69" s="1002"/>
      <c r="AO69" s="1002"/>
      <c r="AP69" s="1002"/>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2">
      <c r="A70" s="241">
        <v>3</v>
      </c>
      <c r="B70" s="1005" t="s">
        <v>556</v>
      </c>
      <c r="C70" s="1006"/>
      <c r="D70" s="1006"/>
      <c r="E70" s="1006"/>
      <c r="F70" s="1006"/>
      <c r="G70" s="1006"/>
      <c r="H70" s="1006"/>
      <c r="I70" s="1006"/>
      <c r="J70" s="1006"/>
      <c r="K70" s="1006"/>
      <c r="L70" s="1006"/>
      <c r="M70" s="1006"/>
      <c r="N70" s="1006"/>
      <c r="O70" s="1006"/>
      <c r="P70" s="1007"/>
      <c r="Q70" s="1008">
        <v>12694</v>
      </c>
      <c r="R70" s="1002"/>
      <c r="S70" s="1002"/>
      <c r="T70" s="1002"/>
      <c r="U70" s="1002"/>
      <c r="V70" s="1002">
        <v>10247</v>
      </c>
      <c r="W70" s="1002"/>
      <c r="X70" s="1002"/>
      <c r="Y70" s="1002"/>
      <c r="Z70" s="1002"/>
      <c r="AA70" s="1002">
        <v>2447</v>
      </c>
      <c r="AB70" s="1002"/>
      <c r="AC70" s="1002"/>
      <c r="AD70" s="1002"/>
      <c r="AE70" s="1002"/>
      <c r="AF70" s="1002">
        <v>2247</v>
      </c>
      <c r="AG70" s="1002"/>
      <c r="AH70" s="1002"/>
      <c r="AI70" s="1002"/>
      <c r="AJ70" s="1002"/>
      <c r="AK70" s="1002">
        <v>657</v>
      </c>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2">
      <c r="A71" s="241">
        <v>4</v>
      </c>
      <c r="B71" s="1005" t="s">
        <v>557</v>
      </c>
      <c r="C71" s="1006"/>
      <c r="D71" s="1006"/>
      <c r="E71" s="1006"/>
      <c r="F71" s="1006"/>
      <c r="G71" s="1006"/>
      <c r="H71" s="1006"/>
      <c r="I71" s="1006"/>
      <c r="J71" s="1006"/>
      <c r="K71" s="1006"/>
      <c r="L71" s="1006"/>
      <c r="M71" s="1006"/>
      <c r="N71" s="1006"/>
      <c r="O71" s="1006"/>
      <c r="P71" s="1007"/>
      <c r="Q71" s="1008">
        <v>47</v>
      </c>
      <c r="R71" s="1002"/>
      <c r="S71" s="1002"/>
      <c r="T71" s="1002"/>
      <c r="U71" s="1002"/>
      <c r="V71" s="1002">
        <v>37</v>
      </c>
      <c r="W71" s="1002"/>
      <c r="X71" s="1002"/>
      <c r="Y71" s="1002"/>
      <c r="Z71" s="1002"/>
      <c r="AA71" s="1002">
        <v>10</v>
      </c>
      <c r="AB71" s="1002"/>
      <c r="AC71" s="1002"/>
      <c r="AD71" s="1002"/>
      <c r="AE71" s="1002"/>
      <c r="AF71" s="1002">
        <v>10</v>
      </c>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2">
      <c r="A72" s="241">
        <v>5</v>
      </c>
      <c r="B72" s="1005" t="s">
        <v>558</v>
      </c>
      <c r="C72" s="1006"/>
      <c r="D72" s="1006"/>
      <c r="E72" s="1006"/>
      <c r="F72" s="1006"/>
      <c r="G72" s="1006"/>
      <c r="H72" s="1006"/>
      <c r="I72" s="1006"/>
      <c r="J72" s="1006"/>
      <c r="K72" s="1006"/>
      <c r="L72" s="1006"/>
      <c r="M72" s="1006"/>
      <c r="N72" s="1006"/>
      <c r="O72" s="1006"/>
      <c r="P72" s="1007"/>
      <c r="Q72" s="1008">
        <v>22</v>
      </c>
      <c r="R72" s="1002"/>
      <c r="S72" s="1002"/>
      <c r="T72" s="1002"/>
      <c r="U72" s="1002"/>
      <c r="V72" s="1002">
        <v>12</v>
      </c>
      <c r="W72" s="1002"/>
      <c r="X72" s="1002"/>
      <c r="Y72" s="1002"/>
      <c r="Z72" s="1002"/>
      <c r="AA72" s="1002">
        <v>10</v>
      </c>
      <c r="AB72" s="1002"/>
      <c r="AC72" s="1002"/>
      <c r="AD72" s="1002"/>
      <c r="AE72" s="1002"/>
      <c r="AF72" s="1002">
        <v>10</v>
      </c>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2">
      <c r="A73" s="241">
        <v>6</v>
      </c>
      <c r="B73" s="1005" t="s">
        <v>559</v>
      </c>
      <c r="C73" s="1006"/>
      <c r="D73" s="1006"/>
      <c r="E73" s="1006"/>
      <c r="F73" s="1006"/>
      <c r="G73" s="1006"/>
      <c r="H73" s="1006"/>
      <c r="I73" s="1006"/>
      <c r="J73" s="1006"/>
      <c r="K73" s="1006"/>
      <c r="L73" s="1006"/>
      <c r="M73" s="1006"/>
      <c r="N73" s="1006"/>
      <c r="O73" s="1006"/>
      <c r="P73" s="1007"/>
      <c r="Q73" s="1008">
        <v>2</v>
      </c>
      <c r="R73" s="1002"/>
      <c r="S73" s="1002"/>
      <c r="T73" s="1002"/>
      <c r="U73" s="1002"/>
      <c r="V73" s="1002">
        <v>1</v>
      </c>
      <c r="W73" s="1002"/>
      <c r="X73" s="1002"/>
      <c r="Y73" s="1002"/>
      <c r="Z73" s="1002"/>
      <c r="AA73" s="1002">
        <v>1</v>
      </c>
      <c r="AB73" s="1002"/>
      <c r="AC73" s="1002"/>
      <c r="AD73" s="1002"/>
      <c r="AE73" s="1002"/>
      <c r="AF73" s="1002">
        <v>1</v>
      </c>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2">
      <c r="A74" s="241">
        <v>7</v>
      </c>
      <c r="B74" s="1005" t="s">
        <v>560</v>
      </c>
      <c r="C74" s="1006"/>
      <c r="D74" s="1006"/>
      <c r="E74" s="1006"/>
      <c r="F74" s="1006"/>
      <c r="G74" s="1006"/>
      <c r="H74" s="1006"/>
      <c r="I74" s="1006"/>
      <c r="J74" s="1006"/>
      <c r="K74" s="1006"/>
      <c r="L74" s="1006"/>
      <c r="M74" s="1006"/>
      <c r="N74" s="1006"/>
      <c r="O74" s="1006"/>
      <c r="P74" s="1007"/>
      <c r="Q74" s="1008">
        <v>5</v>
      </c>
      <c r="R74" s="1002"/>
      <c r="S74" s="1002"/>
      <c r="T74" s="1002"/>
      <c r="U74" s="1002"/>
      <c r="V74" s="1002">
        <v>3</v>
      </c>
      <c r="W74" s="1002"/>
      <c r="X74" s="1002"/>
      <c r="Y74" s="1002"/>
      <c r="Z74" s="1002"/>
      <c r="AA74" s="1002">
        <v>2</v>
      </c>
      <c r="AB74" s="1002"/>
      <c r="AC74" s="1002"/>
      <c r="AD74" s="1002"/>
      <c r="AE74" s="1002"/>
      <c r="AF74" s="1002">
        <v>2</v>
      </c>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2">
      <c r="A75" s="241">
        <v>8</v>
      </c>
      <c r="B75" s="1005" t="s">
        <v>561</v>
      </c>
      <c r="C75" s="1006"/>
      <c r="D75" s="1006"/>
      <c r="E75" s="1006"/>
      <c r="F75" s="1006"/>
      <c r="G75" s="1006"/>
      <c r="H75" s="1006"/>
      <c r="I75" s="1006"/>
      <c r="J75" s="1006"/>
      <c r="K75" s="1006"/>
      <c r="L75" s="1006"/>
      <c r="M75" s="1006"/>
      <c r="N75" s="1006"/>
      <c r="O75" s="1006"/>
      <c r="P75" s="1007"/>
      <c r="Q75" s="1009">
        <v>46</v>
      </c>
      <c r="R75" s="1010"/>
      <c r="S75" s="1010"/>
      <c r="T75" s="1010"/>
      <c r="U75" s="1011"/>
      <c r="V75" s="1012">
        <v>45</v>
      </c>
      <c r="W75" s="1010"/>
      <c r="X75" s="1010"/>
      <c r="Y75" s="1010"/>
      <c r="Z75" s="1011"/>
      <c r="AA75" s="1012">
        <v>1</v>
      </c>
      <c r="AB75" s="1010"/>
      <c r="AC75" s="1010"/>
      <c r="AD75" s="1010"/>
      <c r="AE75" s="1011"/>
      <c r="AF75" s="1012">
        <v>1</v>
      </c>
      <c r="AG75" s="1010"/>
      <c r="AH75" s="1010"/>
      <c r="AI75" s="1010"/>
      <c r="AJ75" s="1011"/>
      <c r="AK75" s="1012">
        <v>9</v>
      </c>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2">
      <c r="A76" s="241">
        <v>9</v>
      </c>
      <c r="B76" s="1005" t="s">
        <v>562</v>
      </c>
      <c r="C76" s="1006"/>
      <c r="D76" s="1006"/>
      <c r="E76" s="1006"/>
      <c r="F76" s="1006"/>
      <c r="G76" s="1006"/>
      <c r="H76" s="1006"/>
      <c r="I76" s="1006"/>
      <c r="J76" s="1006"/>
      <c r="K76" s="1006"/>
      <c r="L76" s="1006"/>
      <c r="M76" s="1006"/>
      <c r="N76" s="1006"/>
      <c r="O76" s="1006"/>
      <c r="P76" s="1007"/>
      <c r="Q76" s="1009">
        <v>250</v>
      </c>
      <c r="R76" s="1010"/>
      <c r="S76" s="1010"/>
      <c r="T76" s="1010"/>
      <c r="U76" s="1011"/>
      <c r="V76" s="1012">
        <v>239</v>
      </c>
      <c r="W76" s="1010"/>
      <c r="X76" s="1010"/>
      <c r="Y76" s="1010"/>
      <c r="Z76" s="1011"/>
      <c r="AA76" s="1012">
        <v>11</v>
      </c>
      <c r="AB76" s="1010"/>
      <c r="AC76" s="1010"/>
      <c r="AD76" s="1010"/>
      <c r="AE76" s="1011"/>
      <c r="AF76" s="1012">
        <v>11</v>
      </c>
      <c r="AG76" s="1010"/>
      <c r="AH76" s="1010"/>
      <c r="AI76" s="1010"/>
      <c r="AJ76" s="1011"/>
      <c r="AK76" s="1012">
        <v>112</v>
      </c>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2">
      <c r="A77" s="241">
        <v>10</v>
      </c>
      <c r="B77" s="1005" t="s">
        <v>563</v>
      </c>
      <c r="C77" s="1006"/>
      <c r="D77" s="1006"/>
      <c r="E77" s="1006"/>
      <c r="F77" s="1006"/>
      <c r="G77" s="1006"/>
      <c r="H77" s="1006"/>
      <c r="I77" s="1006"/>
      <c r="J77" s="1006"/>
      <c r="K77" s="1006"/>
      <c r="L77" s="1006"/>
      <c r="M77" s="1006"/>
      <c r="N77" s="1006"/>
      <c r="O77" s="1006"/>
      <c r="P77" s="1007"/>
      <c r="Q77" s="1009">
        <v>236843</v>
      </c>
      <c r="R77" s="1010"/>
      <c r="S77" s="1010"/>
      <c r="T77" s="1010"/>
      <c r="U77" s="1011"/>
      <c r="V77" s="1012">
        <v>224060</v>
      </c>
      <c r="W77" s="1010"/>
      <c r="X77" s="1010"/>
      <c r="Y77" s="1010"/>
      <c r="Z77" s="1011"/>
      <c r="AA77" s="1012">
        <v>12783</v>
      </c>
      <c r="AB77" s="1010"/>
      <c r="AC77" s="1010"/>
      <c r="AD77" s="1010"/>
      <c r="AE77" s="1011"/>
      <c r="AF77" s="1012">
        <v>12783</v>
      </c>
      <c r="AG77" s="1010"/>
      <c r="AH77" s="1010"/>
      <c r="AI77" s="1010"/>
      <c r="AJ77" s="1011"/>
      <c r="AK77" s="1012">
        <v>2247</v>
      </c>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2">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2">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2">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2">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2">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2">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2">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2">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2">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2">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5">
      <c r="A88" s="244" t="s">
        <v>379</v>
      </c>
      <c r="B88" s="975" t="s">
        <v>408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975" t="s">
        <v>409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69" t="s">
        <v>414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2">
      <c r="A109" s="924" t="s">
        <v>416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417</v>
      </c>
      <c r="AB109" s="925"/>
      <c r="AC109" s="925"/>
      <c r="AD109" s="925"/>
      <c r="AE109" s="926"/>
      <c r="AF109" s="927" t="s">
        <v>298</v>
      </c>
      <c r="AG109" s="925"/>
      <c r="AH109" s="925"/>
      <c r="AI109" s="925"/>
      <c r="AJ109" s="926"/>
      <c r="AK109" s="927" t="s">
        <v>297</v>
      </c>
      <c r="AL109" s="925"/>
      <c r="AM109" s="925"/>
      <c r="AN109" s="925"/>
      <c r="AO109" s="926"/>
      <c r="AP109" s="927" t="s">
        <v>418</v>
      </c>
      <c r="AQ109" s="925"/>
      <c r="AR109" s="925"/>
      <c r="AS109" s="925"/>
      <c r="AT109" s="956"/>
      <c r="AU109" s="924" t="s">
        <v>416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417</v>
      </c>
      <c r="BR109" s="925"/>
      <c r="BS109" s="925"/>
      <c r="BT109" s="925"/>
      <c r="BU109" s="926"/>
      <c r="BV109" s="927" t="s">
        <v>298</v>
      </c>
      <c r="BW109" s="925"/>
      <c r="BX109" s="925"/>
      <c r="BY109" s="925"/>
      <c r="BZ109" s="926"/>
      <c r="CA109" s="927" t="s">
        <v>297</v>
      </c>
      <c r="CB109" s="925"/>
      <c r="CC109" s="925"/>
      <c r="CD109" s="925"/>
      <c r="CE109" s="926"/>
      <c r="CF109" s="963" t="s">
        <v>418</v>
      </c>
      <c r="CG109" s="963"/>
      <c r="CH109" s="963"/>
      <c r="CI109" s="963"/>
      <c r="CJ109" s="963"/>
      <c r="CK109" s="927" t="s">
        <v>419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417</v>
      </c>
      <c r="DH109" s="925"/>
      <c r="DI109" s="925"/>
      <c r="DJ109" s="925"/>
      <c r="DK109" s="926"/>
      <c r="DL109" s="927" t="s">
        <v>298</v>
      </c>
      <c r="DM109" s="925"/>
      <c r="DN109" s="925"/>
      <c r="DO109" s="925"/>
      <c r="DP109" s="926"/>
      <c r="DQ109" s="927" t="s">
        <v>297</v>
      </c>
      <c r="DR109" s="925"/>
      <c r="DS109" s="925"/>
      <c r="DT109" s="925"/>
      <c r="DU109" s="926"/>
      <c r="DV109" s="927" t="s">
        <v>418</v>
      </c>
      <c r="DW109" s="925"/>
      <c r="DX109" s="925"/>
      <c r="DY109" s="925"/>
      <c r="DZ109" s="956"/>
    </row>
    <row r="110" spans="1:131" s="226" customFormat="1" ht="26.25" customHeight="1" x14ac:dyDescent="0.2">
      <c r="A110" s="827" t="s">
        <v>420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688368</v>
      </c>
      <c r="AB110" s="918"/>
      <c r="AC110" s="918"/>
      <c r="AD110" s="918"/>
      <c r="AE110" s="919"/>
      <c r="AF110" s="920">
        <v>677007</v>
      </c>
      <c r="AG110" s="918"/>
      <c r="AH110" s="918"/>
      <c r="AI110" s="918"/>
      <c r="AJ110" s="919"/>
      <c r="AK110" s="920">
        <v>661823</v>
      </c>
      <c r="AL110" s="918"/>
      <c r="AM110" s="918"/>
      <c r="AN110" s="918"/>
      <c r="AO110" s="919"/>
      <c r="AP110" s="921">
        <v>21</v>
      </c>
      <c r="AQ110" s="922"/>
      <c r="AR110" s="922"/>
      <c r="AS110" s="922"/>
      <c r="AT110" s="923"/>
      <c r="AU110" s="957" t="s">
        <v>67</v>
      </c>
      <c r="AV110" s="958"/>
      <c r="AW110" s="958"/>
      <c r="AX110" s="958"/>
      <c r="AY110" s="958"/>
      <c r="AZ110" s="883" t="s">
        <v>421</v>
      </c>
      <c r="BA110" s="828"/>
      <c r="BB110" s="828"/>
      <c r="BC110" s="828"/>
      <c r="BD110" s="828"/>
      <c r="BE110" s="828"/>
      <c r="BF110" s="828"/>
      <c r="BG110" s="828"/>
      <c r="BH110" s="828"/>
      <c r="BI110" s="828"/>
      <c r="BJ110" s="828"/>
      <c r="BK110" s="828"/>
      <c r="BL110" s="828"/>
      <c r="BM110" s="828"/>
      <c r="BN110" s="828"/>
      <c r="BO110" s="828"/>
      <c r="BP110" s="829"/>
      <c r="BQ110" s="884">
        <v>6373164</v>
      </c>
      <c r="BR110" s="865"/>
      <c r="BS110" s="865"/>
      <c r="BT110" s="865"/>
      <c r="BU110" s="865"/>
      <c r="BV110" s="865">
        <v>6164219</v>
      </c>
      <c r="BW110" s="865"/>
      <c r="BX110" s="865"/>
      <c r="BY110" s="865"/>
      <c r="BZ110" s="865"/>
      <c r="CA110" s="865">
        <v>5997942</v>
      </c>
      <c r="CB110" s="865"/>
      <c r="CC110" s="865"/>
      <c r="CD110" s="865"/>
      <c r="CE110" s="865"/>
      <c r="CF110" s="889">
        <v>189.9</v>
      </c>
      <c r="CG110" s="890"/>
      <c r="CH110" s="890"/>
      <c r="CI110" s="890"/>
      <c r="CJ110" s="890"/>
      <c r="CK110" s="953" t="s">
        <v>422</v>
      </c>
      <c r="CL110" s="839"/>
      <c r="CM110" s="914" t="s">
        <v>423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122</v>
      </c>
      <c r="DH110" s="865"/>
      <c r="DI110" s="865"/>
      <c r="DJ110" s="865"/>
      <c r="DK110" s="865"/>
      <c r="DL110" s="865" t="s">
        <v>381</v>
      </c>
      <c r="DM110" s="865"/>
      <c r="DN110" s="865"/>
      <c r="DO110" s="865"/>
      <c r="DP110" s="865"/>
      <c r="DQ110" s="865" t="s">
        <v>381</v>
      </c>
      <c r="DR110" s="865"/>
      <c r="DS110" s="865"/>
      <c r="DT110" s="865"/>
      <c r="DU110" s="865"/>
      <c r="DV110" s="866" t="s">
        <v>381</v>
      </c>
      <c r="DW110" s="866"/>
      <c r="DX110" s="866"/>
      <c r="DY110" s="866"/>
      <c r="DZ110" s="867"/>
    </row>
    <row r="111" spans="1:131" s="226" customFormat="1" ht="26.25" customHeight="1" x14ac:dyDescent="0.2">
      <c r="A111" s="794" t="s">
        <v>424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381</v>
      </c>
      <c r="AG111" s="946"/>
      <c r="AH111" s="946"/>
      <c r="AI111" s="946"/>
      <c r="AJ111" s="947"/>
      <c r="AK111" s="948" t="s">
        <v>381</v>
      </c>
      <c r="AL111" s="946"/>
      <c r="AM111" s="946"/>
      <c r="AN111" s="946"/>
      <c r="AO111" s="947"/>
      <c r="AP111" s="949" t="s">
        <v>122</v>
      </c>
      <c r="AQ111" s="950"/>
      <c r="AR111" s="950"/>
      <c r="AS111" s="950"/>
      <c r="AT111" s="951"/>
      <c r="AU111" s="959"/>
      <c r="AV111" s="960"/>
      <c r="AW111" s="960"/>
      <c r="AX111" s="960"/>
      <c r="AY111" s="960"/>
      <c r="AZ111" s="835" t="s">
        <v>425</v>
      </c>
      <c r="BA111" s="770"/>
      <c r="BB111" s="770"/>
      <c r="BC111" s="770"/>
      <c r="BD111" s="770"/>
      <c r="BE111" s="770"/>
      <c r="BF111" s="770"/>
      <c r="BG111" s="770"/>
      <c r="BH111" s="770"/>
      <c r="BI111" s="770"/>
      <c r="BJ111" s="770"/>
      <c r="BK111" s="770"/>
      <c r="BL111" s="770"/>
      <c r="BM111" s="770"/>
      <c r="BN111" s="770"/>
      <c r="BO111" s="770"/>
      <c r="BP111" s="771"/>
      <c r="BQ111" s="836" t="s">
        <v>122</v>
      </c>
      <c r="BR111" s="837"/>
      <c r="BS111" s="837"/>
      <c r="BT111" s="837"/>
      <c r="BU111" s="837"/>
      <c r="BV111" s="837" t="s">
        <v>381</v>
      </c>
      <c r="BW111" s="837"/>
      <c r="BX111" s="837"/>
      <c r="BY111" s="837"/>
      <c r="BZ111" s="837"/>
      <c r="CA111" s="837" t="s">
        <v>381</v>
      </c>
      <c r="CB111" s="837"/>
      <c r="CC111" s="837"/>
      <c r="CD111" s="837"/>
      <c r="CE111" s="837"/>
      <c r="CF111" s="898" t="s">
        <v>381</v>
      </c>
      <c r="CG111" s="899"/>
      <c r="CH111" s="899"/>
      <c r="CI111" s="899"/>
      <c r="CJ111" s="899"/>
      <c r="CK111" s="954"/>
      <c r="CL111" s="841"/>
      <c r="CM111" s="844" t="s">
        <v>426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381</v>
      </c>
      <c r="DM111" s="837"/>
      <c r="DN111" s="837"/>
      <c r="DO111" s="837"/>
      <c r="DP111" s="837"/>
      <c r="DQ111" s="837" t="s">
        <v>122</v>
      </c>
      <c r="DR111" s="837"/>
      <c r="DS111" s="837"/>
      <c r="DT111" s="837"/>
      <c r="DU111" s="837"/>
      <c r="DV111" s="814" t="s">
        <v>122</v>
      </c>
      <c r="DW111" s="814"/>
      <c r="DX111" s="814"/>
      <c r="DY111" s="814"/>
      <c r="DZ111" s="815"/>
    </row>
    <row r="112" spans="1:131" s="226" customFormat="1" ht="26.25" customHeight="1" x14ac:dyDescent="0.2">
      <c r="A112" s="939" t="s">
        <v>427</v>
      </c>
      <c r="B112" s="940"/>
      <c r="C112" s="770" t="s">
        <v>428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381</v>
      </c>
      <c r="AG112" s="800"/>
      <c r="AH112" s="800"/>
      <c r="AI112" s="800"/>
      <c r="AJ112" s="801"/>
      <c r="AK112" s="802" t="s">
        <v>122</v>
      </c>
      <c r="AL112" s="800"/>
      <c r="AM112" s="800"/>
      <c r="AN112" s="800"/>
      <c r="AO112" s="801"/>
      <c r="AP112" s="847" t="s">
        <v>381</v>
      </c>
      <c r="AQ112" s="848"/>
      <c r="AR112" s="848"/>
      <c r="AS112" s="848"/>
      <c r="AT112" s="849"/>
      <c r="AU112" s="959"/>
      <c r="AV112" s="960"/>
      <c r="AW112" s="960"/>
      <c r="AX112" s="960"/>
      <c r="AY112" s="960"/>
      <c r="AZ112" s="835" t="s">
        <v>429</v>
      </c>
      <c r="BA112" s="770"/>
      <c r="BB112" s="770"/>
      <c r="BC112" s="770"/>
      <c r="BD112" s="770"/>
      <c r="BE112" s="770"/>
      <c r="BF112" s="770"/>
      <c r="BG112" s="770"/>
      <c r="BH112" s="770"/>
      <c r="BI112" s="770"/>
      <c r="BJ112" s="770"/>
      <c r="BK112" s="770"/>
      <c r="BL112" s="770"/>
      <c r="BM112" s="770"/>
      <c r="BN112" s="770"/>
      <c r="BO112" s="770"/>
      <c r="BP112" s="771"/>
      <c r="BQ112" s="836">
        <v>2682932</v>
      </c>
      <c r="BR112" s="837"/>
      <c r="BS112" s="837"/>
      <c r="BT112" s="837"/>
      <c r="BU112" s="837"/>
      <c r="BV112" s="837">
        <v>2612569</v>
      </c>
      <c r="BW112" s="837"/>
      <c r="BX112" s="837"/>
      <c r="BY112" s="837"/>
      <c r="BZ112" s="837"/>
      <c r="CA112" s="837">
        <v>2403353</v>
      </c>
      <c r="CB112" s="837"/>
      <c r="CC112" s="837"/>
      <c r="CD112" s="837"/>
      <c r="CE112" s="837"/>
      <c r="CF112" s="898">
        <v>76.099999999999994</v>
      </c>
      <c r="CG112" s="899"/>
      <c r="CH112" s="899"/>
      <c r="CI112" s="899"/>
      <c r="CJ112" s="899"/>
      <c r="CK112" s="954"/>
      <c r="CL112" s="841"/>
      <c r="CM112" s="844" t="s">
        <v>430</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381</v>
      </c>
      <c r="DH112" s="837"/>
      <c r="DI112" s="837"/>
      <c r="DJ112" s="837"/>
      <c r="DK112" s="837"/>
      <c r="DL112" s="837" t="s">
        <v>122</v>
      </c>
      <c r="DM112" s="837"/>
      <c r="DN112" s="837"/>
      <c r="DO112" s="837"/>
      <c r="DP112" s="837"/>
      <c r="DQ112" s="837" t="s">
        <v>122</v>
      </c>
      <c r="DR112" s="837"/>
      <c r="DS112" s="837"/>
      <c r="DT112" s="837"/>
      <c r="DU112" s="837"/>
      <c r="DV112" s="814" t="s">
        <v>381</v>
      </c>
      <c r="DW112" s="814"/>
      <c r="DX112" s="814"/>
      <c r="DY112" s="814"/>
      <c r="DZ112" s="815"/>
    </row>
    <row r="113" spans="1:130" s="226" customFormat="1" ht="26.25" customHeight="1" x14ac:dyDescent="0.2">
      <c r="A113" s="941"/>
      <c r="B113" s="942"/>
      <c r="C113" s="770" t="s">
        <v>431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147870</v>
      </c>
      <c r="AB113" s="946"/>
      <c r="AC113" s="946"/>
      <c r="AD113" s="946"/>
      <c r="AE113" s="947"/>
      <c r="AF113" s="948">
        <v>149114</v>
      </c>
      <c r="AG113" s="946"/>
      <c r="AH113" s="946"/>
      <c r="AI113" s="946"/>
      <c r="AJ113" s="947"/>
      <c r="AK113" s="948">
        <v>173472</v>
      </c>
      <c r="AL113" s="946"/>
      <c r="AM113" s="946"/>
      <c r="AN113" s="946"/>
      <c r="AO113" s="947"/>
      <c r="AP113" s="949">
        <v>5.5</v>
      </c>
      <c r="AQ113" s="950"/>
      <c r="AR113" s="950"/>
      <c r="AS113" s="950"/>
      <c r="AT113" s="951"/>
      <c r="AU113" s="959"/>
      <c r="AV113" s="960"/>
      <c r="AW113" s="960"/>
      <c r="AX113" s="960"/>
      <c r="AY113" s="960"/>
      <c r="AZ113" s="835" t="s">
        <v>432</v>
      </c>
      <c r="BA113" s="770"/>
      <c r="BB113" s="770"/>
      <c r="BC113" s="770"/>
      <c r="BD113" s="770"/>
      <c r="BE113" s="770"/>
      <c r="BF113" s="770"/>
      <c r="BG113" s="770"/>
      <c r="BH113" s="770"/>
      <c r="BI113" s="770"/>
      <c r="BJ113" s="770"/>
      <c r="BK113" s="770"/>
      <c r="BL113" s="770"/>
      <c r="BM113" s="770"/>
      <c r="BN113" s="770"/>
      <c r="BO113" s="770"/>
      <c r="BP113" s="771"/>
      <c r="BQ113" s="836">
        <v>30221</v>
      </c>
      <c r="BR113" s="837"/>
      <c r="BS113" s="837"/>
      <c r="BT113" s="837"/>
      <c r="BU113" s="837"/>
      <c r="BV113" s="837">
        <v>173857</v>
      </c>
      <c r="BW113" s="837"/>
      <c r="BX113" s="837"/>
      <c r="BY113" s="837"/>
      <c r="BZ113" s="837"/>
      <c r="CA113" s="837">
        <v>1522409</v>
      </c>
      <c r="CB113" s="837"/>
      <c r="CC113" s="837"/>
      <c r="CD113" s="837"/>
      <c r="CE113" s="837"/>
      <c r="CF113" s="898">
        <v>48.2</v>
      </c>
      <c r="CG113" s="899"/>
      <c r="CH113" s="899"/>
      <c r="CI113" s="899"/>
      <c r="CJ113" s="899"/>
      <c r="CK113" s="954"/>
      <c r="CL113" s="841"/>
      <c r="CM113" s="844" t="s">
        <v>433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381</v>
      </c>
      <c r="DM113" s="800"/>
      <c r="DN113" s="800"/>
      <c r="DO113" s="800"/>
      <c r="DP113" s="801"/>
      <c r="DQ113" s="802" t="s">
        <v>381</v>
      </c>
      <c r="DR113" s="800"/>
      <c r="DS113" s="800"/>
      <c r="DT113" s="800"/>
      <c r="DU113" s="801"/>
      <c r="DV113" s="847" t="s">
        <v>122</v>
      </c>
      <c r="DW113" s="848"/>
      <c r="DX113" s="848"/>
      <c r="DY113" s="848"/>
      <c r="DZ113" s="849"/>
    </row>
    <row r="114" spans="1:130" s="226" customFormat="1" ht="26.25" customHeight="1" x14ac:dyDescent="0.2">
      <c r="A114" s="941"/>
      <c r="B114" s="942"/>
      <c r="C114" s="770" t="s">
        <v>434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35295</v>
      </c>
      <c r="AB114" s="800"/>
      <c r="AC114" s="800"/>
      <c r="AD114" s="800"/>
      <c r="AE114" s="801"/>
      <c r="AF114" s="802" t="s">
        <v>122</v>
      </c>
      <c r="AG114" s="800"/>
      <c r="AH114" s="800"/>
      <c r="AI114" s="800"/>
      <c r="AJ114" s="801"/>
      <c r="AK114" s="802" t="s">
        <v>122</v>
      </c>
      <c r="AL114" s="800"/>
      <c r="AM114" s="800"/>
      <c r="AN114" s="800"/>
      <c r="AO114" s="801"/>
      <c r="AP114" s="847" t="s">
        <v>122</v>
      </c>
      <c r="AQ114" s="848"/>
      <c r="AR114" s="848"/>
      <c r="AS114" s="848"/>
      <c r="AT114" s="849"/>
      <c r="AU114" s="959"/>
      <c r="AV114" s="960"/>
      <c r="AW114" s="960"/>
      <c r="AX114" s="960"/>
      <c r="AY114" s="960"/>
      <c r="AZ114" s="835" t="s">
        <v>435</v>
      </c>
      <c r="BA114" s="770"/>
      <c r="BB114" s="770"/>
      <c r="BC114" s="770"/>
      <c r="BD114" s="770"/>
      <c r="BE114" s="770"/>
      <c r="BF114" s="770"/>
      <c r="BG114" s="770"/>
      <c r="BH114" s="770"/>
      <c r="BI114" s="770"/>
      <c r="BJ114" s="770"/>
      <c r="BK114" s="770"/>
      <c r="BL114" s="770"/>
      <c r="BM114" s="770"/>
      <c r="BN114" s="770"/>
      <c r="BO114" s="770"/>
      <c r="BP114" s="771"/>
      <c r="BQ114" s="836">
        <v>576287</v>
      </c>
      <c r="BR114" s="837"/>
      <c r="BS114" s="837"/>
      <c r="BT114" s="837"/>
      <c r="BU114" s="837"/>
      <c r="BV114" s="837">
        <v>571300</v>
      </c>
      <c r="BW114" s="837"/>
      <c r="BX114" s="837"/>
      <c r="BY114" s="837"/>
      <c r="BZ114" s="837"/>
      <c r="CA114" s="837">
        <v>564892</v>
      </c>
      <c r="CB114" s="837"/>
      <c r="CC114" s="837"/>
      <c r="CD114" s="837"/>
      <c r="CE114" s="837"/>
      <c r="CF114" s="898">
        <v>17.899999999999999</v>
      </c>
      <c r="CG114" s="899"/>
      <c r="CH114" s="899"/>
      <c r="CI114" s="899"/>
      <c r="CJ114" s="899"/>
      <c r="CK114" s="954"/>
      <c r="CL114" s="841"/>
      <c r="CM114" s="844" t="s">
        <v>436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381</v>
      </c>
      <c r="DH114" s="800"/>
      <c r="DI114" s="800"/>
      <c r="DJ114" s="800"/>
      <c r="DK114" s="801"/>
      <c r="DL114" s="802" t="s">
        <v>122</v>
      </c>
      <c r="DM114" s="800"/>
      <c r="DN114" s="800"/>
      <c r="DO114" s="800"/>
      <c r="DP114" s="801"/>
      <c r="DQ114" s="802" t="s">
        <v>122</v>
      </c>
      <c r="DR114" s="800"/>
      <c r="DS114" s="800"/>
      <c r="DT114" s="800"/>
      <c r="DU114" s="801"/>
      <c r="DV114" s="847" t="s">
        <v>381</v>
      </c>
      <c r="DW114" s="848"/>
      <c r="DX114" s="848"/>
      <c r="DY114" s="848"/>
      <c r="DZ114" s="849"/>
    </row>
    <row r="115" spans="1:130" s="226" customFormat="1" ht="26.25" customHeight="1" x14ac:dyDescent="0.2">
      <c r="A115" s="941"/>
      <c r="B115" s="942"/>
      <c r="C115" s="770" t="s">
        <v>437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381</v>
      </c>
      <c r="AB115" s="946"/>
      <c r="AC115" s="946"/>
      <c r="AD115" s="946"/>
      <c r="AE115" s="947"/>
      <c r="AF115" s="948" t="s">
        <v>381</v>
      </c>
      <c r="AG115" s="946"/>
      <c r="AH115" s="946"/>
      <c r="AI115" s="946"/>
      <c r="AJ115" s="947"/>
      <c r="AK115" s="948" t="s">
        <v>122</v>
      </c>
      <c r="AL115" s="946"/>
      <c r="AM115" s="946"/>
      <c r="AN115" s="946"/>
      <c r="AO115" s="947"/>
      <c r="AP115" s="949" t="s">
        <v>381</v>
      </c>
      <c r="AQ115" s="950"/>
      <c r="AR115" s="950"/>
      <c r="AS115" s="950"/>
      <c r="AT115" s="951"/>
      <c r="AU115" s="959"/>
      <c r="AV115" s="960"/>
      <c r="AW115" s="960"/>
      <c r="AX115" s="960"/>
      <c r="AY115" s="960"/>
      <c r="AZ115" s="835" t="s">
        <v>438</v>
      </c>
      <c r="BA115" s="770"/>
      <c r="BB115" s="770"/>
      <c r="BC115" s="770"/>
      <c r="BD115" s="770"/>
      <c r="BE115" s="770"/>
      <c r="BF115" s="770"/>
      <c r="BG115" s="770"/>
      <c r="BH115" s="770"/>
      <c r="BI115" s="770"/>
      <c r="BJ115" s="770"/>
      <c r="BK115" s="770"/>
      <c r="BL115" s="770"/>
      <c r="BM115" s="770"/>
      <c r="BN115" s="770"/>
      <c r="BO115" s="770"/>
      <c r="BP115" s="771"/>
      <c r="BQ115" s="836">
        <v>6431</v>
      </c>
      <c r="BR115" s="837"/>
      <c r="BS115" s="837"/>
      <c r="BT115" s="837"/>
      <c r="BU115" s="837"/>
      <c r="BV115" s="837">
        <v>6062</v>
      </c>
      <c r="BW115" s="837"/>
      <c r="BX115" s="837"/>
      <c r="BY115" s="837"/>
      <c r="BZ115" s="837"/>
      <c r="CA115" s="837">
        <v>5697</v>
      </c>
      <c r="CB115" s="837"/>
      <c r="CC115" s="837"/>
      <c r="CD115" s="837"/>
      <c r="CE115" s="837"/>
      <c r="CF115" s="898">
        <v>0.2</v>
      </c>
      <c r="CG115" s="899"/>
      <c r="CH115" s="899"/>
      <c r="CI115" s="899"/>
      <c r="CJ115" s="899"/>
      <c r="CK115" s="954"/>
      <c r="CL115" s="841"/>
      <c r="CM115" s="835" t="s">
        <v>439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t="s">
        <v>381</v>
      </c>
      <c r="DM115" s="800"/>
      <c r="DN115" s="800"/>
      <c r="DO115" s="800"/>
      <c r="DP115" s="801"/>
      <c r="DQ115" s="802" t="s">
        <v>381</v>
      </c>
      <c r="DR115" s="800"/>
      <c r="DS115" s="800"/>
      <c r="DT115" s="800"/>
      <c r="DU115" s="801"/>
      <c r="DV115" s="847" t="s">
        <v>122</v>
      </c>
      <c r="DW115" s="848"/>
      <c r="DX115" s="848"/>
      <c r="DY115" s="848"/>
      <c r="DZ115" s="849"/>
    </row>
    <row r="116" spans="1:130" s="226" customFormat="1" ht="26.25" customHeight="1" x14ac:dyDescent="0.2">
      <c r="A116" s="943"/>
      <c r="B116" s="944"/>
      <c r="C116" s="903" t="s">
        <v>440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122</v>
      </c>
      <c r="AB116" s="800"/>
      <c r="AC116" s="800"/>
      <c r="AD116" s="800"/>
      <c r="AE116" s="801"/>
      <c r="AF116" s="802" t="s">
        <v>381</v>
      </c>
      <c r="AG116" s="800"/>
      <c r="AH116" s="800"/>
      <c r="AI116" s="800"/>
      <c r="AJ116" s="801"/>
      <c r="AK116" s="802" t="s">
        <v>122</v>
      </c>
      <c r="AL116" s="800"/>
      <c r="AM116" s="800"/>
      <c r="AN116" s="800"/>
      <c r="AO116" s="801"/>
      <c r="AP116" s="847" t="s">
        <v>122</v>
      </c>
      <c r="AQ116" s="848"/>
      <c r="AR116" s="848"/>
      <c r="AS116" s="848"/>
      <c r="AT116" s="849"/>
      <c r="AU116" s="959"/>
      <c r="AV116" s="960"/>
      <c r="AW116" s="960"/>
      <c r="AX116" s="960"/>
      <c r="AY116" s="960"/>
      <c r="AZ116" s="886" t="s">
        <v>441</v>
      </c>
      <c r="BA116" s="887"/>
      <c r="BB116" s="887"/>
      <c r="BC116" s="887"/>
      <c r="BD116" s="887"/>
      <c r="BE116" s="887"/>
      <c r="BF116" s="887"/>
      <c r="BG116" s="887"/>
      <c r="BH116" s="887"/>
      <c r="BI116" s="887"/>
      <c r="BJ116" s="887"/>
      <c r="BK116" s="887"/>
      <c r="BL116" s="887"/>
      <c r="BM116" s="887"/>
      <c r="BN116" s="887"/>
      <c r="BO116" s="887"/>
      <c r="BP116" s="888"/>
      <c r="BQ116" s="836" t="s">
        <v>381</v>
      </c>
      <c r="BR116" s="837"/>
      <c r="BS116" s="837"/>
      <c r="BT116" s="837"/>
      <c r="BU116" s="837"/>
      <c r="BV116" s="837" t="s">
        <v>122</v>
      </c>
      <c r="BW116" s="837"/>
      <c r="BX116" s="837"/>
      <c r="BY116" s="837"/>
      <c r="BZ116" s="837"/>
      <c r="CA116" s="837" t="s">
        <v>381</v>
      </c>
      <c r="CB116" s="837"/>
      <c r="CC116" s="837"/>
      <c r="CD116" s="837"/>
      <c r="CE116" s="837"/>
      <c r="CF116" s="898" t="s">
        <v>122</v>
      </c>
      <c r="CG116" s="899"/>
      <c r="CH116" s="899"/>
      <c r="CI116" s="899"/>
      <c r="CJ116" s="899"/>
      <c r="CK116" s="954"/>
      <c r="CL116" s="841"/>
      <c r="CM116" s="844" t="s">
        <v>442</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122</v>
      </c>
      <c r="DH116" s="800"/>
      <c r="DI116" s="800"/>
      <c r="DJ116" s="800"/>
      <c r="DK116" s="801"/>
      <c r="DL116" s="802" t="s">
        <v>122</v>
      </c>
      <c r="DM116" s="800"/>
      <c r="DN116" s="800"/>
      <c r="DO116" s="800"/>
      <c r="DP116" s="801"/>
      <c r="DQ116" s="802" t="s">
        <v>122</v>
      </c>
      <c r="DR116" s="800"/>
      <c r="DS116" s="800"/>
      <c r="DT116" s="800"/>
      <c r="DU116" s="801"/>
      <c r="DV116" s="847" t="s">
        <v>122</v>
      </c>
      <c r="DW116" s="848"/>
      <c r="DX116" s="848"/>
      <c r="DY116" s="848"/>
      <c r="DZ116" s="849"/>
    </row>
    <row r="117" spans="1:130" s="226" customFormat="1" ht="26.25" customHeight="1" x14ac:dyDescent="0.2">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443</v>
      </c>
      <c r="Z117" s="926"/>
      <c r="AA117" s="931">
        <v>871533</v>
      </c>
      <c r="AB117" s="932"/>
      <c r="AC117" s="932"/>
      <c r="AD117" s="932"/>
      <c r="AE117" s="933"/>
      <c r="AF117" s="934">
        <v>826121</v>
      </c>
      <c r="AG117" s="932"/>
      <c r="AH117" s="932"/>
      <c r="AI117" s="932"/>
      <c r="AJ117" s="933"/>
      <c r="AK117" s="934">
        <v>835295</v>
      </c>
      <c r="AL117" s="932"/>
      <c r="AM117" s="932"/>
      <c r="AN117" s="932"/>
      <c r="AO117" s="933"/>
      <c r="AP117" s="935"/>
      <c r="AQ117" s="936"/>
      <c r="AR117" s="936"/>
      <c r="AS117" s="936"/>
      <c r="AT117" s="937"/>
      <c r="AU117" s="959"/>
      <c r="AV117" s="960"/>
      <c r="AW117" s="960"/>
      <c r="AX117" s="960"/>
      <c r="AY117" s="960"/>
      <c r="AZ117" s="886" t="s">
        <v>444</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122</v>
      </c>
      <c r="BW117" s="837"/>
      <c r="BX117" s="837"/>
      <c r="BY117" s="837"/>
      <c r="BZ117" s="837"/>
      <c r="CA117" s="837" t="s">
        <v>122</v>
      </c>
      <c r="CB117" s="837"/>
      <c r="CC117" s="837"/>
      <c r="CD117" s="837"/>
      <c r="CE117" s="837"/>
      <c r="CF117" s="898" t="s">
        <v>122</v>
      </c>
      <c r="CG117" s="899"/>
      <c r="CH117" s="899"/>
      <c r="CI117" s="899"/>
      <c r="CJ117" s="899"/>
      <c r="CK117" s="954"/>
      <c r="CL117" s="841"/>
      <c r="CM117" s="844" t="s">
        <v>445</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122</v>
      </c>
      <c r="DW117" s="848"/>
      <c r="DX117" s="848"/>
      <c r="DY117" s="848"/>
      <c r="DZ117" s="849"/>
    </row>
    <row r="118" spans="1:130" s="226" customFormat="1" ht="26.25" customHeight="1" x14ac:dyDescent="0.2">
      <c r="A118" s="924" t="s">
        <v>419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417</v>
      </c>
      <c r="AB118" s="925"/>
      <c r="AC118" s="925"/>
      <c r="AD118" s="925"/>
      <c r="AE118" s="926"/>
      <c r="AF118" s="927" t="s">
        <v>298</v>
      </c>
      <c r="AG118" s="925"/>
      <c r="AH118" s="925"/>
      <c r="AI118" s="925"/>
      <c r="AJ118" s="926"/>
      <c r="AK118" s="927" t="s">
        <v>297</v>
      </c>
      <c r="AL118" s="925"/>
      <c r="AM118" s="925"/>
      <c r="AN118" s="925"/>
      <c r="AO118" s="926"/>
      <c r="AP118" s="928" t="s">
        <v>418</v>
      </c>
      <c r="AQ118" s="929"/>
      <c r="AR118" s="929"/>
      <c r="AS118" s="929"/>
      <c r="AT118" s="930"/>
      <c r="AU118" s="959"/>
      <c r="AV118" s="960"/>
      <c r="AW118" s="960"/>
      <c r="AX118" s="960"/>
      <c r="AY118" s="960"/>
      <c r="AZ118" s="902" t="s">
        <v>446</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122</v>
      </c>
      <c r="BW118" s="868"/>
      <c r="BX118" s="868"/>
      <c r="BY118" s="868"/>
      <c r="BZ118" s="868"/>
      <c r="CA118" s="868" t="s">
        <v>122</v>
      </c>
      <c r="CB118" s="868"/>
      <c r="CC118" s="868"/>
      <c r="CD118" s="868"/>
      <c r="CE118" s="868"/>
      <c r="CF118" s="898" t="s">
        <v>122</v>
      </c>
      <c r="CG118" s="899"/>
      <c r="CH118" s="899"/>
      <c r="CI118" s="899"/>
      <c r="CJ118" s="899"/>
      <c r="CK118" s="954"/>
      <c r="CL118" s="841"/>
      <c r="CM118" s="844" t="s">
        <v>447</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x14ac:dyDescent="0.2">
      <c r="A119" s="838" t="s">
        <v>422</v>
      </c>
      <c r="B119" s="839"/>
      <c r="C119" s="914" t="s">
        <v>423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122</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448</v>
      </c>
      <c r="BP119" s="901"/>
      <c r="BQ119" s="905">
        <v>9669035</v>
      </c>
      <c r="BR119" s="868"/>
      <c r="BS119" s="868"/>
      <c r="BT119" s="868"/>
      <c r="BU119" s="868"/>
      <c r="BV119" s="868">
        <v>9528007</v>
      </c>
      <c r="BW119" s="868"/>
      <c r="BX119" s="868"/>
      <c r="BY119" s="868"/>
      <c r="BZ119" s="868"/>
      <c r="CA119" s="868">
        <v>10494293</v>
      </c>
      <c r="CB119" s="868"/>
      <c r="CC119" s="868"/>
      <c r="CD119" s="868"/>
      <c r="CE119" s="868"/>
      <c r="CF119" s="766"/>
      <c r="CG119" s="767"/>
      <c r="CH119" s="767"/>
      <c r="CI119" s="767"/>
      <c r="CJ119" s="857"/>
      <c r="CK119" s="955"/>
      <c r="CL119" s="843"/>
      <c r="CM119" s="861" t="s">
        <v>449</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122</v>
      </c>
      <c r="DH119" s="783"/>
      <c r="DI119" s="783"/>
      <c r="DJ119" s="783"/>
      <c r="DK119" s="784"/>
      <c r="DL119" s="785" t="s">
        <v>122</v>
      </c>
      <c r="DM119" s="783"/>
      <c r="DN119" s="783"/>
      <c r="DO119" s="783"/>
      <c r="DP119" s="784"/>
      <c r="DQ119" s="785" t="s">
        <v>122</v>
      </c>
      <c r="DR119" s="783"/>
      <c r="DS119" s="783"/>
      <c r="DT119" s="783"/>
      <c r="DU119" s="784"/>
      <c r="DV119" s="871" t="s">
        <v>122</v>
      </c>
      <c r="DW119" s="872"/>
      <c r="DX119" s="872"/>
      <c r="DY119" s="872"/>
      <c r="DZ119" s="873"/>
    </row>
    <row r="120" spans="1:130" s="226" customFormat="1" ht="26.25" customHeight="1" x14ac:dyDescent="0.2">
      <c r="A120" s="840"/>
      <c r="B120" s="841"/>
      <c r="C120" s="844" t="s">
        <v>426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122</v>
      </c>
      <c r="AG120" s="800"/>
      <c r="AH120" s="800"/>
      <c r="AI120" s="800"/>
      <c r="AJ120" s="801"/>
      <c r="AK120" s="802" t="s">
        <v>122</v>
      </c>
      <c r="AL120" s="800"/>
      <c r="AM120" s="800"/>
      <c r="AN120" s="800"/>
      <c r="AO120" s="801"/>
      <c r="AP120" s="847" t="s">
        <v>122</v>
      </c>
      <c r="AQ120" s="848"/>
      <c r="AR120" s="848"/>
      <c r="AS120" s="848"/>
      <c r="AT120" s="849"/>
      <c r="AU120" s="906" t="s">
        <v>450</v>
      </c>
      <c r="AV120" s="907"/>
      <c r="AW120" s="907"/>
      <c r="AX120" s="907"/>
      <c r="AY120" s="908"/>
      <c r="AZ120" s="883" t="s">
        <v>451</v>
      </c>
      <c r="BA120" s="828"/>
      <c r="BB120" s="828"/>
      <c r="BC120" s="828"/>
      <c r="BD120" s="828"/>
      <c r="BE120" s="828"/>
      <c r="BF120" s="828"/>
      <c r="BG120" s="828"/>
      <c r="BH120" s="828"/>
      <c r="BI120" s="828"/>
      <c r="BJ120" s="828"/>
      <c r="BK120" s="828"/>
      <c r="BL120" s="828"/>
      <c r="BM120" s="828"/>
      <c r="BN120" s="828"/>
      <c r="BO120" s="828"/>
      <c r="BP120" s="829"/>
      <c r="BQ120" s="884">
        <v>3292164</v>
      </c>
      <c r="BR120" s="865"/>
      <c r="BS120" s="865"/>
      <c r="BT120" s="865"/>
      <c r="BU120" s="865"/>
      <c r="BV120" s="865">
        <v>3384644</v>
      </c>
      <c r="BW120" s="865"/>
      <c r="BX120" s="865"/>
      <c r="BY120" s="865"/>
      <c r="BZ120" s="865"/>
      <c r="CA120" s="865">
        <v>3652695</v>
      </c>
      <c r="CB120" s="865"/>
      <c r="CC120" s="865"/>
      <c r="CD120" s="865"/>
      <c r="CE120" s="865"/>
      <c r="CF120" s="889">
        <v>115.7</v>
      </c>
      <c r="CG120" s="890"/>
      <c r="CH120" s="890"/>
      <c r="CI120" s="890"/>
      <c r="CJ120" s="890"/>
      <c r="CK120" s="891" t="s">
        <v>452</v>
      </c>
      <c r="CL120" s="875"/>
      <c r="CM120" s="875"/>
      <c r="CN120" s="875"/>
      <c r="CO120" s="876"/>
      <c r="CP120" s="895" t="s">
        <v>398</v>
      </c>
      <c r="CQ120" s="896"/>
      <c r="CR120" s="896"/>
      <c r="CS120" s="896"/>
      <c r="CT120" s="896"/>
      <c r="CU120" s="896"/>
      <c r="CV120" s="896"/>
      <c r="CW120" s="896"/>
      <c r="CX120" s="896"/>
      <c r="CY120" s="896"/>
      <c r="CZ120" s="896"/>
      <c r="DA120" s="896"/>
      <c r="DB120" s="896"/>
      <c r="DC120" s="896"/>
      <c r="DD120" s="896"/>
      <c r="DE120" s="896"/>
      <c r="DF120" s="897"/>
      <c r="DG120" s="884">
        <v>2389889</v>
      </c>
      <c r="DH120" s="865"/>
      <c r="DI120" s="865"/>
      <c r="DJ120" s="865"/>
      <c r="DK120" s="865"/>
      <c r="DL120" s="865">
        <v>2363394</v>
      </c>
      <c r="DM120" s="865"/>
      <c r="DN120" s="865"/>
      <c r="DO120" s="865"/>
      <c r="DP120" s="865"/>
      <c r="DQ120" s="865">
        <v>2403353</v>
      </c>
      <c r="DR120" s="865"/>
      <c r="DS120" s="865"/>
      <c r="DT120" s="865"/>
      <c r="DU120" s="865"/>
      <c r="DV120" s="866">
        <v>76.099999999999994</v>
      </c>
      <c r="DW120" s="866"/>
      <c r="DX120" s="866"/>
      <c r="DY120" s="866"/>
      <c r="DZ120" s="867"/>
    </row>
    <row r="121" spans="1:130" s="226" customFormat="1" ht="26.25" customHeight="1" x14ac:dyDescent="0.2">
      <c r="A121" s="840"/>
      <c r="B121" s="841"/>
      <c r="C121" s="886" t="s">
        <v>453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122</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454</v>
      </c>
      <c r="BA121" s="770"/>
      <c r="BB121" s="770"/>
      <c r="BC121" s="770"/>
      <c r="BD121" s="770"/>
      <c r="BE121" s="770"/>
      <c r="BF121" s="770"/>
      <c r="BG121" s="770"/>
      <c r="BH121" s="770"/>
      <c r="BI121" s="770"/>
      <c r="BJ121" s="770"/>
      <c r="BK121" s="770"/>
      <c r="BL121" s="770"/>
      <c r="BM121" s="770"/>
      <c r="BN121" s="770"/>
      <c r="BO121" s="770"/>
      <c r="BP121" s="771"/>
      <c r="BQ121" s="836">
        <v>1222147</v>
      </c>
      <c r="BR121" s="837"/>
      <c r="BS121" s="837"/>
      <c r="BT121" s="837"/>
      <c r="BU121" s="837"/>
      <c r="BV121" s="837">
        <v>1191865</v>
      </c>
      <c r="BW121" s="837"/>
      <c r="BX121" s="837"/>
      <c r="BY121" s="837"/>
      <c r="BZ121" s="837"/>
      <c r="CA121" s="837">
        <v>1134450</v>
      </c>
      <c r="CB121" s="837"/>
      <c r="CC121" s="837"/>
      <c r="CD121" s="837"/>
      <c r="CE121" s="837"/>
      <c r="CF121" s="898">
        <v>35.9</v>
      </c>
      <c r="CG121" s="899"/>
      <c r="CH121" s="899"/>
      <c r="CI121" s="899"/>
      <c r="CJ121" s="899"/>
      <c r="CK121" s="892"/>
      <c r="CL121" s="878"/>
      <c r="CM121" s="878"/>
      <c r="CN121" s="878"/>
      <c r="CO121" s="879"/>
      <c r="CP121" s="858" t="s">
        <v>393</v>
      </c>
      <c r="CQ121" s="859"/>
      <c r="CR121" s="859"/>
      <c r="CS121" s="859"/>
      <c r="CT121" s="859"/>
      <c r="CU121" s="859"/>
      <c r="CV121" s="859"/>
      <c r="CW121" s="859"/>
      <c r="CX121" s="859"/>
      <c r="CY121" s="859"/>
      <c r="CZ121" s="859"/>
      <c r="DA121" s="859"/>
      <c r="DB121" s="859"/>
      <c r="DC121" s="859"/>
      <c r="DD121" s="859"/>
      <c r="DE121" s="859"/>
      <c r="DF121" s="860"/>
      <c r="DG121" s="836" t="s">
        <v>122</v>
      </c>
      <c r="DH121" s="837"/>
      <c r="DI121" s="837"/>
      <c r="DJ121" s="837"/>
      <c r="DK121" s="837"/>
      <c r="DL121" s="837" t="s">
        <v>122</v>
      </c>
      <c r="DM121" s="837"/>
      <c r="DN121" s="837"/>
      <c r="DO121" s="837"/>
      <c r="DP121" s="837"/>
      <c r="DQ121" s="837" t="s">
        <v>122</v>
      </c>
      <c r="DR121" s="837"/>
      <c r="DS121" s="837"/>
      <c r="DT121" s="837"/>
      <c r="DU121" s="837"/>
      <c r="DV121" s="814" t="s">
        <v>122</v>
      </c>
      <c r="DW121" s="814"/>
      <c r="DX121" s="814"/>
      <c r="DY121" s="814"/>
      <c r="DZ121" s="815"/>
    </row>
    <row r="122" spans="1:130" s="226" customFormat="1" ht="26.25" customHeight="1" x14ac:dyDescent="0.2">
      <c r="A122" s="840"/>
      <c r="B122" s="841"/>
      <c r="C122" s="844" t="s">
        <v>436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122</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455</v>
      </c>
      <c r="BA122" s="903"/>
      <c r="BB122" s="903"/>
      <c r="BC122" s="903"/>
      <c r="BD122" s="903"/>
      <c r="BE122" s="903"/>
      <c r="BF122" s="903"/>
      <c r="BG122" s="903"/>
      <c r="BH122" s="903"/>
      <c r="BI122" s="903"/>
      <c r="BJ122" s="903"/>
      <c r="BK122" s="903"/>
      <c r="BL122" s="903"/>
      <c r="BM122" s="903"/>
      <c r="BN122" s="903"/>
      <c r="BO122" s="903"/>
      <c r="BP122" s="904"/>
      <c r="BQ122" s="905">
        <v>4968033</v>
      </c>
      <c r="BR122" s="868"/>
      <c r="BS122" s="868"/>
      <c r="BT122" s="868"/>
      <c r="BU122" s="868"/>
      <c r="BV122" s="868">
        <v>5121581</v>
      </c>
      <c r="BW122" s="868"/>
      <c r="BX122" s="868"/>
      <c r="BY122" s="868"/>
      <c r="BZ122" s="868"/>
      <c r="CA122" s="868">
        <v>5384206</v>
      </c>
      <c r="CB122" s="868"/>
      <c r="CC122" s="868"/>
      <c r="CD122" s="868"/>
      <c r="CE122" s="868"/>
      <c r="CF122" s="869">
        <v>170.5</v>
      </c>
      <c r="CG122" s="870"/>
      <c r="CH122" s="870"/>
      <c r="CI122" s="870"/>
      <c r="CJ122" s="870"/>
      <c r="CK122" s="892"/>
      <c r="CL122" s="878"/>
      <c r="CM122" s="878"/>
      <c r="CN122" s="878"/>
      <c r="CO122" s="879"/>
      <c r="CP122" s="858" t="s">
        <v>394</v>
      </c>
      <c r="CQ122" s="859"/>
      <c r="CR122" s="859"/>
      <c r="CS122" s="859"/>
      <c r="CT122" s="859"/>
      <c r="CU122" s="859"/>
      <c r="CV122" s="859"/>
      <c r="CW122" s="859"/>
      <c r="CX122" s="859"/>
      <c r="CY122" s="859"/>
      <c r="CZ122" s="859"/>
      <c r="DA122" s="859"/>
      <c r="DB122" s="859"/>
      <c r="DC122" s="859"/>
      <c r="DD122" s="859"/>
      <c r="DE122" s="859"/>
      <c r="DF122" s="860"/>
      <c r="DG122" s="836" t="s">
        <v>122</v>
      </c>
      <c r="DH122" s="837"/>
      <c r="DI122" s="837"/>
      <c r="DJ122" s="837"/>
      <c r="DK122" s="837"/>
      <c r="DL122" s="837" t="s">
        <v>122</v>
      </c>
      <c r="DM122" s="837"/>
      <c r="DN122" s="837"/>
      <c r="DO122" s="837"/>
      <c r="DP122" s="837"/>
      <c r="DQ122" s="837" t="s">
        <v>122</v>
      </c>
      <c r="DR122" s="837"/>
      <c r="DS122" s="837"/>
      <c r="DT122" s="837"/>
      <c r="DU122" s="837"/>
      <c r="DV122" s="814" t="s">
        <v>122</v>
      </c>
      <c r="DW122" s="814"/>
      <c r="DX122" s="814"/>
      <c r="DY122" s="814"/>
      <c r="DZ122" s="815"/>
    </row>
    <row r="123" spans="1:130" s="226" customFormat="1" ht="26.25" customHeight="1" x14ac:dyDescent="0.2">
      <c r="A123" s="840"/>
      <c r="B123" s="841"/>
      <c r="C123" s="844" t="s">
        <v>442</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122</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456</v>
      </c>
      <c r="BP123" s="901"/>
      <c r="BQ123" s="855">
        <v>9482344</v>
      </c>
      <c r="BR123" s="856"/>
      <c r="BS123" s="856"/>
      <c r="BT123" s="856"/>
      <c r="BU123" s="856"/>
      <c r="BV123" s="856">
        <v>9698090</v>
      </c>
      <c r="BW123" s="856"/>
      <c r="BX123" s="856"/>
      <c r="BY123" s="856"/>
      <c r="BZ123" s="856"/>
      <c r="CA123" s="856">
        <v>10171351</v>
      </c>
      <c r="CB123" s="856"/>
      <c r="CC123" s="856"/>
      <c r="CD123" s="856"/>
      <c r="CE123" s="856"/>
      <c r="CF123" s="766"/>
      <c r="CG123" s="767"/>
      <c r="CH123" s="767"/>
      <c r="CI123" s="767"/>
      <c r="CJ123" s="857"/>
      <c r="CK123" s="892"/>
      <c r="CL123" s="878"/>
      <c r="CM123" s="878"/>
      <c r="CN123" s="878"/>
      <c r="CO123" s="879"/>
      <c r="CP123" s="858" t="s">
        <v>397</v>
      </c>
      <c r="CQ123" s="859"/>
      <c r="CR123" s="859"/>
      <c r="CS123" s="859"/>
      <c r="CT123" s="859"/>
      <c r="CU123" s="859"/>
      <c r="CV123" s="859"/>
      <c r="CW123" s="859"/>
      <c r="CX123" s="859"/>
      <c r="CY123" s="859"/>
      <c r="CZ123" s="859"/>
      <c r="DA123" s="859"/>
      <c r="DB123" s="859"/>
      <c r="DC123" s="859"/>
      <c r="DD123" s="859"/>
      <c r="DE123" s="859"/>
      <c r="DF123" s="860"/>
      <c r="DG123" s="799" t="s">
        <v>122</v>
      </c>
      <c r="DH123" s="800"/>
      <c r="DI123" s="800"/>
      <c r="DJ123" s="800"/>
      <c r="DK123" s="801"/>
      <c r="DL123" s="802" t="s">
        <v>122</v>
      </c>
      <c r="DM123" s="800"/>
      <c r="DN123" s="800"/>
      <c r="DO123" s="800"/>
      <c r="DP123" s="801"/>
      <c r="DQ123" s="802" t="s">
        <v>122</v>
      </c>
      <c r="DR123" s="800"/>
      <c r="DS123" s="800"/>
      <c r="DT123" s="800"/>
      <c r="DU123" s="801"/>
      <c r="DV123" s="847" t="s">
        <v>122</v>
      </c>
      <c r="DW123" s="848"/>
      <c r="DX123" s="848"/>
      <c r="DY123" s="848"/>
      <c r="DZ123" s="849"/>
    </row>
    <row r="124" spans="1:130" s="226" customFormat="1" ht="26.25" customHeight="1" thickBot="1" x14ac:dyDescent="0.25">
      <c r="A124" s="840"/>
      <c r="B124" s="841"/>
      <c r="C124" s="844" t="s">
        <v>445</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122</v>
      </c>
      <c r="AL124" s="800"/>
      <c r="AM124" s="800"/>
      <c r="AN124" s="800"/>
      <c r="AO124" s="801"/>
      <c r="AP124" s="847" t="s">
        <v>122</v>
      </c>
      <c r="AQ124" s="848"/>
      <c r="AR124" s="848"/>
      <c r="AS124" s="848"/>
      <c r="AT124" s="849"/>
      <c r="AU124" s="850" t="s">
        <v>457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5.8</v>
      </c>
      <c r="BR124" s="854"/>
      <c r="BS124" s="854"/>
      <c r="BT124" s="854"/>
      <c r="BU124" s="854"/>
      <c r="BV124" s="854" t="s">
        <v>122</v>
      </c>
      <c r="BW124" s="854"/>
      <c r="BX124" s="854"/>
      <c r="BY124" s="854"/>
      <c r="BZ124" s="854"/>
      <c r="CA124" s="854">
        <v>10.199999999999999</v>
      </c>
      <c r="CB124" s="854"/>
      <c r="CC124" s="854"/>
      <c r="CD124" s="854"/>
      <c r="CE124" s="854"/>
      <c r="CF124" s="744"/>
      <c r="CG124" s="745"/>
      <c r="CH124" s="745"/>
      <c r="CI124" s="745"/>
      <c r="CJ124" s="885"/>
      <c r="CK124" s="893"/>
      <c r="CL124" s="893"/>
      <c r="CM124" s="893"/>
      <c r="CN124" s="893"/>
      <c r="CO124" s="894"/>
      <c r="CP124" s="858" t="s">
        <v>458</v>
      </c>
      <c r="CQ124" s="859"/>
      <c r="CR124" s="859"/>
      <c r="CS124" s="859"/>
      <c r="CT124" s="859"/>
      <c r="CU124" s="859"/>
      <c r="CV124" s="859"/>
      <c r="CW124" s="859"/>
      <c r="CX124" s="859"/>
      <c r="CY124" s="859"/>
      <c r="CZ124" s="859"/>
      <c r="DA124" s="859"/>
      <c r="DB124" s="859"/>
      <c r="DC124" s="859"/>
      <c r="DD124" s="859"/>
      <c r="DE124" s="859"/>
      <c r="DF124" s="860"/>
      <c r="DG124" s="782">
        <v>293043</v>
      </c>
      <c r="DH124" s="783"/>
      <c r="DI124" s="783"/>
      <c r="DJ124" s="783"/>
      <c r="DK124" s="784"/>
      <c r="DL124" s="785">
        <v>249175</v>
      </c>
      <c r="DM124" s="783"/>
      <c r="DN124" s="783"/>
      <c r="DO124" s="783"/>
      <c r="DP124" s="784"/>
      <c r="DQ124" s="785" t="s">
        <v>122</v>
      </c>
      <c r="DR124" s="783"/>
      <c r="DS124" s="783"/>
      <c r="DT124" s="783"/>
      <c r="DU124" s="784"/>
      <c r="DV124" s="871" t="s">
        <v>122</v>
      </c>
      <c r="DW124" s="872"/>
      <c r="DX124" s="872"/>
      <c r="DY124" s="872"/>
      <c r="DZ124" s="873"/>
    </row>
    <row r="125" spans="1:130" s="226" customFormat="1" ht="26.25" customHeight="1" x14ac:dyDescent="0.2">
      <c r="A125" s="840"/>
      <c r="B125" s="841"/>
      <c r="C125" s="844" t="s">
        <v>447</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459</v>
      </c>
      <c r="CL125" s="875"/>
      <c r="CM125" s="875"/>
      <c r="CN125" s="875"/>
      <c r="CO125" s="876"/>
      <c r="CP125" s="883" t="s">
        <v>460</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x14ac:dyDescent="0.25">
      <c r="A126" s="840"/>
      <c r="B126" s="841"/>
      <c r="C126" s="844" t="s">
        <v>449</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122</v>
      </c>
      <c r="AB126" s="800"/>
      <c r="AC126" s="800"/>
      <c r="AD126" s="800"/>
      <c r="AE126" s="801"/>
      <c r="AF126" s="802" t="s">
        <v>122</v>
      </c>
      <c r="AG126" s="800"/>
      <c r="AH126" s="800"/>
      <c r="AI126" s="800"/>
      <c r="AJ126" s="801"/>
      <c r="AK126" s="802" t="s">
        <v>122</v>
      </c>
      <c r="AL126" s="800"/>
      <c r="AM126" s="800"/>
      <c r="AN126" s="800"/>
      <c r="AO126" s="801"/>
      <c r="AP126" s="847" t="s">
        <v>122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461</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122</v>
      </c>
      <c r="DR126" s="837"/>
      <c r="DS126" s="837"/>
      <c r="DT126" s="837"/>
      <c r="DU126" s="837"/>
      <c r="DV126" s="814" t="s">
        <v>122</v>
      </c>
      <c r="DW126" s="814"/>
      <c r="DX126" s="814"/>
      <c r="DY126" s="814"/>
      <c r="DZ126" s="815"/>
    </row>
    <row r="127" spans="1:130" s="226" customFormat="1" ht="26.25" customHeight="1" x14ac:dyDescent="0.2">
      <c r="A127" s="842"/>
      <c r="B127" s="843"/>
      <c r="C127" s="861" t="s">
        <v>462</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122</v>
      </c>
      <c r="AB127" s="800"/>
      <c r="AC127" s="800"/>
      <c r="AD127" s="800"/>
      <c r="AE127" s="801"/>
      <c r="AF127" s="802" t="s">
        <v>122</v>
      </c>
      <c r="AG127" s="800"/>
      <c r="AH127" s="800"/>
      <c r="AI127" s="800"/>
      <c r="AJ127" s="801"/>
      <c r="AK127" s="802" t="s">
        <v>122</v>
      </c>
      <c r="AL127" s="800"/>
      <c r="AM127" s="800"/>
      <c r="AN127" s="800"/>
      <c r="AO127" s="801"/>
      <c r="AP127" s="847" t="s">
        <v>122</v>
      </c>
      <c r="AQ127" s="848"/>
      <c r="AR127" s="848"/>
      <c r="AS127" s="848"/>
      <c r="AT127" s="849"/>
      <c r="AU127" s="262"/>
      <c r="AV127" s="262"/>
      <c r="AW127" s="262"/>
      <c r="AX127" s="864" t="s">
        <v>463</v>
      </c>
      <c r="AY127" s="832"/>
      <c r="AZ127" s="832"/>
      <c r="BA127" s="832"/>
      <c r="BB127" s="832"/>
      <c r="BC127" s="832"/>
      <c r="BD127" s="832"/>
      <c r="BE127" s="833"/>
      <c r="BF127" s="831" t="s">
        <v>464</v>
      </c>
      <c r="BG127" s="832"/>
      <c r="BH127" s="832"/>
      <c r="BI127" s="832"/>
      <c r="BJ127" s="832"/>
      <c r="BK127" s="832"/>
      <c r="BL127" s="833"/>
      <c r="BM127" s="831" t="s">
        <v>465</v>
      </c>
      <c r="BN127" s="832"/>
      <c r="BO127" s="832"/>
      <c r="BP127" s="832"/>
      <c r="BQ127" s="832"/>
      <c r="BR127" s="832"/>
      <c r="BS127" s="833"/>
      <c r="BT127" s="831" t="s">
        <v>466</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467</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122</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x14ac:dyDescent="0.25">
      <c r="A128" s="816" t="s">
        <v>468</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469</v>
      </c>
      <c r="X128" s="818"/>
      <c r="Y128" s="818"/>
      <c r="Z128" s="819"/>
      <c r="AA128" s="820">
        <v>45616</v>
      </c>
      <c r="AB128" s="821"/>
      <c r="AC128" s="821"/>
      <c r="AD128" s="821"/>
      <c r="AE128" s="822"/>
      <c r="AF128" s="823">
        <v>61669</v>
      </c>
      <c r="AG128" s="821"/>
      <c r="AH128" s="821"/>
      <c r="AI128" s="821"/>
      <c r="AJ128" s="822"/>
      <c r="AK128" s="823">
        <v>73451</v>
      </c>
      <c r="AL128" s="821"/>
      <c r="AM128" s="821"/>
      <c r="AN128" s="821"/>
      <c r="AO128" s="822"/>
      <c r="AP128" s="824"/>
      <c r="AQ128" s="825"/>
      <c r="AR128" s="825"/>
      <c r="AS128" s="825"/>
      <c r="AT128" s="826"/>
      <c r="AU128" s="262"/>
      <c r="AV128" s="262"/>
      <c r="AW128" s="262"/>
      <c r="AX128" s="827" t="s">
        <v>470</v>
      </c>
      <c r="AY128" s="828"/>
      <c r="AZ128" s="828"/>
      <c r="BA128" s="828"/>
      <c r="BB128" s="828"/>
      <c r="BC128" s="828"/>
      <c r="BD128" s="828"/>
      <c r="BE128" s="829"/>
      <c r="BF128" s="806" t="s">
        <v>122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471</v>
      </c>
      <c r="CQ128" s="748"/>
      <c r="CR128" s="748"/>
      <c r="CS128" s="748"/>
      <c r="CT128" s="748"/>
      <c r="CU128" s="748"/>
      <c r="CV128" s="748"/>
      <c r="CW128" s="748"/>
      <c r="CX128" s="748"/>
      <c r="CY128" s="748"/>
      <c r="CZ128" s="748"/>
      <c r="DA128" s="748"/>
      <c r="DB128" s="748"/>
      <c r="DC128" s="748"/>
      <c r="DD128" s="748"/>
      <c r="DE128" s="748"/>
      <c r="DF128" s="749"/>
      <c r="DG128" s="810">
        <v>6431</v>
      </c>
      <c r="DH128" s="811"/>
      <c r="DI128" s="811"/>
      <c r="DJ128" s="811"/>
      <c r="DK128" s="811"/>
      <c r="DL128" s="811">
        <v>6062</v>
      </c>
      <c r="DM128" s="811"/>
      <c r="DN128" s="811"/>
      <c r="DO128" s="811"/>
      <c r="DP128" s="811"/>
      <c r="DQ128" s="811">
        <v>5697</v>
      </c>
      <c r="DR128" s="811"/>
      <c r="DS128" s="811"/>
      <c r="DT128" s="811"/>
      <c r="DU128" s="811"/>
      <c r="DV128" s="812">
        <v>0.2</v>
      </c>
      <c r="DW128" s="812"/>
      <c r="DX128" s="812"/>
      <c r="DY128" s="812"/>
      <c r="DZ128" s="813"/>
    </row>
    <row r="129" spans="1:131" s="226" customFormat="1" ht="26.25" customHeight="1" x14ac:dyDescent="0.2">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472</v>
      </c>
      <c r="X129" s="797"/>
      <c r="Y129" s="797"/>
      <c r="Z129" s="798"/>
      <c r="AA129" s="799">
        <v>3601095</v>
      </c>
      <c r="AB129" s="800"/>
      <c r="AC129" s="800"/>
      <c r="AD129" s="800"/>
      <c r="AE129" s="801"/>
      <c r="AF129" s="802">
        <v>3601087</v>
      </c>
      <c r="AG129" s="800"/>
      <c r="AH129" s="800"/>
      <c r="AI129" s="800"/>
      <c r="AJ129" s="801"/>
      <c r="AK129" s="802">
        <v>3586945</v>
      </c>
      <c r="AL129" s="800"/>
      <c r="AM129" s="800"/>
      <c r="AN129" s="800"/>
      <c r="AO129" s="801"/>
      <c r="AP129" s="803"/>
      <c r="AQ129" s="804"/>
      <c r="AR129" s="804"/>
      <c r="AS129" s="804"/>
      <c r="AT129" s="805"/>
      <c r="AU129" s="264"/>
      <c r="AV129" s="264"/>
      <c r="AW129" s="264"/>
      <c r="AX129" s="769" t="s">
        <v>473</v>
      </c>
      <c r="AY129" s="770"/>
      <c r="AZ129" s="770"/>
      <c r="BA129" s="770"/>
      <c r="BB129" s="770"/>
      <c r="BC129" s="770"/>
      <c r="BD129" s="770"/>
      <c r="BE129" s="771"/>
      <c r="BF129" s="789" t="s">
        <v>122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794" t="s">
        <v>474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475</v>
      </c>
      <c r="X130" s="797"/>
      <c r="Y130" s="797"/>
      <c r="Z130" s="798"/>
      <c r="AA130" s="799">
        <v>430189</v>
      </c>
      <c r="AB130" s="800"/>
      <c r="AC130" s="800"/>
      <c r="AD130" s="800"/>
      <c r="AE130" s="801"/>
      <c r="AF130" s="802">
        <v>423620</v>
      </c>
      <c r="AG130" s="800"/>
      <c r="AH130" s="800"/>
      <c r="AI130" s="800"/>
      <c r="AJ130" s="801"/>
      <c r="AK130" s="802">
        <v>428556</v>
      </c>
      <c r="AL130" s="800"/>
      <c r="AM130" s="800"/>
      <c r="AN130" s="800"/>
      <c r="AO130" s="801"/>
      <c r="AP130" s="803"/>
      <c r="AQ130" s="804"/>
      <c r="AR130" s="804"/>
      <c r="AS130" s="804"/>
      <c r="AT130" s="805"/>
      <c r="AU130" s="264"/>
      <c r="AV130" s="264"/>
      <c r="AW130" s="264"/>
      <c r="AX130" s="769" t="s">
        <v>476</v>
      </c>
      <c r="AY130" s="770"/>
      <c r="AZ130" s="770"/>
      <c r="BA130" s="770"/>
      <c r="BB130" s="770"/>
      <c r="BC130" s="770"/>
      <c r="BD130" s="770"/>
      <c r="BE130" s="771"/>
      <c r="BF130" s="772">
        <v>11.2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477</v>
      </c>
      <c r="X131" s="780"/>
      <c r="Y131" s="780"/>
      <c r="Z131" s="781"/>
      <c r="AA131" s="782">
        <v>3170906</v>
      </c>
      <c r="AB131" s="783"/>
      <c r="AC131" s="783"/>
      <c r="AD131" s="783"/>
      <c r="AE131" s="784"/>
      <c r="AF131" s="785">
        <v>3177467</v>
      </c>
      <c r="AG131" s="783"/>
      <c r="AH131" s="783"/>
      <c r="AI131" s="783"/>
      <c r="AJ131" s="784"/>
      <c r="AK131" s="785">
        <v>3158389</v>
      </c>
      <c r="AL131" s="783"/>
      <c r="AM131" s="783"/>
      <c r="AN131" s="783"/>
      <c r="AO131" s="784"/>
      <c r="AP131" s="786"/>
      <c r="AQ131" s="787"/>
      <c r="AR131" s="787"/>
      <c r="AS131" s="787"/>
      <c r="AT131" s="788"/>
      <c r="AU131" s="264"/>
      <c r="AV131" s="264"/>
      <c r="AW131" s="264"/>
      <c r="AX131" s="747" t="s">
        <v>478</v>
      </c>
      <c r="AY131" s="748"/>
      <c r="AZ131" s="748"/>
      <c r="BA131" s="748"/>
      <c r="BB131" s="748"/>
      <c r="BC131" s="748"/>
      <c r="BD131" s="748"/>
      <c r="BE131" s="749"/>
      <c r="BF131" s="750">
        <v>10.199999999999999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56" t="s">
        <v>479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480</v>
      </c>
      <c r="W132" s="760"/>
      <c r="X132" s="760"/>
      <c r="Y132" s="760"/>
      <c r="Z132" s="761"/>
      <c r="AA132" s="762">
        <v>12.47996629</v>
      </c>
      <c r="AB132" s="763"/>
      <c r="AC132" s="763"/>
      <c r="AD132" s="763"/>
      <c r="AE132" s="764"/>
      <c r="AF132" s="765">
        <v>10.72653154</v>
      </c>
      <c r="AG132" s="763"/>
      <c r="AH132" s="763"/>
      <c r="AI132" s="763"/>
      <c r="AJ132" s="764"/>
      <c r="AK132" s="765">
        <v>10.552468360000001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481</v>
      </c>
      <c r="W133" s="739"/>
      <c r="X133" s="739"/>
      <c r="Y133" s="739"/>
      <c r="Z133" s="740"/>
      <c r="AA133" s="741">
        <v>13</v>
      </c>
      <c r="AB133" s="742"/>
      <c r="AC133" s="742"/>
      <c r="AD133" s="742"/>
      <c r="AE133" s="743"/>
      <c r="AF133" s="741">
        <v>12</v>
      </c>
      <c r="AG133" s="742"/>
      <c r="AH133" s="742"/>
      <c r="AI133" s="742"/>
      <c r="AJ133" s="743"/>
      <c r="AK133" s="741">
        <v>11.2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JAc4jhcIQb3GbD8XoSp7pOIO2IW5A3aNAVHAqZB0swTYj0tIEwt53jUj8CuldQrCPQA3wJ7+R13QbgzlmYWtJg==" saltValue="lBu2T+HJuOGO/qkacgwj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BD53" sqref="BD53"/>
    </sheetView>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482</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LIZNl5lRaoIF0GbshMaIIFbgjgjiVEjOXhpHdIR2JKBkKpl7Z8jVN5fhvIJpOnOBG1IX7gjltD7tUm4Vyh+EUg==" saltValue="H1TDOTzR0SBteB0rl/T3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QV9bB3lL6T2JN1/m0+lmqpdAk3+86whaDNI7aS1hIIt8xTHLCOSz3gyzocJRkBcdPjuc+X5Ms94Oiz0ROdHQyg==" saltValue="Ullx/8O77XeUgtXe2Lw6j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P17" sqref="AP17"/>
    </sheetView>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483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484</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485</v>
      </c>
      <c r="AP7" s="283"/>
      <c r="AQ7" s="284" t="s">
        <v>486</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487</v>
      </c>
      <c r="AQ8" s="290" t="s">
        <v>488</v>
      </c>
      <c r="AR8" s="291" t="s">
        <v>489</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490</v>
      </c>
      <c r="AL9" s="1169"/>
      <c r="AM9" s="1169"/>
      <c r="AN9" s="1170"/>
      <c r="AO9" s="292">
        <v>683015</v>
      </c>
      <c r="AP9" s="292">
        <v>45806</v>
      </c>
      <c r="AQ9" s="293">
        <v>86936</v>
      </c>
      <c r="AR9" s="294">
        <v>-47.3</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491</v>
      </c>
      <c r="AL10" s="1169"/>
      <c r="AM10" s="1169"/>
      <c r="AN10" s="1170"/>
      <c r="AO10" s="295">
        <v>81320</v>
      </c>
      <c r="AP10" s="295">
        <v>5454</v>
      </c>
      <c r="AQ10" s="296">
        <v>8644</v>
      </c>
      <c r="AR10" s="297">
        <v>-36.9</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492</v>
      </c>
      <c r="AL11" s="1169"/>
      <c r="AM11" s="1169"/>
      <c r="AN11" s="1170"/>
      <c r="AO11" s="295">
        <v>56304</v>
      </c>
      <c r="AP11" s="295">
        <v>3776</v>
      </c>
      <c r="AQ11" s="296">
        <v>14102</v>
      </c>
      <c r="AR11" s="297">
        <v>-73.2</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493</v>
      </c>
      <c r="AL12" s="1169"/>
      <c r="AM12" s="1169"/>
      <c r="AN12" s="1170"/>
      <c r="AO12" s="295" t="s">
        <v>494</v>
      </c>
      <c r="AP12" s="295" t="s">
        <v>494</v>
      </c>
      <c r="AQ12" s="296">
        <v>665</v>
      </c>
      <c r="AR12" s="297" t="s">
        <v>494</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495</v>
      </c>
      <c r="AL13" s="1169"/>
      <c r="AM13" s="1169"/>
      <c r="AN13" s="1170"/>
      <c r="AO13" s="295" t="s">
        <v>494</v>
      </c>
      <c r="AP13" s="295" t="s">
        <v>494</v>
      </c>
      <c r="AQ13" s="296" t="s">
        <v>494</v>
      </c>
      <c r="AR13" s="297" t="s">
        <v>494</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496</v>
      </c>
      <c r="AL14" s="1169"/>
      <c r="AM14" s="1169"/>
      <c r="AN14" s="1170"/>
      <c r="AO14" s="295">
        <v>41415</v>
      </c>
      <c r="AP14" s="295">
        <v>2777</v>
      </c>
      <c r="AQ14" s="296">
        <v>4315</v>
      </c>
      <c r="AR14" s="297">
        <v>-35.6</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497</v>
      </c>
      <c r="AL15" s="1169"/>
      <c r="AM15" s="1169"/>
      <c r="AN15" s="1170"/>
      <c r="AO15" s="295">
        <v>22572</v>
      </c>
      <c r="AP15" s="295">
        <v>1514</v>
      </c>
      <c r="AQ15" s="296">
        <v>2138</v>
      </c>
      <c r="AR15" s="297">
        <v>-29.2</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498</v>
      </c>
      <c r="AL16" s="1172"/>
      <c r="AM16" s="1172"/>
      <c r="AN16" s="1173"/>
      <c r="AO16" s="295">
        <v>-56884</v>
      </c>
      <c r="AP16" s="295">
        <v>-3815</v>
      </c>
      <c r="AQ16" s="296">
        <v>-8691</v>
      </c>
      <c r="AR16" s="297">
        <v>-56.1</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827742</v>
      </c>
      <c r="AP17" s="295">
        <v>55512</v>
      </c>
      <c r="AQ17" s="296">
        <v>108111</v>
      </c>
      <c r="AR17" s="297">
        <v>-48.7</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499</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500</v>
      </c>
      <c r="AP20" s="303" t="s">
        <v>501</v>
      </c>
      <c r="AQ20" s="304" t="s">
        <v>502</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503</v>
      </c>
      <c r="AL21" s="1166"/>
      <c r="AM21" s="1166"/>
      <c r="AN21" s="1167"/>
      <c r="AO21" s="307">
        <v>5.7</v>
      </c>
      <c r="AP21" s="308">
        <v>10.32</v>
      </c>
      <c r="AQ21" s="309">
        <v>-4.62</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504</v>
      </c>
      <c r="AL22" s="1166"/>
      <c r="AM22" s="1166"/>
      <c r="AN22" s="1167"/>
      <c r="AO22" s="312">
        <v>97.4</v>
      </c>
      <c r="AP22" s="313">
        <v>96.5</v>
      </c>
      <c r="AQ22" s="314">
        <v>0.9</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505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506</v>
      </c>
      <c r="AO27" s="273"/>
      <c r="AP27" s="273"/>
      <c r="AQ27" s="273"/>
      <c r="AR27" s="273"/>
      <c r="AS27" s="273"/>
      <c r="AT27" s="273"/>
    </row>
    <row r="28" spans="1:46" ht="16.2" x14ac:dyDescent="0.2">
      <c r="A28" s="274" t="s">
        <v>507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508</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485</v>
      </c>
      <c r="AP30" s="283"/>
      <c r="AQ30" s="284" t="s">
        <v>486</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487</v>
      </c>
      <c r="AQ31" s="290" t="s">
        <v>488</v>
      </c>
      <c r="AR31" s="291" t="s">
        <v>489</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509</v>
      </c>
      <c r="AL32" s="1157"/>
      <c r="AM32" s="1157"/>
      <c r="AN32" s="1158"/>
      <c r="AO32" s="322">
        <v>661823</v>
      </c>
      <c r="AP32" s="322">
        <v>44385</v>
      </c>
      <c r="AQ32" s="323">
        <v>56558</v>
      </c>
      <c r="AR32" s="324">
        <v>-21.5</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510</v>
      </c>
      <c r="AL33" s="1157"/>
      <c r="AM33" s="1157"/>
      <c r="AN33" s="1158"/>
      <c r="AO33" s="322" t="s">
        <v>494</v>
      </c>
      <c r="AP33" s="322" t="s">
        <v>494</v>
      </c>
      <c r="AQ33" s="323" t="s">
        <v>494</v>
      </c>
      <c r="AR33" s="324" t="s">
        <v>494</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511</v>
      </c>
      <c r="AL34" s="1157"/>
      <c r="AM34" s="1157"/>
      <c r="AN34" s="1158"/>
      <c r="AO34" s="322" t="s">
        <v>494</v>
      </c>
      <c r="AP34" s="322" t="s">
        <v>494</v>
      </c>
      <c r="AQ34" s="323">
        <v>4</v>
      </c>
      <c r="AR34" s="324" t="s">
        <v>494</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512</v>
      </c>
      <c r="AL35" s="1157"/>
      <c r="AM35" s="1157"/>
      <c r="AN35" s="1158"/>
      <c r="AO35" s="322">
        <v>173472</v>
      </c>
      <c r="AP35" s="322">
        <v>11634</v>
      </c>
      <c r="AQ35" s="323">
        <v>21321</v>
      </c>
      <c r="AR35" s="324">
        <v>-45.4</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513</v>
      </c>
      <c r="AL36" s="1157"/>
      <c r="AM36" s="1157"/>
      <c r="AN36" s="1158"/>
      <c r="AO36" s="322" t="s">
        <v>494</v>
      </c>
      <c r="AP36" s="322" t="s">
        <v>494</v>
      </c>
      <c r="AQ36" s="323">
        <v>3744</v>
      </c>
      <c r="AR36" s="324" t="s">
        <v>494</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514</v>
      </c>
      <c r="AL37" s="1157"/>
      <c r="AM37" s="1157"/>
      <c r="AN37" s="1158"/>
      <c r="AO37" s="322" t="s">
        <v>494</v>
      </c>
      <c r="AP37" s="322" t="s">
        <v>494</v>
      </c>
      <c r="AQ37" s="323">
        <v>1218</v>
      </c>
      <c r="AR37" s="324" t="s">
        <v>494</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515</v>
      </c>
      <c r="AL38" s="1160"/>
      <c r="AM38" s="1160"/>
      <c r="AN38" s="1161"/>
      <c r="AO38" s="325" t="s">
        <v>494</v>
      </c>
      <c r="AP38" s="325" t="s">
        <v>494</v>
      </c>
      <c r="AQ38" s="326">
        <v>4</v>
      </c>
      <c r="AR38" s="314" t="s">
        <v>494</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516</v>
      </c>
      <c r="AL39" s="1160"/>
      <c r="AM39" s="1160"/>
      <c r="AN39" s="1161"/>
      <c r="AO39" s="322">
        <v>-73451</v>
      </c>
      <c r="AP39" s="322">
        <v>-4926</v>
      </c>
      <c r="AQ39" s="323">
        <v>-1519</v>
      </c>
      <c r="AR39" s="324">
        <v>224.3</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517</v>
      </c>
      <c r="AL40" s="1157"/>
      <c r="AM40" s="1157"/>
      <c r="AN40" s="1158"/>
      <c r="AO40" s="322">
        <v>-428556</v>
      </c>
      <c r="AP40" s="322">
        <v>-28741</v>
      </c>
      <c r="AQ40" s="323">
        <v>-54553</v>
      </c>
      <c r="AR40" s="324">
        <v>-47.3</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333288</v>
      </c>
      <c r="AP41" s="322">
        <v>22352</v>
      </c>
      <c r="AQ41" s="323">
        <v>26777</v>
      </c>
      <c r="AR41" s="324">
        <v>-16.5</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518</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519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520</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485</v>
      </c>
      <c r="AN49" s="1151" t="s">
        <v>521</v>
      </c>
      <c r="AO49" s="1152"/>
      <c r="AP49" s="1152"/>
      <c r="AQ49" s="1152"/>
      <c r="AR49" s="1153"/>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522</v>
      </c>
      <c r="AO50" s="339" t="s">
        <v>523</v>
      </c>
      <c r="AP50" s="340" t="s">
        <v>524</v>
      </c>
      <c r="AQ50" s="341" t="s">
        <v>525</v>
      </c>
      <c r="AR50" s="342" t="s">
        <v>526</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527</v>
      </c>
      <c r="AL51" s="335"/>
      <c r="AM51" s="343">
        <v>971258</v>
      </c>
      <c r="AN51" s="344">
        <v>63768</v>
      </c>
      <c r="AO51" s="345">
        <v>-15.2</v>
      </c>
      <c r="AP51" s="346">
        <v>74444</v>
      </c>
      <c r="AQ51" s="347">
        <v>6.6</v>
      </c>
      <c r="AR51" s="348">
        <v>-21.8</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528</v>
      </c>
      <c r="AM52" s="351">
        <v>271806</v>
      </c>
      <c r="AN52" s="352">
        <v>17846</v>
      </c>
      <c r="AO52" s="353">
        <v>-47</v>
      </c>
      <c r="AP52" s="354">
        <v>34175</v>
      </c>
      <c r="AQ52" s="355">
        <v>4.0999999999999996</v>
      </c>
      <c r="AR52" s="356">
        <v>-51.1</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529</v>
      </c>
      <c r="AL53" s="335"/>
      <c r="AM53" s="343">
        <v>1513878</v>
      </c>
      <c r="AN53" s="344">
        <v>99900</v>
      </c>
      <c r="AO53" s="345">
        <v>56.7</v>
      </c>
      <c r="AP53" s="346">
        <v>85205</v>
      </c>
      <c r="AQ53" s="347">
        <v>14.5</v>
      </c>
      <c r="AR53" s="348">
        <v>42.2</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528</v>
      </c>
      <c r="AM54" s="351">
        <v>582450</v>
      </c>
      <c r="AN54" s="352">
        <v>38435</v>
      </c>
      <c r="AO54" s="353">
        <v>115.4</v>
      </c>
      <c r="AP54" s="354">
        <v>38847</v>
      </c>
      <c r="AQ54" s="355">
        <v>13.7</v>
      </c>
      <c r="AR54" s="356">
        <v>101.7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530</v>
      </c>
      <c r="AL55" s="335"/>
      <c r="AM55" s="343">
        <v>769511</v>
      </c>
      <c r="AN55" s="344">
        <v>50870</v>
      </c>
      <c r="AO55" s="345">
        <v>-49.1</v>
      </c>
      <c r="AP55" s="346">
        <v>106092</v>
      </c>
      <c r="AQ55" s="347">
        <v>24.5</v>
      </c>
      <c r="AR55" s="348">
        <v>-73.599999999999994</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528</v>
      </c>
      <c r="AM56" s="351">
        <v>428865</v>
      </c>
      <c r="AN56" s="352">
        <v>28351</v>
      </c>
      <c r="AO56" s="353">
        <v>-26.2</v>
      </c>
      <c r="AP56" s="354">
        <v>44299</v>
      </c>
      <c r="AQ56" s="355">
        <v>14</v>
      </c>
      <c r="AR56" s="356">
        <v>-40.200000000000003</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531</v>
      </c>
      <c r="AL57" s="335"/>
      <c r="AM57" s="343">
        <v>683879</v>
      </c>
      <c r="AN57" s="344">
        <v>45628</v>
      </c>
      <c r="AO57" s="345">
        <v>-10.3</v>
      </c>
      <c r="AP57" s="346">
        <v>78903</v>
      </c>
      <c r="AQ57" s="347">
        <v>-25.6</v>
      </c>
      <c r="AR57" s="348">
        <v>15.3</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528</v>
      </c>
      <c r="AM58" s="351">
        <v>372737</v>
      </c>
      <c r="AN58" s="352">
        <v>24869</v>
      </c>
      <c r="AO58" s="353">
        <v>-12.3</v>
      </c>
      <c r="AP58" s="354">
        <v>49201</v>
      </c>
      <c r="AQ58" s="355">
        <v>11.1</v>
      </c>
      <c r="AR58" s="356">
        <v>-23.4</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532</v>
      </c>
      <c r="AL59" s="335"/>
      <c r="AM59" s="343">
        <v>629983</v>
      </c>
      <c r="AN59" s="344">
        <v>42250</v>
      </c>
      <c r="AO59" s="345">
        <v>-7.4</v>
      </c>
      <c r="AP59" s="346">
        <v>82993</v>
      </c>
      <c r="AQ59" s="347">
        <v>5.2</v>
      </c>
      <c r="AR59" s="348">
        <v>-12.6</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528</v>
      </c>
      <c r="AM60" s="351">
        <v>276348</v>
      </c>
      <c r="AN60" s="352">
        <v>18533</v>
      </c>
      <c r="AO60" s="353">
        <v>-25.5</v>
      </c>
      <c r="AP60" s="354">
        <v>46787</v>
      </c>
      <c r="AQ60" s="355">
        <v>-4.9000000000000004</v>
      </c>
      <c r="AR60" s="356">
        <v>-20.6</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533</v>
      </c>
      <c r="AL61" s="357"/>
      <c r="AM61" s="358">
        <v>913702</v>
      </c>
      <c r="AN61" s="359">
        <v>60483</v>
      </c>
      <c r="AO61" s="360">
        <v>-5.0999999999999996</v>
      </c>
      <c r="AP61" s="361">
        <v>85527</v>
      </c>
      <c r="AQ61" s="362">
        <v>5</v>
      </c>
      <c r="AR61" s="348">
        <v>-10.1</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528</v>
      </c>
      <c r="AM62" s="351">
        <v>386441</v>
      </c>
      <c r="AN62" s="352">
        <v>25607</v>
      </c>
      <c r="AO62" s="353">
        <v>0.9</v>
      </c>
      <c r="AP62" s="354">
        <v>42662</v>
      </c>
      <c r="AQ62" s="355">
        <v>7.6</v>
      </c>
      <c r="AR62" s="356">
        <v>-6.7</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fb+nfjoZYRB/sKnADz8g38eu0yeMNT71UjqiwOdMDapnXk1+dteXE5UPmB3A9bTOduR9GfTgEboKlp3CRXfviQ==" saltValue="I0NMUkBHbNlR0n4y3yoc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election activeCell="BK59" sqref="BK59"/>
    </sheetView>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535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QoPDyYgs8jfkM5ZEmPSFSC+wKTkaPq4vRwfKkdlHF9GEnn+uv8MizYdfJJ+9y4TCmz8GHzS5pnMqEcUxsZ+nA==" saltValue="v9IZq2f1YiFBIVTl5iEY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C1" zoomScale="90" zoomScaleNormal="90" zoomScaleSheetLayoutView="55" workbookViewId="0">
      <selection activeCell="AE87" sqref="AE87"/>
    </sheetView>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536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IoiiX6DqDKtphD3PBitVfX3IeUULja10wGJrjbTN1GTm+fGbWCap/8AEhL0So+jhR8ITlQXdT3NiQqe49Bqdw==" saltValue="HbaWi0vbC15fshde0BuT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2">
      <c r="B47" s="10"/>
      <c r="C47" s="1174" t="s">
        <v>3</v>
      </c>
      <c r="D47" s="1174"/>
      <c r="E47" s="1175"/>
      <c r="F47" s="11">
        <v>16.559999999999999</v>
      </c>
      <c r="G47" s="12">
        <v>16.510000000000002</v>
      </c>
      <c r="H47" s="12">
        <v>16.25</v>
      </c>
      <c r="I47" s="12">
        <v>16.29</v>
      </c>
      <c r="J47" s="13">
        <v>16.39</v>
      </c>
    </row>
    <row r="48" spans="2:10" ht="57.75" customHeight="1" x14ac:dyDescent="0.2">
      <c r="B48" s="14"/>
      <c r="C48" s="1176" t="s">
        <v>4</v>
      </c>
      <c r="D48" s="1176"/>
      <c r="E48" s="1177"/>
      <c r="F48" s="15">
        <v>2.37</v>
      </c>
      <c r="G48" s="16">
        <v>2.83</v>
      </c>
      <c r="H48" s="16">
        <v>3.08</v>
      </c>
      <c r="I48" s="16">
        <v>2.14</v>
      </c>
      <c r="J48" s="17">
        <v>2.1800000000000002</v>
      </c>
    </row>
    <row r="49" spans="2:10" ht="57.75" customHeight="1" thickBot="1" x14ac:dyDescent="0.25">
      <c r="B49" s="18"/>
      <c r="C49" s="1178" t="s">
        <v>5</v>
      </c>
      <c r="D49" s="1178"/>
      <c r="E49" s="1179"/>
      <c r="F49" s="19" t="s">
        <v>542</v>
      </c>
      <c r="G49" s="20">
        <v>0.51</v>
      </c>
      <c r="H49" s="20">
        <v>0.39</v>
      </c>
      <c r="I49" s="20" t="s">
        <v>543</v>
      </c>
      <c r="J49" s="21">
        <v>7.0000000000000007E-2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O1l+pokCLOyBnOHQoHx2RjTBcKOQrOS1XTCw7shLjHBSE7DTgOOG9SX5Jrr8QNiAq6nOhUUc+QfiQ2LNhiDArg==" saltValue="zzV/cCCJn+hkg3dzyaJJ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537</v>
      </c>
      <c r="G33" s="29" t="s">
        <v>538</v>
      </c>
      <c r="H33" s="29" t="s">
        <v>539</v>
      </c>
      <c r="I33" s="29" t="s">
        <v>540</v>
      </c>
      <c r="J33" s="30" t="s">
        <v>541</v>
      </c>
      <c r="K33" s="22"/>
      <c r="L33" s="22"/>
      <c r="M33" s="22"/>
      <c r="N33" s="22"/>
      <c r="O33" s="22"/>
      <c r="P33" s="22"/>
    </row>
    <row r="34" spans="1:16" ht="39" customHeight="1" x14ac:dyDescent="0.2">
      <c r="A34" s="22"/>
      <c r="B34" s="31"/>
      <c r="C34" s="1186" t="s">
        <v>544</v>
      </c>
      <c r="D34" s="1186"/>
      <c r="E34" s="1187"/>
      <c r="F34" s="32">
        <v>10.61</v>
      </c>
      <c r="G34" s="33">
        <v>11.45</v>
      </c>
      <c r="H34" s="33">
        <v>12.27</v>
      </c>
      <c r="I34" s="33">
        <v>13.54</v>
      </c>
      <c r="J34" s="34">
        <v>14.53</v>
      </c>
      <c r="K34" s="22"/>
      <c r="L34" s="22"/>
      <c r="M34" s="22"/>
      <c r="N34" s="22"/>
      <c r="O34" s="22"/>
      <c r="P34" s="22"/>
    </row>
    <row r="35" spans="1:16" ht="39" customHeight="1" x14ac:dyDescent="0.2">
      <c r="A35" s="22"/>
      <c r="B35" s="35"/>
      <c r="C35" s="1180" t="s">
        <v>545</v>
      </c>
      <c r="D35" s="1181"/>
      <c r="E35" s="1182"/>
      <c r="F35" s="36">
        <v>2.37</v>
      </c>
      <c r="G35" s="37">
        <v>2.83</v>
      </c>
      <c r="H35" s="37">
        <v>3.07</v>
      </c>
      <c r="I35" s="37">
        <v>2.13</v>
      </c>
      <c r="J35" s="38">
        <v>2.17</v>
      </c>
      <c r="K35" s="22"/>
      <c r="L35" s="22"/>
      <c r="M35" s="22"/>
      <c r="N35" s="22"/>
      <c r="O35" s="22"/>
      <c r="P35" s="22"/>
    </row>
    <row r="36" spans="1:16" ht="39" customHeight="1" x14ac:dyDescent="0.2">
      <c r="A36" s="22"/>
      <c r="B36" s="35"/>
      <c r="C36" s="1180" t="s">
        <v>546</v>
      </c>
      <c r="D36" s="1181"/>
      <c r="E36" s="1182"/>
      <c r="F36" s="36">
        <v>0.68</v>
      </c>
      <c r="G36" s="37">
        <v>0.94</v>
      </c>
      <c r="H36" s="37">
        <v>1.1599999999999999</v>
      </c>
      <c r="I36" s="37">
        <v>1.41</v>
      </c>
      <c r="J36" s="38">
        <v>1.61</v>
      </c>
      <c r="K36" s="22"/>
      <c r="L36" s="22"/>
      <c r="M36" s="22"/>
      <c r="N36" s="22"/>
      <c r="O36" s="22"/>
      <c r="P36" s="22"/>
    </row>
    <row r="37" spans="1:16" ht="39" customHeight="1" x14ac:dyDescent="0.2">
      <c r="A37" s="22"/>
      <c r="B37" s="35"/>
      <c r="C37" s="1180" t="s">
        <v>547</v>
      </c>
      <c r="D37" s="1181"/>
      <c r="E37" s="1182"/>
      <c r="F37" s="36">
        <v>0.94</v>
      </c>
      <c r="G37" s="37">
        <v>1.25</v>
      </c>
      <c r="H37" s="37">
        <v>0.97</v>
      </c>
      <c r="I37" s="37">
        <v>0.78</v>
      </c>
      <c r="J37" s="38">
        <v>1.27</v>
      </c>
      <c r="K37" s="22"/>
      <c r="L37" s="22"/>
      <c r="M37" s="22"/>
      <c r="N37" s="22"/>
      <c r="O37" s="22"/>
      <c r="P37" s="22"/>
    </row>
    <row r="38" spans="1:16" ht="39" customHeight="1" x14ac:dyDescent="0.2">
      <c r="A38" s="22"/>
      <c r="B38" s="35"/>
      <c r="C38" s="1180" t="s">
        <v>548</v>
      </c>
      <c r="D38" s="1181"/>
      <c r="E38" s="1182"/>
      <c r="F38" s="36">
        <v>0.46</v>
      </c>
      <c r="G38" s="37">
        <v>0.7</v>
      </c>
      <c r="H38" s="37">
        <v>0.64</v>
      </c>
      <c r="I38" s="37">
        <v>1.05</v>
      </c>
      <c r="J38" s="38">
        <v>1.06</v>
      </c>
      <c r="K38" s="22"/>
      <c r="L38" s="22"/>
      <c r="M38" s="22"/>
      <c r="N38" s="22"/>
      <c r="O38" s="22"/>
      <c r="P38" s="22"/>
    </row>
    <row r="39" spans="1:16" ht="39" customHeight="1" x14ac:dyDescent="0.2">
      <c r="A39" s="22"/>
      <c r="B39" s="35"/>
      <c r="C39" s="1180" t="s">
        <v>549</v>
      </c>
      <c r="D39" s="1181"/>
      <c r="E39" s="1182"/>
      <c r="F39" s="36">
        <v>0.01</v>
      </c>
      <c r="G39" s="37">
        <v>0.03</v>
      </c>
      <c r="H39" s="37">
        <v>0.03</v>
      </c>
      <c r="I39" s="37">
        <v>0.05</v>
      </c>
      <c r="J39" s="38">
        <v>0.03</v>
      </c>
      <c r="K39" s="22"/>
      <c r="L39" s="22"/>
      <c r="M39" s="22"/>
      <c r="N39" s="22"/>
      <c r="O39" s="22"/>
      <c r="P39" s="22"/>
    </row>
    <row r="40" spans="1:16" ht="39" customHeight="1" x14ac:dyDescent="0.2">
      <c r="A40" s="22"/>
      <c r="B40" s="35"/>
      <c r="C40" s="1180" t="s">
        <v>550</v>
      </c>
      <c r="D40" s="1181"/>
      <c r="E40" s="1182"/>
      <c r="F40" s="36">
        <v>0.06</v>
      </c>
      <c r="G40" s="37">
        <v>0.06</v>
      </c>
      <c r="H40" s="37">
        <v>0.06</v>
      </c>
      <c r="I40" s="37">
        <v>0.08</v>
      </c>
      <c r="J40" s="38">
        <v>0.02</v>
      </c>
      <c r="K40" s="22"/>
      <c r="L40" s="22"/>
      <c r="M40" s="22"/>
      <c r="N40" s="22"/>
      <c r="O40" s="22"/>
      <c r="P40" s="22"/>
    </row>
    <row r="41" spans="1:16" ht="39" customHeight="1" x14ac:dyDescent="0.2">
      <c r="A41" s="22"/>
      <c r="B41" s="35"/>
      <c r="C41" s="1180" t="s">
        <v>551</v>
      </c>
      <c r="D41" s="1181"/>
      <c r="E41" s="1182"/>
      <c r="F41" s="36">
        <v>0</v>
      </c>
      <c r="G41" s="37">
        <v>0</v>
      </c>
      <c r="H41" s="37">
        <v>0</v>
      </c>
      <c r="I41" s="37">
        <v>0</v>
      </c>
      <c r="J41" s="38">
        <v>0</v>
      </c>
      <c r="K41" s="22"/>
      <c r="L41" s="22"/>
      <c r="M41" s="22"/>
      <c r="N41" s="22"/>
      <c r="O41" s="22"/>
      <c r="P41" s="22"/>
    </row>
    <row r="42" spans="1:16" ht="39" customHeight="1" x14ac:dyDescent="0.2">
      <c r="A42" s="22"/>
      <c r="B42" s="39"/>
      <c r="C42" s="1180" t="s">
        <v>552</v>
      </c>
      <c r="D42" s="1181"/>
      <c r="E42" s="1182"/>
      <c r="F42" s="36" t="s">
        <v>494</v>
      </c>
      <c r="G42" s="37" t="s">
        <v>494</v>
      </c>
      <c r="H42" s="37" t="s">
        <v>494</v>
      </c>
      <c r="I42" s="37" t="s">
        <v>494</v>
      </c>
      <c r="J42" s="38" t="s">
        <v>494</v>
      </c>
      <c r="K42" s="22"/>
      <c r="L42" s="22"/>
      <c r="M42" s="22"/>
      <c r="N42" s="22"/>
      <c r="O42" s="22"/>
      <c r="P42" s="22"/>
    </row>
    <row r="43" spans="1:16" ht="39" customHeight="1" thickBot="1" x14ac:dyDescent="0.25">
      <c r="A43" s="22"/>
      <c r="B43" s="40"/>
      <c r="C43" s="1183" t="s">
        <v>553</v>
      </c>
      <c r="D43" s="1184"/>
      <c r="E43" s="1185"/>
      <c r="F43" s="41" t="s">
        <v>494</v>
      </c>
      <c r="G43" s="42" t="s">
        <v>494</v>
      </c>
      <c r="H43" s="42" t="s">
        <v>494</v>
      </c>
      <c r="I43" s="42" t="s">
        <v>494</v>
      </c>
      <c r="J43" s="43" t="s">
        <v>494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kNqzFeP0ARLkQeCXraz26KhWYVvPYxuwKxqRNq6va40SWZrYnb5jYuRePvxX/EkN+UdGyL2qP5P/U+G7G562w==" saltValue="KGcAWfPPznvnfiF5Yj4q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2">
      <c r="A45" s="48"/>
      <c r="B45" s="1196" t="s">
        <v>11</v>
      </c>
      <c r="C45" s="1197"/>
      <c r="D45" s="58"/>
      <c r="E45" s="1202" t="s">
        <v>12</v>
      </c>
      <c r="F45" s="1202"/>
      <c r="G45" s="1202"/>
      <c r="H45" s="1202"/>
      <c r="I45" s="1202"/>
      <c r="J45" s="1203"/>
      <c r="K45" s="59">
        <v>704</v>
      </c>
      <c r="L45" s="60">
        <v>709</v>
      </c>
      <c r="M45" s="60">
        <v>688</v>
      </c>
      <c r="N45" s="60">
        <v>677</v>
      </c>
      <c r="O45" s="61">
        <v>662</v>
      </c>
      <c r="P45" s="48"/>
      <c r="Q45" s="48"/>
      <c r="R45" s="48"/>
      <c r="S45" s="48"/>
      <c r="T45" s="48"/>
      <c r="U45" s="48"/>
    </row>
    <row r="46" spans="1:21" ht="30.75" customHeight="1" x14ac:dyDescent="0.2">
      <c r="A46" s="48"/>
      <c r="B46" s="1198"/>
      <c r="C46" s="1199"/>
      <c r="D46" s="62"/>
      <c r="E46" s="1190" t="s">
        <v>13</v>
      </c>
      <c r="F46" s="1190"/>
      <c r="G46" s="1190"/>
      <c r="H46" s="1190"/>
      <c r="I46" s="1190"/>
      <c r="J46" s="1191"/>
      <c r="K46" s="63" t="s">
        <v>494</v>
      </c>
      <c r="L46" s="64" t="s">
        <v>494</v>
      </c>
      <c r="M46" s="64" t="s">
        <v>494</v>
      </c>
      <c r="N46" s="64" t="s">
        <v>494</v>
      </c>
      <c r="O46" s="65" t="s">
        <v>494</v>
      </c>
      <c r="P46" s="48"/>
      <c r="Q46" s="48"/>
      <c r="R46" s="48"/>
      <c r="S46" s="48"/>
      <c r="T46" s="48"/>
      <c r="U46" s="48"/>
    </row>
    <row r="47" spans="1:21" ht="30.75" customHeight="1" x14ac:dyDescent="0.2">
      <c r="A47" s="48"/>
      <c r="B47" s="1198"/>
      <c r="C47" s="1199"/>
      <c r="D47" s="62"/>
      <c r="E47" s="1190" t="s">
        <v>14</v>
      </c>
      <c r="F47" s="1190"/>
      <c r="G47" s="1190"/>
      <c r="H47" s="1190"/>
      <c r="I47" s="1190"/>
      <c r="J47" s="1191"/>
      <c r="K47" s="63" t="s">
        <v>494</v>
      </c>
      <c r="L47" s="64" t="s">
        <v>494</v>
      </c>
      <c r="M47" s="64" t="s">
        <v>494</v>
      </c>
      <c r="N47" s="64" t="s">
        <v>494</v>
      </c>
      <c r="O47" s="65" t="s">
        <v>494</v>
      </c>
      <c r="P47" s="48"/>
      <c r="Q47" s="48"/>
      <c r="R47" s="48"/>
      <c r="S47" s="48"/>
      <c r="T47" s="48"/>
      <c r="U47" s="48"/>
    </row>
    <row r="48" spans="1:21" ht="30.75" customHeight="1" x14ac:dyDescent="0.2">
      <c r="A48" s="48"/>
      <c r="B48" s="1198"/>
      <c r="C48" s="1199"/>
      <c r="D48" s="62"/>
      <c r="E48" s="1190" t="s">
        <v>15</v>
      </c>
      <c r="F48" s="1190"/>
      <c r="G48" s="1190"/>
      <c r="H48" s="1190"/>
      <c r="I48" s="1190"/>
      <c r="J48" s="1191"/>
      <c r="K48" s="63">
        <v>122</v>
      </c>
      <c r="L48" s="64">
        <v>142</v>
      </c>
      <c r="M48" s="64">
        <v>148</v>
      </c>
      <c r="N48" s="64">
        <v>149</v>
      </c>
      <c r="O48" s="65">
        <v>173</v>
      </c>
      <c r="P48" s="48"/>
      <c r="Q48" s="48"/>
      <c r="R48" s="48"/>
      <c r="S48" s="48"/>
      <c r="T48" s="48"/>
      <c r="U48" s="48"/>
    </row>
    <row r="49" spans="1:21" ht="30.75" customHeight="1" x14ac:dyDescent="0.2">
      <c r="A49" s="48"/>
      <c r="B49" s="1198"/>
      <c r="C49" s="1199"/>
      <c r="D49" s="62"/>
      <c r="E49" s="1190" t="s">
        <v>16</v>
      </c>
      <c r="F49" s="1190"/>
      <c r="G49" s="1190"/>
      <c r="H49" s="1190"/>
      <c r="I49" s="1190"/>
      <c r="J49" s="1191"/>
      <c r="K49" s="63">
        <v>48</v>
      </c>
      <c r="L49" s="64">
        <v>35</v>
      </c>
      <c r="M49" s="64">
        <v>35</v>
      </c>
      <c r="N49" s="64" t="s">
        <v>494</v>
      </c>
      <c r="O49" s="65" t="s">
        <v>494</v>
      </c>
      <c r="P49" s="48"/>
      <c r="Q49" s="48"/>
      <c r="R49" s="48"/>
      <c r="S49" s="48"/>
      <c r="T49" s="48"/>
      <c r="U49" s="48"/>
    </row>
    <row r="50" spans="1:21" ht="30.75" customHeight="1" x14ac:dyDescent="0.2">
      <c r="A50" s="48"/>
      <c r="B50" s="1198"/>
      <c r="C50" s="1199"/>
      <c r="D50" s="62"/>
      <c r="E50" s="1190" t="s">
        <v>17</v>
      </c>
      <c r="F50" s="1190"/>
      <c r="G50" s="1190"/>
      <c r="H50" s="1190"/>
      <c r="I50" s="1190"/>
      <c r="J50" s="1191"/>
      <c r="K50" s="63">
        <v>0</v>
      </c>
      <c r="L50" s="64" t="s">
        <v>494</v>
      </c>
      <c r="M50" s="64" t="s">
        <v>494</v>
      </c>
      <c r="N50" s="64" t="s">
        <v>494</v>
      </c>
      <c r="O50" s="65" t="s">
        <v>494</v>
      </c>
      <c r="P50" s="48"/>
      <c r="Q50" s="48"/>
      <c r="R50" s="48"/>
      <c r="S50" s="48"/>
      <c r="T50" s="48"/>
      <c r="U50" s="48"/>
    </row>
    <row r="51" spans="1:21" ht="30.75" customHeight="1" x14ac:dyDescent="0.2">
      <c r="A51" s="48"/>
      <c r="B51" s="1200"/>
      <c r="C51" s="1201"/>
      <c r="D51" s="66"/>
      <c r="E51" s="1190" t="s">
        <v>18</v>
      </c>
      <c r="F51" s="1190"/>
      <c r="G51" s="1190"/>
      <c r="H51" s="1190"/>
      <c r="I51" s="1190"/>
      <c r="J51" s="1191"/>
      <c r="K51" s="63">
        <v>0</v>
      </c>
      <c r="L51" s="64" t="s">
        <v>494</v>
      </c>
      <c r="M51" s="64" t="s">
        <v>494</v>
      </c>
      <c r="N51" s="64" t="s">
        <v>494</v>
      </c>
      <c r="O51" s="65" t="s">
        <v>494</v>
      </c>
      <c r="P51" s="48"/>
      <c r="Q51" s="48"/>
      <c r="R51" s="48"/>
      <c r="S51" s="48"/>
      <c r="T51" s="48"/>
      <c r="U51" s="48"/>
    </row>
    <row r="52" spans="1:21" ht="30.75" customHeight="1" x14ac:dyDescent="0.2">
      <c r="A52" s="48"/>
      <c r="B52" s="1188" t="s">
        <v>19</v>
      </c>
      <c r="C52" s="1189"/>
      <c r="D52" s="66"/>
      <c r="E52" s="1190" t="s">
        <v>20</v>
      </c>
      <c r="F52" s="1190"/>
      <c r="G52" s="1190"/>
      <c r="H52" s="1190"/>
      <c r="I52" s="1190"/>
      <c r="J52" s="1191"/>
      <c r="K52" s="63">
        <v>449</v>
      </c>
      <c r="L52" s="64">
        <v>488</v>
      </c>
      <c r="M52" s="64">
        <v>476</v>
      </c>
      <c r="N52" s="64">
        <v>486</v>
      </c>
      <c r="O52" s="65">
        <v>501</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425</v>
      </c>
      <c r="L53" s="69">
        <v>398</v>
      </c>
      <c r="M53" s="69">
        <v>395</v>
      </c>
      <c r="N53" s="69">
        <v>340</v>
      </c>
      <c r="O53" s="70">
        <v>334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XO/qJpRxdJCVSfdKLs4M3tU+KIyNqunPNu8b7dn9ISGT7LzZCmLBf0tAr9TXJVb7Hvj9gnAsF9u1/cMgflYNA==" saltValue="IT6zfJhPjinJXk00hUBIV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537</v>
      </c>
      <c r="J40" s="79" t="s">
        <v>538</v>
      </c>
      <c r="K40" s="79" t="s">
        <v>539</v>
      </c>
      <c r="L40" s="79" t="s">
        <v>540</v>
      </c>
      <c r="M40" s="80" t="s">
        <v>541</v>
      </c>
    </row>
    <row r="41" spans="2:13" ht="27.75" customHeight="1" x14ac:dyDescent="0.2">
      <c r="B41" s="1216" t="s">
        <v>24</v>
      </c>
      <c r="C41" s="1217"/>
      <c r="D41" s="81"/>
      <c r="E41" s="1218" t="s">
        <v>25</v>
      </c>
      <c r="F41" s="1218"/>
      <c r="G41" s="1218"/>
      <c r="H41" s="1219"/>
      <c r="I41" s="82">
        <v>6407</v>
      </c>
      <c r="J41" s="83">
        <v>6546</v>
      </c>
      <c r="K41" s="83">
        <v>6373</v>
      </c>
      <c r="L41" s="83">
        <v>6164</v>
      </c>
      <c r="M41" s="84">
        <v>5998</v>
      </c>
    </row>
    <row r="42" spans="2:13" ht="27.75" customHeight="1" x14ac:dyDescent="0.2">
      <c r="B42" s="1206"/>
      <c r="C42" s="1207"/>
      <c r="D42" s="85"/>
      <c r="E42" s="1210" t="s">
        <v>26</v>
      </c>
      <c r="F42" s="1210"/>
      <c r="G42" s="1210"/>
      <c r="H42" s="1211"/>
      <c r="I42" s="86" t="s">
        <v>494</v>
      </c>
      <c r="J42" s="87" t="s">
        <v>494</v>
      </c>
      <c r="K42" s="87" t="s">
        <v>494</v>
      </c>
      <c r="L42" s="87" t="s">
        <v>494</v>
      </c>
      <c r="M42" s="88" t="s">
        <v>494</v>
      </c>
    </row>
    <row r="43" spans="2:13" ht="27.75" customHeight="1" x14ac:dyDescent="0.2">
      <c r="B43" s="1206"/>
      <c r="C43" s="1207"/>
      <c r="D43" s="85"/>
      <c r="E43" s="1210" t="s">
        <v>27</v>
      </c>
      <c r="F43" s="1210"/>
      <c r="G43" s="1210"/>
      <c r="H43" s="1211"/>
      <c r="I43" s="86">
        <v>2957</v>
      </c>
      <c r="J43" s="87">
        <v>2935</v>
      </c>
      <c r="K43" s="87">
        <v>2683</v>
      </c>
      <c r="L43" s="87">
        <v>2613</v>
      </c>
      <c r="M43" s="88">
        <v>2403</v>
      </c>
    </row>
    <row r="44" spans="2:13" ht="27.75" customHeight="1" x14ac:dyDescent="0.2">
      <c r="B44" s="1206"/>
      <c r="C44" s="1207"/>
      <c r="D44" s="85"/>
      <c r="E44" s="1210" t="s">
        <v>28</v>
      </c>
      <c r="F44" s="1210"/>
      <c r="G44" s="1210"/>
      <c r="H44" s="1211"/>
      <c r="I44" s="86">
        <v>211</v>
      </c>
      <c r="J44" s="87">
        <v>116</v>
      </c>
      <c r="K44" s="87">
        <v>30</v>
      </c>
      <c r="L44" s="87">
        <v>174</v>
      </c>
      <c r="M44" s="88">
        <v>1522</v>
      </c>
    </row>
    <row r="45" spans="2:13" ht="27.75" customHeight="1" x14ac:dyDescent="0.2">
      <c r="B45" s="1206"/>
      <c r="C45" s="1207"/>
      <c r="D45" s="85"/>
      <c r="E45" s="1210" t="s">
        <v>29</v>
      </c>
      <c r="F45" s="1210"/>
      <c r="G45" s="1210"/>
      <c r="H45" s="1211"/>
      <c r="I45" s="86">
        <v>683</v>
      </c>
      <c r="J45" s="87">
        <v>598</v>
      </c>
      <c r="K45" s="87">
        <v>576</v>
      </c>
      <c r="L45" s="87">
        <v>571</v>
      </c>
      <c r="M45" s="88">
        <v>565</v>
      </c>
    </row>
    <row r="46" spans="2:13" ht="27.75" customHeight="1" x14ac:dyDescent="0.2">
      <c r="B46" s="1206"/>
      <c r="C46" s="1207"/>
      <c r="D46" s="89"/>
      <c r="E46" s="1210" t="s">
        <v>30</v>
      </c>
      <c r="F46" s="1210"/>
      <c r="G46" s="1210"/>
      <c r="H46" s="1211"/>
      <c r="I46" s="86">
        <v>7</v>
      </c>
      <c r="J46" s="87">
        <v>7</v>
      </c>
      <c r="K46" s="87">
        <v>6</v>
      </c>
      <c r="L46" s="87">
        <v>6</v>
      </c>
      <c r="M46" s="88">
        <v>6</v>
      </c>
    </row>
    <row r="47" spans="2:13" ht="27.75" customHeight="1" x14ac:dyDescent="0.2">
      <c r="B47" s="1206"/>
      <c r="C47" s="1207"/>
      <c r="D47" s="90"/>
      <c r="E47" s="1220" t="s">
        <v>31</v>
      </c>
      <c r="F47" s="1221"/>
      <c r="G47" s="1221"/>
      <c r="H47" s="1222"/>
      <c r="I47" s="86" t="s">
        <v>494</v>
      </c>
      <c r="J47" s="87" t="s">
        <v>494</v>
      </c>
      <c r="K47" s="87" t="s">
        <v>494</v>
      </c>
      <c r="L47" s="87" t="s">
        <v>494</v>
      </c>
      <c r="M47" s="88" t="s">
        <v>494</v>
      </c>
    </row>
    <row r="48" spans="2:13" ht="27.75" customHeight="1" x14ac:dyDescent="0.2">
      <c r="B48" s="1206"/>
      <c r="C48" s="1207"/>
      <c r="D48" s="85"/>
      <c r="E48" s="1210" t="s">
        <v>32</v>
      </c>
      <c r="F48" s="1210"/>
      <c r="G48" s="1210"/>
      <c r="H48" s="1211"/>
      <c r="I48" s="86" t="s">
        <v>494</v>
      </c>
      <c r="J48" s="87" t="s">
        <v>494</v>
      </c>
      <c r="K48" s="87" t="s">
        <v>494</v>
      </c>
      <c r="L48" s="87" t="s">
        <v>494</v>
      </c>
      <c r="M48" s="88" t="s">
        <v>494</v>
      </c>
    </row>
    <row r="49" spans="2:13" ht="27.75" customHeight="1" x14ac:dyDescent="0.2">
      <c r="B49" s="1208"/>
      <c r="C49" s="1209"/>
      <c r="D49" s="85"/>
      <c r="E49" s="1210" t="s">
        <v>33</v>
      </c>
      <c r="F49" s="1210"/>
      <c r="G49" s="1210"/>
      <c r="H49" s="1211"/>
      <c r="I49" s="86" t="s">
        <v>494</v>
      </c>
      <c r="J49" s="87" t="s">
        <v>494</v>
      </c>
      <c r="K49" s="87" t="s">
        <v>494</v>
      </c>
      <c r="L49" s="87" t="s">
        <v>494</v>
      </c>
      <c r="M49" s="88" t="s">
        <v>494</v>
      </c>
    </row>
    <row r="50" spans="2:13" ht="27.75" customHeight="1" x14ac:dyDescent="0.2">
      <c r="B50" s="1204" t="s">
        <v>34</v>
      </c>
      <c r="C50" s="1205"/>
      <c r="D50" s="91"/>
      <c r="E50" s="1210" t="s">
        <v>35</v>
      </c>
      <c r="F50" s="1210"/>
      <c r="G50" s="1210"/>
      <c r="H50" s="1211"/>
      <c r="I50" s="86">
        <v>3059</v>
      </c>
      <c r="J50" s="87">
        <v>3165</v>
      </c>
      <c r="K50" s="87">
        <v>3292</v>
      </c>
      <c r="L50" s="87">
        <v>3385</v>
      </c>
      <c r="M50" s="88">
        <v>3653</v>
      </c>
    </row>
    <row r="51" spans="2:13" ht="27.75" customHeight="1" x14ac:dyDescent="0.2">
      <c r="B51" s="1206"/>
      <c r="C51" s="1207"/>
      <c r="D51" s="85"/>
      <c r="E51" s="1210" t="s">
        <v>36</v>
      </c>
      <c r="F51" s="1210"/>
      <c r="G51" s="1210"/>
      <c r="H51" s="1211"/>
      <c r="I51" s="86">
        <v>886</v>
      </c>
      <c r="J51" s="87">
        <v>1234</v>
      </c>
      <c r="K51" s="87">
        <v>1222</v>
      </c>
      <c r="L51" s="87">
        <v>1192</v>
      </c>
      <c r="M51" s="88">
        <v>1134</v>
      </c>
    </row>
    <row r="52" spans="2:13" ht="27.75" customHeight="1" x14ac:dyDescent="0.2">
      <c r="B52" s="1208"/>
      <c r="C52" s="1209"/>
      <c r="D52" s="85"/>
      <c r="E52" s="1210" t="s">
        <v>37</v>
      </c>
      <c r="F52" s="1210"/>
      <c r="G52" s="1210"/>
      <c r="H52" s="1211"/>
      <c r="I52" s="86">
        <v>5264</v>
      </c>
      <c r="J52" s="87">
        <v>5066</v>
      </c>
      <c r="K52" s="87">
        <v>4968</v>
      </c>
      <c r="L52" s="87">
        <v>5122</v>
      </c>
      <c r="M52" s="88">
        <v>5384</v>
      </c>
    </row>
    <row r="53" spans="2:13" ht="27.75" customHeight="1" thickBot="1" x14ac:dyDescent="0.25">
      <c r="B53" s="1212" t="s">
        <v>38</v>
      </c>
      <c r="C53" s="1213"/>
      <c r="D53" s="92"/>
      <c r="E53" s="1214" t="s">
        <v>39</v>
      </c>
      <c r="F53" s="1214"/>
      <c r="G53" s="1214"/>
      <c r="H53" s="1215"/>
      <c r="I53" s="93">
        <v>1056</v>
      </c>
      <c r="J53" s="94">
        <v>736</v>
      </c>
      <c r="K53" s="94">
        <v>187</v>
      </c>
      <c r="L53" s="94">
        <v>-170</v>
      </c>
      <c r="M53" s="95">
        <v>323</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GC5FL5Co036k+Vd+KS/ii+BfkAqnmw5pAl1D8QUepk5+2mVV8KJ8jBzOo3cI4jslY5UuLlhoUJQNAoY9crpQg==" saltValue="HLrZXMayANvX6q5cti4L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62" sqref="H6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539</v>
      </c>
      <c r="G54" s="104" t="s">
        <v>540</v>
      </c>
      <c r="H54" s="105" t="s">
        <v>541</v>
      </c>
    </row>
    <row r="55" spans="2:8" ht="52.5" customHeight="1" x14ac:dyDescent="0.2">
      <c r="B55" s="106"/>
      <c r="C55" s="1231" t="s">
        <v>42</v>
      </c>
      <c r="D55" s="1231"/>
      <c r="E55" s="1232"/>
      <c r="F55" s="107">
        <v>585</v>
      </c>
      <c r="G55" s="107">
        <v>586</v>
      </c>
      <c r="H55" s="108">
        <v>588</v>
      </c>
    </row>
    <row r="56" spans="2:8" ht="52.5" customHeight="1" x14ac:dyDescent="0.2">
      <c r="B56" s="109"/>
      <c r="C56" s="1233" t="s">
        <v>43</v>
      </c>
      <c r="D56" s="1233"/>
      <c r="E56" s="1234"/>
      <c r="F56" s="110">
        <v>317</v>
      </c>
      <c r="G56" s="110">
        <v>317</v>
      </c>
      <c r="H56" s="111">
        <v>274</v>
      </c>
    </row>
    <row r="57" spans="2:8" ht="53.25" customHeight="1" x14ac:dyDescent="0.2">
      <c r="B57" s="109"/>
      <c r="C57" s="1235" t="s">
        <v>44</v>
      </c>
      <c r="D57" s="1235"/>
      <c r="E57" s="1236"/>
      <c r="F57" s="112">
        <v>1938</v>
      </c>
      <c r="G57" s="112">
        <v>1985</v>
      </c>
      <c r="H57" s="113">
        <v>2295</v>
      </c>
    </row>
    <row r="58" spans="2:8" ht="45.75" customHeight="1" x14ac:dyDescent="0.2">
      <c r="B58" s="114"/>
      <c r="C58" s="1223" t="s">
        <v>566</v>
      </c>
      <c r="D58" s="1224"/>
      <c r="E58" s="1225"/>
      <c r="F58" s="115">
        <v>763</v>
      </c>
      <c r="G58" s="115">
        <v>764</v>
      </c>
      <c r="H58" s="116">
        <v>764</v>
      </c>
    </row>
    <row r="59" spans="2:8" ht="45.75" customHeight="1" x14ac:dyDescent="0.2">
      <c r="B59" s="114"/>
      <c r="C59" s="1223" t="s">
        <v>567</v>
      </c>
      <c r="D59" s="1224"/>
      <c r="E59" s="1225"/>
      <c r="F59" s="115">
        <v>451</v>
      </c>
      <c r="G59" s="115">
        <v>481</v>
      </c>
      <c r="H59" s="116">
        <v>561</v>
      </c>
    </row>
    <row r="60" spans="2:8" ht="45.75" customHeight="1" x14ac:dyDescent="0.2">
      <c r="B60" s="114"/>
      <c r="C60" s="1223" t="s">
        <v>568</v>
      </c>
      <c r="D60" s="1224"/>
      <c r="E60" s="1225"/>
      <c r="F60" s="115">
        <v>16</v>
      </c>
      <c r="G60" s="115">
        <v>41</v>
      </c>
      <c r="H60" s="116">
        <v>276</v>
      </c>
    </row>
    <row r="61" spans="2:8" ht="45.75" customHeight="1" x14ac:dyDescent="0.2">
      <c r="B61" s="114"/>
      <c r="C61" s="1223" t="s">
        <v>569</v>
      </c>
      <c r="D61" s="1224"/>
      <c r="E61" s="1225"/>
      <c r="F61" s="115">
        <v>252</v>
      </c>
      <c r="G61" s="115">
        <v>213</v>
      </c>
      <c r="H61" s="116">
        <v>207</v>
      </c>
    </row>
    <row r="62" spans="2:8" ht="45.75" customHeight="1" thickBot="1" x14ac:dyDescent="0.25">
      <c r="B62" s="117"/>
      <c r="C62" s="1226" t="s">
        <v>570</v>
      </c>
      <c r="D62" s="1227"/>
      <c r="E62" s="1228"/>
      <c r="F62" s="118">
        <v>169</v>
      </c>
      <c r="G62" s="118">
        <v>200</v>
      </c>
      <c r="H62" s="119">
        <v>200</v>
      </c>
    </row>
    <row r="63" spans="2:8" ht="52.5" customHeight="1" thickBot="1" x14ac:dyDescent="0.25">
      <c r="B63" s="120"/>
      <c r="C63" s="1229" t="s">
        <v>45</v>
      </c>
      <c r="D63" s="1229"/>
      <c r="E63" s="1230"/>
      <c r="F63" s="121">
        <v>2840</v>
      </c>
      <c r="G63" s="121">
        <v>2888</v>
      </c>
      <c r="H63" s="122">
        <v>3157</v>
      </c>
    </row>
    <row r="64" spans="2:8" ht="15" customHeight="1" x14ac:dyDescent="0.2"/>
    <row r="65" ht="0" hidden="1" customHeight="1" x14ac:dyDescent="0.2"/>
    <row r="66" ht="0" hidden="1" customHeight="1" x14ac:dyDescent="0.2"/>
  </sheetData>
  <sheetProtection algorithmName="SHA-512" hashValue="WdBb9Cjup4B1LM6utAyo8UX7jbbypk6NkKyGojWyVsf16jUlyZypnsqfbz8RaGFlc4n1pbQY5Hrq75PbkMPZDg==" saltValue="jZe3xKIpsKwsIeYZ2Xvu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O1" zoomScale="85" zoomScaleNormal="85" zoomScaleSheetLayoutView="55" workbookViewId="0">
      <selection activeCell="AN77" sqref="AN77:BA80"/>
    </sheetView>
  </sheetViews>
  <sheetFormatPr defaultColWidth="0" defaultRowHeight="13.5" customHeight="1" zeroHeight="1" x14ac:dyDescent="0.2"/>
  <cols>
    <col min="1" max="1" width="6.33203125" style="1239" customWidth="1"/>
    <col min="2" max="107" width="2.44140625" style="1239" customWidth="1"/>
    <col min="108" max="108" width="6.109375" style="1247" customWidth="1"/>
    <col min="109" max="109" width="5.88671875" style="1246" customWidth="1"/>
    <col min="110" max="110" width="19.109375" style="1239" hidden="1"/>
    <col min="111" max="115" width="12.6640625" style="1239" hidden="1"/>
    <col min="116" max="349" width="8.6640625" style="1239" hidden="1"/>
    <col min="350" max="355" width="14.88671875" style="1239" hidden="1"/>
    <col min="356" max="357" width="15.88671875" style="1239" hidden="1"/>
    <col min="358" max="363" width="16.109375" style="1239" hidden="1"/>
    <col min="364" max="364" width="6.109375" style="1239" hidden="1"/>
    <col min="365" max="365" width="3" style="1239" hidden="1"/>
    <col min="366" max="605" width="8.6640625" style="1239" hidden="1"/>
    <col min="606" max="611" width="14.88671875" style="1239" hidden="1"/>
    <col min="612" max="613" width="15.88671875" style="1239" hidden="1"/>
    <col min="614" max="619" width="16.109375" style="1239" hidden="1"/>
    <col min="620" max="620" width="6.109375" style="1239" hidden="1"/>
    <col min="621" max="621" width="3" style="1239" hidden="1"/>
    <col min="622" max="861" width="8.6640625" style="1239" hidden="1"/>
    <col min="862" max="867" width="14.88671875" style="1239" hidden="1"/>
    <col min="868" max="869" width="15.88671875" style="1239" hidden="1"/>
    <col min="870" max="875" width="16.109375" style="1239" hidden="1"/>
    <col min="876" max="876" width="6.109375" style="1239" hidden="1"/>
    <col min="877" max="877" width="3" style="1239" hidden="1"/>
    <col min="878" max="1117" width="8.6640625" style="1239" hidden="1"/>
    <col min="1118" max="1123" width="14.88671875" style="1239" hidden="1"/>
    <col min="1124" max="1125" width="15.88671875" style="1239" hidden="1"/>
    <col min="1126" max="1131" width="16.109375" style="1239" hidden="1"/>
    <col min="1132" max="1132" width="6.109375" style="1239" hidden="1"/>
    <col min="1133" max="1133" width="3" style="1239" hidden="1"/>
    <col min="1134" max="1373" width="8.6640625" style="1239" hidden="1"/>
    <col min="1374" max="1379" width="14.88671875" style="1239" hidden="1"/>
    <col min="1380" max="1381" width="15.88671875" style="1239" hidden="1"/>
    <col min="1382" max="1387" width="16.109375" style="1239" hidden="1"/>
    <col min="1388" max="1388" width="6.109375" style="1239" hidden="1"/>
    <col min="1389" max="1389" width="3" style="1239" hidden="1"/>
    <col min="1390" max="1629" width="8.6640625" style="1239" hidden="1"/>
    <col min="1630" max="1635" width="14.88671875" style="1239" hidden="1"/>
    <col min="1636" max="1637" width="15.88671875" style="1239" hidden="1"/>
    <col min="1638" max="1643" width="16.109375" style="1239" hidden="1"/>
    <col min="1644" max="1644" width="6.109375" style="1239" hidden="1"/>
    <col min="1645" max="1645" width="3" style="1239" hidden="1"/>
    <col min="1646" max="1885" width="8.6640625" style="1239" hidden="1"/>
    <col min="1886" max="1891" width="14.88671875" style="1239" hidden="1"/>
    <col min="1892" max="1893" width="15.88671875" style="1239" hidden="1"/>
    <col min="1894" max="1899" width="16.109375" style="1239" hidden="1"/>
    <col min="1900" max="1900" width="6.109375" style="1239" hidden="1"/>
    <col min="1901" max="1901" width="3" style="1239" hidden="1"/>
    <col min="1902" max="2141" width="8.6640625" style="1239" hidden="1"/>
    <col min="2142" max="2147" width="14.88671875" style="1239" hidden="1"/>
    <col min="2148" max="2149" width="15.88671875" style="1239" hidden="1"/>
    <col min="2150" max="2155" width="16.109375" style="1239" hidden="1"/>
    <col min="2156" max="2156" width="6.109375" style="1239" hidden="1"/>
    <col min="2157" max="2157" width="3" style="1239" hidden="1"/>
    <col min="2158" max="2397" width="8.6640625" style="1239" hidden="1"/>
    <col min="2398" max="2403" width="14.88671875" style="1239" hidden="1"/>
    <col min="2404" max="2405" width="15.88671875" style="1239" hidden="1"/>
    <col min="2406" max="2411" width="16.109375" style="1239" hidden="1"/>
    <col min="2412" max="2412" width="6.109375" style="1239" hidden="1"/>
    <col min="2413" max="2413" width="3" style="1239" hidden="1"/>
    <col min="2414" max="2653" width="8.6640625" style="1239" hidden="1"/>
    <col min="2654" max="2659" width="14.88671875" style="1239" hidden="1"/>
    <col min="2660" max="2661" width="15.88671875" style="1239" hidden="1"/>
    <col min="2662" max="2667" width="16.109375" style="1239" hidden="1"/>
    <col min="2668" max="2668" width="6.109375" style="1239" hidden="1"/>
    <col min="2669" max="2669" width="3" style="1239" hidden="1"/>
    <col min="2670" max="2909" width="8.6640625" style="1239" hidden="1"/>
    <col min="2910" max="2915" width="14.88671875" style="1239" hidden="1"/>
    <col min="2916" max="2917" width="15.88671875" style="1239" hidden="1"/>
    <col min="2918" max="2923" width="16.109375" style="1239" hidden="1"/>
    <col min="2924" max="2924" width="6.109375" style="1239" hidden="1"/>
    <col min="2925" max="2925" width="3" style="1239" hidden="1"/>
    <col min="2926" max="3165" width="8.6640625" style="1239" hidden="1"/>
    <col min="3166" max="3171" width="14.88671875" style="1239" hidden="1"/>
    <col min="3172" max="3173" width="15.88671875" style="1239" hidden="1"/>
    <col min="3174" max="3179" width="16.109375" style="1239" hidden="1"/>
    <col min="3180" max="3180" width="6.109375" style="1239" hidden="1"/>
    <col min="3181" max="3181" width="3" style="1239" hidden="1"/>
    <col min="3182" max="3421" width="8.6640625" style="1239" hidden="1"/>
    <col min="3422" max="3427" width="14.88671875" style="1239" hidden="1"/>
    <col min="3428" max="3429" width="15.88671875" style="1239" hidden="1"/>
    <col min="3430" max="3435" width="16.109375" style="1239" hidden="1"/>
    <col min="3436" max="3436" width="6.109375" style="1239" hidden="1"/>
    <col min="3437" max="3437" width="3" style="1239" hidden="1"/>
    <col min="3438" max="3677" width="8.6640625" style="1239" hidden="1"/>
    <col min="3678" max="3683" width="14.88671875" style="1239" hidden="1"/>
    <col min="3684" max="3685" width="15.88671875" style="1239" hidden="1"/>
    <col min="3686" max="3691" width="16.109375" style="1239" hidden="1"/>
    <col min="3692" max="3692" width="6.109375" style="1239" hidden="1"/>
    <col min="3693" max="3693" width="3" style="1239" hidden="1"/>
    <col min="3694" max="3933" width="8.6640625" style="1239" hidden="1"/>
    <col min="3934" max="3939" width="14.88671875" style="1239" hidden="1"/>
    <col min="3940" max="3941" width="15.88671875" style="1239" hidden="1"/>
    <col min="3942" max="3947" width="16.109375" style="1239" hidden="1"/>
    <col min="3948" max="3948" width="6.109375" style="1239" hidden="1"/>
    <col min="3949" max="3949" width="3" style="1239" hidden="1"/>
    <col min="3950" max="4189" width="8.6640625" style="1239" hidden="1"/>
    <col min="4190" max="4195" width="14.88671875" style="1239" hidden="1"/>
    <col min="4196" max="4197" width="15.88671875" style="1239" hidden="1"/>
    <col min="4198" max="4203" width="16.109375" style="1239" hidden="1"/>
    <col min="4204" max="4204" width="6.109375" style="1239" hidden="1"/>
    <col min="4205" max="4205" width="3" style="1239" hidden="1"/>
    <col min="4206" max="4445" width="8.6640625" style="1239" hidden="1"/>
    <col min="4446" max="4451" width="14.88671875" style="1239" hidden="1"/>
    <col min="4452" max="4453" width="15.88671875" style="1239" hidden="1"/>
    <col min="4454" max="4459" width="16.109375" style="1239" hidden="1"/>
    <col min="4460" max="4460" width="6.109375" style="1239" hidden="1"/>
    <col min="4461" max="4461" width="3" style="1239" hidden="1"/>
    <col min="4462" max="4701" width="8.6640625" style="1239" hidden="1"/>
    <col min="4702" max="4707" width="14.88671875" style="1239" hidden="1"/>
    <col min="4708" max="4709" width="15.88671875" style="1239" hidden="1"/>
    <col min="4710" max="4715" width="16.109375" style="1239" hidden="1"/>
    <col min="4716" max="4716" width="6.109375" style="1239" hidden="1"/>
    <col min="4717" max="4717" width="3" style="1239" hidden="1"/>
    <col min="4718" max="4957" width="8.6640625" style="1239" hidden="1"/>
    <col min="4958" max="4963" width="14.88671875" style="1239" hidden="1"/>
    <col min="4964" max="4965" width="15.88671875" style="1239" hidden="1"/>
    <col min="4966" max="4971" width="16.109375" style="1239" hidden="1"/>
    <col min="4972" max="4972" width="6.109375" style="1239" hidden="1"/>
    <col min="4973" max="4973" width="3" style="1239" hidden="1"/>
    <col min="4974" max="5213" width="8.6640625" style="1239" hidden="1"/>
    <col min="5214" max="5219" width="14.88671875" style="1239" hidden="1"/>
    <col min="5220" max="5221" width="15.88671875" style="1239" hidden="1"/>
    <col min="5222" max="5227" width="16.109375" style="1239" hidden="1"/>
    <col min="5228" max="5228" width="6.109375" style="1239" hidden="1"/>
    <col min="5229" max="5229" width="3" style="1239" hidden="1"/>
    <col min="5230" max="5469" width="8.6640625" style="1239" hidden="1"/>
    <col min="5470" max="5475" width="14.88671875" style="1239" hidden="1"/>
    <col min="5476" max="5477" width="15.88671875" style="1239" hidden="1"/>
    <col min="5478" max="5483" width="16.109375" style="1239" hidden="1"/>
    <col min="5484" max="5484" width="6.109375" style="1239" hidden="1"/>
    <col min="5485" max="5485" width="3" style="1239" hidden="1"/>
    <col min="5486" max="5725" width="8.6640625" style="1239" hidden="1"/>
    <col min="5726" max="5731" width="14.88671875" style="1239" hidden="1"/>
    <col min="5732" max="5733" width="15.88671875" style="1239" hidden="1"/>
    <col min="5734" max="5739" width="16.109375" style="1239" hidden="1"/>
    <col min="5740" max="5740" width="6.109375" style="1239" hidden="1"/>
    <col min="5741" max="5741" width="3" style="1239" hidden="1"/>
    <col min="5742" max="5981" width="8.6640625" style="1239" hidden="1"/>
    <col min="5982" max="5987" width="14.88671875" style="1239" hidden="1"/>
    <col min="5988" max="5989" width="15.88671875" style="1239" hidden="1"/>
    <col min="5990" max="5995" width="16.109375" style="1239" hidden="1"/>
    <col min="5996" max="5996" width="6.109375" style="1239" hidden="1"/>
    <col min="5997" max="5997" width="3" style="1239" hidden="1"/>
    <col min="5998" max="6237" width="8.6640625" style="1239" hidden="1"/>
    <col min="6238" max="6243" width="14.88671875" style="1239" hidden="1"/>
    <col min="6244" max="6245" width="15.88671875" style="1239" hidden="1"/>
    <col min="6246" max="6251" width="16.109375" style="1239" hidden="1"/>
    <col min="6252" max="6252" width="6.109375" style="1239" hidden="1"/>
    <col min="6253" max="6253" width="3" style="1239" hidden="1"/>
    <col min="6254" max="6493" width="8.6640625" style="1239" hidden="1"/>
    <col min="6494" max="6499" width="14.88671875" style="1239" hidden="1"/>
    <col min="6500" max="6501" width="15.88671875" style="1239" hidden="1"/>
    <col min="6502" max="6507" width="16.109375" style="1239" hidden="1"/>
    <col min="6508" max="6508" width="6.109375" style="1239" hidden="1"/>
    <col min="6509" max="6509" width="3" style="1239" hidden="1"/>
    <col min="6510" max="6749" width="8.6640625" style="1239" hidden="1"/>
    <col min="6750" max="6755" width="14.88671875" style="1239" hidden="1"/>
    <col min="6756" max="6757" width="15.88671875" style="1239" hidden="1"/>
    <col min="6758" max="6763" width="16.109375" style="1239" hidden="1"/>
    <col min="6764" max="6764" width="6.109375" style="1239" hidden="1"/>
    <col min="6765" max="6765" width="3" style="1239" hidden="1"/>
    <col min="6766" max="7005" width="8.6640625" style="1239" hidden="1"/>
    <col min="7006" max="7011" width="14.88671875" style="1239" hidden="1"/>
    <col min="7012" max="7013" width="15.88671875" style="1239" hidden="1"/>
    <col min="7014" max="7019" width="16.109375" style="1239" hidden="1"/>
    <col min="7020" max="7020" width="6.109375" style="1239" hidden="1"/>
    <col min="7021" max="7021" width="3" style="1239" hidden="1"/>
    <col min="7022" max="7261" width="8.6640625" style="1239" hidden="1"/>
    <col min="7262" max="7267" width="14.88671875" style="1239" hidden="1"/>
    <col min="7268" max="7269" width="15.88671875" style="1239" hidden="1"/>
    <col min="7270" max="7275" width="16.109375" style="1239" hidden="1"/>
    <col min="7276" max="7276" width="6.109375" style="1239" hidden="1"/>
    <col min="7277" max="7277" width="3" style="1239" hidden="1"/>
    <col min="7278" max="7517" width="8.6640625" style="1239" hidden="1"/>
    <col min="7518" max="7523" width="14.88671875" style="1239" hidden="1"/>
    <col min="7524" max="7525" width="15.88671875" style="1239" hidden="1"/>
    <col min="7526" max="7531" width="16.109375" style="1239" hidden="1"/>
    <col min="7532" max="7532" width="6.109375" style="1239" hidden="1"/>
    <col min="7533" max="7533" width="3" style="1239" hidden="1"/>
    <col min="7534" max="7773" width="8.6640625" style="1239" hidden="1"/>
    <col min="7774" max="7779" width="14.88671875" style="1239" hidden="1"/>
    <col min="7780" max="7781" width="15.88671875" style="1239" hidden="1"/>
    <col min="7782" max="7787" width="16.109375" style="1239" hidden="1"/>
    <col min="7788" max="7788" width="6.109375" style="1239" hidden="1"/>
    <col min="7789" max="7789" width="3" style="1239" hidden="1"/>
    <col min="7790" max="8029" width="8.6640625" style="1239" hidden="1"/>
    <col min="8030" max="8035" width="14.88671875" style="1239" hidden="1"/>
    <col min="8036" max="8037" width="15.88671875" style="1239" hidden="1"/>
    <col min="8038" max="8043" width="16.109375" style="1239" hidden="1"/>
    <col min="8044" max="8044" width="6.109375" style="1239" hidden="1"/>
    <col min="8045" max="8045" width="3" style="1239" hidden="1"/>
    <col min="8046" max="8285" width="8.6640625" style="1239" hidden="1"/>
    <col min="8286" max="8291" width="14.88671875" style="1239" hidden="1"/>
    <col min="8292" max="8293" width="15.88671875" style="1239" hidden="1"/>
    <col min="8294" max="8299" width="16.109375" style="1239" hidden="1"/>
    <col min="8300" max="8300" width="6.109375" style="1239" hidden="1"/>
    <col min="8301" max="8301" width="3" style="1239" hidden="1"/>
    <col min="8302" max="8541" width="8.6640625" style="1239" hidden="1"/>
    <col min="8542" max="8547" width="14.88671875" style="1239" hidden="1"/>
    <col min="8548" max="8549" width="15.88671875" style="1239" hidden="1"/>
    <col min="8550" max="8555" width="16.109375" style="1239" hidden="1"/>
    <col min="8556" max="8556" width="6.109375" style="1239" hidden="1"/>
    <col min="8557" max="8557" width="3" style="1239" hidden="1"/>
    <col min="8558" max="8797" width="8.6640625" style="1239" hidden="1"/>
    <col min="8798" max="8803" width="14.88671875" style="1239" hidden="1"/>
    <col min="8804" max="8805" width="15.88671875" style="1239" hidden="1"/>
    <col min="8806" max="8811" width="16.109375" style="1239" hidden="1"/>
    <col min="8812" max="8812" width="6.109375" style="1239" hidden="1"/>
    <col min="8813" max="8813" width="3" style="1239" hidden="1"/>
    <col min="8814" max="9053" width="8.6640625" style="1239" hidden="1"/>
    <col min="9054" max="9059" width="14.88671875" style="1239" hidden="1"/>
    <col min="9060" max="9061" width="15.88671875" style="1239" hidden="1"/>
    <col min="9062" max="9067" width="16.109375" style="1239" hidden="1"/>
    <col min="9068" max="9068" width="6.109375" style="1239" hidden="1"/>
    <col min="9069" max="9069" width="3" style="1239" hidden="1"/>
    <col min="9070" max="9309" width="8.6640625" style="1239" hidden="1"/>
    <col min="9310" max="9315" width="14.88671875" style="1239" hidden="1"/>
    <col min="9316" max="9317" width="15.88671875" style="1239" hidden="1"/>
    <col min="9318" max="9323" width="16.109375" style="1239" hidden="1"/>
    <col min="9324" max="9324" width="6.109375" style="1239" hidden="1"/>
    <col min="9325" max="9325" width="3" style="1239" hidden="1"/>
    <col min="9326" max="9565" width="8.6640625" style="1239" hidden="1"/>
    <col min="9566" max="9571" width="14.88671875" style="1239" hidden="1"/>
    <col min="9572" max="9573" width="15.88671875" style="1239" hidden="1"/>
    <col min="9574" max="9579" width="16.109375" style="1239" hidden="1"/>
    <col min="9580" max="9580" width="6.109375" style="1239" hidden="1"/>
    <col min="9581" max="9581" width="3" style="1239" hidden="1"/>
    <col min="9582" max="9821" width="8.6640625" style="1239" hidden="1"/>
    <col min="9822" max="9827" width="14.88671875" style="1239" hidden="1"/>
    <col min="9828" max="9829" width="15.88671875" style="1239" hidden="1"/>
    <col min="9830" max="9835" width="16.109375" style="1239" hidden="1"/>
    <col min="9836" max="9836" width="6.109375" style="1239" hidden="1"/>
    <col min="9837" max="9837" width="3" style="1239" hidden="1"/>
    <col min="9838" max="10077" width="8.6640625" style="1239" hidden="1"/>
    <col min="10078" max="10083" width="14.88671875" style="1239" hidden="1"/>
    <col min="10084" max="10085" width="15.88671875" style="1239" hidden="1"/>
    <col min="10086" max="10091" width="16.109375" style="1239" hidden="1"/>
    <col min="10092" max="10092" width="6.109375" style="1239" hidden="1"/>
    <col min="10093" max="10093" width="3" style="1239" hidden="1"/>
    <col min="10094" max="10333" width="8.6640625" style="1239" hidden="1"/>
    <col min="10334" max="10339" width="14.88671875" style="1239" hidden="1"/>
    <col min="10340" max="10341" width="15.88671875" style="1239" hidden="1"/>
    <col min="10342" max="10347" width="16.109375" style="1239" hidden="1"/>
    <col min="10348" max="10348" width="6.109375" style="1239" hidden="1"/>
    <col min="10349" max="10349" width="3" style="1239" hidden="1"/>
    <col min="10350" max="10589" width="8.6640625" style="1239" hidden="1"/>
    <col min="10590" max="10595" width="14.88671875" style="1239" hidden="1"/>
    <col min="10596" max="10597" width="15.88671875" style="1239" hidden="1"/>
    <col min="10598" max="10603" width="16.109375" style="1239" hidden="1"/>
    <col min="10604" max="10604" width="6.109375" style="1239" hidden="1"/>
    <col min="10605" max="10605" width="3" style="1239" hidden="1"/>
    <col min="10606" max="10845" width="8.6640625" style="1239" hidden="1"/>
    <col min="10846" max="10851" width="14.88671875" style="1239" hidden="1"/>
    <col min="10852" max="10853" width="15.88671875" style="1239" hidden="1"/>
    <col min="10854" max="10859" width="16.109375" style="1239" hidden="1"/>
    <col min="10860" max="10860" width="6.109375" style="1239" hidden="1"/>
    <col min="10861" max="10861" width="3" style="1239" hidden="1"/>
    <col min="10862" max="11101" width="8.6640625" style="1239" hidden="1"/>
    <col min="11102" max="11107" width="14.88671875" style="1239" hidden="1"/>
    <col min="11108" max="11109" width="15.88671875" style="1239" hidden="1"/>
    <col min="11110" max="11115" width="16.109375" style="1239" hidden="1"/>
    <col min="11116" max="11116" width="6.109375" style="1239" hidden="1"/>
    <col min="11117" max="11117" width="3" style="1239" hidden="1"/>
    <col min="11118" max="11357" width="8.6640625" style="1239" hidden="1"/>
    <col min="11358" max="11363" width="14.88671875" style="1239" hidden="1"/>
    <col min="11364" max="11365" width="15.88671875" style="1239" hidden="1"/>
    <col min="11366" max="11371" width="16.109375" style="1239" hidden="1"/>
    <col min="11372" max="11372" width="6.109375" style="1239" hidden="1"/>
    <col min="11373" max="11373" width="3" style="1239" hidden="1"/>
    <col min="11374" max="11613" width="8.6640625" style="1239" hidden="1"/>
    <col min="11614" max="11619" width="14.88671875" style="1239" hidden="1"/>
    <col min="11620" max="11621" width="15.88671875" style="1239" hidden="1"/>
    <col min="11622" max="11627" width="16.109375" style="1239" hidden="1"/>
    <col min="11628" max="11628" width="6.109375" style="1239" hidden="1"/>
    <col min="11629" max="11629" width="3" style="1239" hidden="1"/>
    <col min="11630" max="11869" width="8.6640625" style="1239" hidden="1"/>
    <col min="11870" max="11875" width="14.88671875" style="1239" hidden="1"/>
    <col min="11876" max="11877" width="15.88671875" style="1239" hidden="1"/>
    <col min="11878" max="11883" width="16.109375" style="1239" hidden="1"/>
    <col min="11884" max="11884" width="6.109375" style="1239" hidden="1"/>
    <col min="11885" max="11885" width="3" style="1239" hidden="1"/>
    <col min="11886" max="12125" width="8.6640625" style="1239" hidden="1"/>
    <col min="12126" max="12131" width="14.88671875" style="1239" hidden="1"/>
    <col min="12132" max="12133" width="15.88671875" style="1239" hidden="1"/>
    <col min="12134" max="12139" width="16.109375" style="1239" hidden="1"/>
    <col min="12140" max="12140" width="6.109375" style="1239" hidden="1"/>
    <col min="12141" max="12141" width="3" style="1239" hidden="1"/>
    <col min="12142" max="12381" width="8.6640625" style="1239" hidden="1"/>
    <col min="12382" max="12387" width="14.88671875" style="1239" hidden="1"/>
    <col min="12388" max="12389" width="15.88671875" style="1239" hidden="1"/>
    <col min="12390" max="12395" width="16.109375" style="1239" hidden="1"/>
    <col min="12396" max="12396" width="6.109375" style="1239" hidden="1"/>
    <col min="12397" max="12397" width="3" style="1239" hidden="1"/>
    <col min="12398" max="12637" width="8.6640625" style="1239" hidden="1"/>
    <col min="12638" max="12643" width="14.88671875" style="1239" hidden="1"/>
    <col min="12644" max="12645" width="15.88671875" style="1239" hidden="1"/>
    <col min="12646" max="12651" width="16.109375" style="1239" hidden="1"/>
    <col min="12652" max="12652" width="6.109375" style="1239" hidden="1"/>
    <col min="12653" max="12653" width="3" style="1239" hidden="1"/>
    <col min="12654" max="12893" width="8.6640625" style="1239" hidden="1"/>
    <col min="12894" max="12899" width="14.88671875" style="1239" hidden="1"/>
    <col min="12900" max="12901" width="15.88671875" style="1239" hidden="1"/>
    <col min="12902" max="12907" width="16.109375" style="1239" hidden="1"/>
    <col min="12908" max="12908" width="6.109375" style="1239" hidden="1"/>
    <col min="12909" max="12909" width="3" style="1239" hidden="1"/>
    <col min="12910" max="13149" width="8.6640625" style="1239" hidden="1"/>
    <col min="13150" max="13155" width="14.88671875" style="1239" hidden="1"/>
    <col min="13156" max="13157" width="15.88671875" style="1239" hidden="1"/>
    <col min="13158" max="13163" width="16.109375" style="1239" hidden="1"/>
    <col min="13164" max="13164" width="6.109375" style="1239" hidden="1"/>
    <col min="13165" max="13165" width="3" style="1239" hidden="1"/>
    <col min="13166" max="13405" width="8.6640625" style="1239" hidden="1"/>
    <col min="13406" max="13411" width="14.88671875" style="1239" hidden="1"/>
    <col min="13412" max="13413" width="15.88671875" style="1239" hidden="1"/>
    <col min="13414" max="13419" width="16.109375" style="1239" hidden="1"/>
    <col min="13420" max="13420" width="6.109375" style="1239" hidden="1"/>
    <col min="13421" max="13421" width="3" style="1239" hidden="1"/>
    <col min="13422" max="13661" width="8.6640625" style="1239" hidden="1"/>
    <col min="13662" max="13667" width="14.88671875" style="1239" hidden="1"/>
    <col min="13668" max="13669" width="15.88671875" style="1239" hidden="1"/>
    <col min="13670" max="13675" width="16.109375" style="1239" hidden="1"/>
    <col min="13676" max="13676" width="6.109375" style="1239" hidden="1"/>
    <col min="13677" max="13677" width="3" style="1239" hidden="1"/>
    <col min="13678" max="13917" width="8.6640625" style="1239" hidden="1"/>
    <col min="13918" max="13923" width="14.88671875" style="1239" hidden="1"/>
    <col min="13924" max="13925" width="15.88671875" style="1239" hidden="1"/>
    <col min="13926" max="13931" width="16.109375" style="1239" hidden="1"/>
    <col min="13932" max="13932" width="6.109375" style="1239" hidden="1"/>
    <col min="13933" max="13933" width="3" style="1239" hidden="1"/>
    <col min="13934" max="14173" width="8.6640625" style="1239" hidden="1"/>
    <col min="14174" max="14179" width="14.88671875" style="1239" hidden="1"/>
    <col min="14180" max="14181" width="15.88671875" style="1239" hidden="1"/>
    <col min="14182" max="14187" width="16.109375" style="1239" hidden="1"/>
    <col min="14188" max="14188" width="6.109375" style="1239" hidden="1"/>
    <col min="14189" max="14189" width="3" style="1239" hidden="1"/>
    <col min="14190" max="14429" width="8.6640625" style="1239" hidden="1"/>
    <col min="14430" max="14435" width="14.88671875" style="1239" hidden="1"/>
    <col min="14436" max="14437" width="15.88671875" style="1239" hidden="1"/>
    <col min="14438" max="14443" width="16.109375" style="1239" hidden="1"/>
    <col min="14444" max="14444" width="6.109375" style="1239" hidden="1"/>
    <col min="14445" max="14445" width="3" style="1239" hidden="1"/>
    <col min="14446" max="14685" width="8.6640625" style="1239" hidden="1"/>
    <col min="14686" max="14691" width="14.88671875" style="1239" hidden="1"/>
    <col min="14692" max="14693" width="15.88671875" style="1239" hidden="1"/>
    <col min="14694" max="14699" width="16.109375" style="1239" hidden="1"/>
    <col min="14700" max="14700" width="6.109375" style="1239" hidden="1"/>
    <col min="14701" max="14701" width="3" style="1239" hidden="1"/>
    <col min="14702" max="14941" width="8.6640625" style="1239" hidden="1"/>
    <col min="14942" max="14947" width="14.88671875" style="1239" hidden="1"/>
    <col min="14948" max="14949" width="15.88671875" style="1239" hidden="1"/>
    <col min="14950" max="14955" width="16.109375" style="1239" hidden="1"/>
    <col min="14956" max="14956" width="6.109375" style="1239" hidden="1"/>
    <col min="14957" max="14957" width="3" style="1239" hidden="1"/>
    <col min="14958" max="15197" width="8.6640625" style="1239" hidden="1"/>
    <col min="15198" max="15203" width="14.88671875" style="1239" hidden="1"/>
    <col min="15204" max="15205" width="15.88671875" style="1239" hidden="1"/>
    <col min="15206" max="15211" width="16.109375" style="1239" hidden="1"/>
    <col min="15212" max="15212" width="6.109375" style="1239" hidden="1"/>
    <col min="15213" max="15213" width="3" style="1239" hidden="1"/>
    <col min="15214" max="15453" width="8.6640625" style="1239" hidden="1"/>
    <col min="15454" max="15459" width="14.88671875" style="1239" hidden="1"/>
    <col min="15460" max="15461" width="15.88671875" style="1239" hidden="1"/>
    <col min="15462" max="15467" width="16.109375" style="1239" hidden="1"/>
    <col min="15468" max="15468" width="6.109375" style="1239" hidden="1"/>
    <col min="15469" max="15469" width="3" style="1239" hidden="1"/>
    <col min="15470" max="15709" width="8.6640625" style="1239" hidden="1"/>
    <col min="15710" max="15715" width="14.88671875" style="1239" hidden="1"/>
    <col min="15716" max="15717" width="15.88671875" style="1239" hidden="1"/>
    <col min="15718" max="15723" width="16.109375" style="1239" hidden="1"/>
    <col min="15724" max="15724" width="6.109375" style="1239" hidden="1"/>
    <col min="15725" max="15725" width="3" style="1239" hidden="1"/>
    <col min="15726" max="15965" width="8.6640625" style="1239" hidden="1"/>
    <col min="15966" max="15971" width="14.88671875" style="1239" hidden="1"/>
    <col min="15972" max="15973" width="15.88671875" style="1239" hidden="1"/>
    <col min="15974" max="15979" width="16.109375" style="1239" hidden="1"/>
    <col min="15980" max="15980" width="6.109375" style="1239" hidden="1"/>
    <col min="15981" max="15981" width="3" style="1239" hidden="1"/>
    <col min="15982" max="16221" width="8.6640625" style="1239" hidden="1"/>
    <col min="16222" max="16227" width="14.88671875" style="1239" hidden="1"/>
    <col min="16228" max="16229" width="15.88671875" style="1239" hidden="1"/>
    <col min="16230" max="16235" width="16.109375" style="1239" hidden="1"/>
    <col min="16236" max="16236" width="6.109375" style="1239" hidden="1"/>
    <col min="16237" max="16237" width="3" style="1239" hidden="1"/>
    <col min="16238" max="16384" width="8.6640625" style="1239" hidden="1"/>
  </cols>
  <sheetData>
    <row r="1" spans="1:143" ht="42.75" customHeight="1" x14ac:dyDescent="0.2">
      <c r="A1" s="1237"/>
      <c r="B1" s="1238"/>
      <c r="DD1" s="1239"/>
      <c r="DE1" s="1239"/>
    </row>
    <row r="2" spans="1:143" ht="25.5" customHeight="1" x14ac:dyDescent="0.2">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2">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2" x14ac:dyDescent="0.2">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571</v>
      </c>
    </row>
    <row r="11" spans="1:143" s="270" customFormat="1" ht="13.2" x14ac:dyDescent="0.2">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571</v>
      </c>
    </row>
    <row r="13" spans="1:143" s="270" customFormat="1" ht="13.2" x14ac:dyDescent="0.2">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1239"/>
      <c r="DE19" s="1239"/>
    </row>
    <row r="20" spans="1:351" ht="13.2" x14ac:dyDescent="0.2">
      <c r="DD20" s="1239"/>
      <c r="DE20" s="1239"/>
    </row>
    <row r="21" spans="1:351" ht="16.2" x14ac:dyDescent="0.2">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2" x14ac:dyDescent="0.2">
      <c r="B22" s="1246"/>
      <c r="MM22" s="1245"/>
    </row>
    <row r="23" spans="1:351" ht="13.2" x14ac:dyDescent="0.2">
      <c r="B23" s="1246"/>
    </row>
    <row r="24" spans="1:351" ht="13.2" x14ac:dyDescent="0.2">
      <c r="B24" s="1246"/>
    </row>
    <row r="25" spans="1:351" ht="13.2" x14ac:dyDescent="0.2">
      <c r="B25" s="1246"/>
    </row>
    <row r="26" spans="1:351" ht="13.2" x14ac:dyDescent="0.2">
      <c r="B26" s="1246"/>
    </row>
    <row r="27" spans="1:351" ht="13.2" x14ac:dyDescent="0.2">
      <c r="B27" s="1246"/>
    </row>
    <row r="28" spans="1:351" ht="13.2" x14ac:dyDescent="0.2">
      <c r="B28" s="1246"/>
    </row>
    <row r="29" spans="1:351" ht="13.2" x14ac:dyDescent="0.2">
      <c r="B29" s="1246"/>
    </row>
    <row r="30" spans="1:351" ht="13.2" x14ac:dyDescent="0.2">
      <c r="B30" s="1246"/>
    </row>
    <row r="31" spans="1:351" ht="13.2" x14ac:dyDescent="0.2">
      <c r="B31" s="1246"/>
    </row>
    <row r="32" spans="1:351" ht="13.2" x14ac:dyDescent="0.2">
      <c r="B32" s="1246"/>
    </row>
    <row r="33" spans="2:109" ht="13.2" x14ac:dyDescent="0.2">
      <c r="B33" s="1246"/>
    </row>
    <row r="34" spans="2:109" ht="13.2" x14ac:dyDescent="0.2">
      <c r="B34" s="1246"/>
    </row>
    <row r="35" spans="2:109" ht="13.2" x14ac:dyDescent="0.2">
      <c r="B35" s="1246"/>
    </row>
    <row r="36" spans="2:109" ht="13.2" x14ac:dyDescent="0.2">
      <c r="B36" s="1246"/>
    </row>
    <row r="37" spans="2:109" ht="13.2" x14ac:dyDescent="0.2">
      <c r="B37" s="1246"/>
    </row>
    <row r="38" spans="2:109" ht="13.2" x14ac:dyDescent="0.2">
      <c r="B38" s="1246"/>
    </row>
    <row r="39" spans="2:109" ht="13.2" x14ac:dyDescent="0.2">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2" x14ac:dyDescent="0.2">
      <c r="B40" s="1251"/>
      <c r="DD40" s="1251"/>
      <c r="DE40" s="1239"/>
    </row>
    <row r="41" spans="2:109" ht="16.2" x14ac:dyDescent="0.2">
      <c r="B41" s="1252" t="s">
        <v>572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2" x14ac:dyDescent="0.2">
      <c r="B42" s="1246"/>
      <c r="G42" s="1253"/>
      <c r="I42" s="1254"/>
      <c r="J42" s="1254"/>
      <c r="K42" s="1254"/>
      <c r="AM42" s="1253"/>
      <c r="AN42" s="1253" t="s">
        <v>573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2">
      <c r="B43" s="1246"/>
      <c r="AN43" s="1255" t="s">
        <v>574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2" x14ac:dyDescent="0.2">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2" x14ac:dyDescent="0.2">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2" x14ac:dyDescent="0.2">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2" x14ac:dyDescent="0.2">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2" x14ac:dyDescent="0.2">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2" x14ac:dyDescent="0.2">
      <c r="B49" s="1246"/>
      <c r="AN49" s="1239" t="s">
        <v>575</v>
      </c>
    </row>
    <row r="50" spans="1:109" ht="13.2" x14ac:dyDescent="0.2">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537</v>
      </c>
      <c r="BQ50" s="1271"/>
      <c r="BR50" s="1271"/>
      <c r="BS50" s="1271"/>
      <c r="BT50" s="1271"/>
      <c r="BU50" s="1271"/>
      <c r="BV50" s="1271"/>
      <c r="BW50" s="1271"/>
      <c r="BX50" s="1271" t="s">
        <v>538</v>
      </c>
      <c r="BY50" s="1271"/>
      <c r="BZ50" s="1271"/>
      <c r="CA50" s="1271"/>
      <c r="CB50" s="1271"/>
      <c r="CC50" s="1271"/>
      <c r="CD50" s="1271"/>
      <c r="CE50" s="1271"/>
      <c r="CF50" s="1271" t="s">
        <v>539</v>
      </c>
      <c r="CG50" s="1271"/>
      <c r="CH50" s="1271"/>
      <c r="CI50" s="1271"/>
      <c r="CJ50" s="1271"/>
      <c r="CK50" s="1271"/>
      <c r="CL50" s="1271"/>
      <c r="CM50" s="1271"/>
      <c r="CN50" s="1271" t="s">
        <v>540</v>
      </c>
      <c r="CO50" s="1271"/>
      <c r="CP50" s="1271"/>
      <c r="CQ50" s="1271"/>
      <c r="CR50" s="1271"/>
      <c r="CS50" s="1271"/>
      <c r="CT50" s="1271"/>
      <c r="CU50" s="1271"/>
      <c r="CV50" s="1271" t="s">
        <v>541</v>
      </c>
      <c r="CW50" s="1271"/>
      <c r="CX50" s="1271"/>
      <c r="CY50" s="1271"/>
      <c r="CZ50" s="1271"/>
      <c r="DA50" s="1271"/>
      <c r="DB50" s="1271"/>
      <c r="DC50" s="1271"/>
    </row>
    <row r="51" spans="1:109" ht="13.5" customHeight="1" x14ac:dyDescent="0.2">
      <c r="B51" s="1246"/>
      <c r="G51" s="1272"/>
      <c r="H51" s="1272"/>
      <c r="I51" s="1273"/>
      <c r="J51" s="1273"/>
      <c r="K51" s="1274"/>
      <c r="L51" s="1274"/>
      <c r="M51" s="1274"/>
      <c r="N51" s="1274"/>
      <c r="AM51" s="1264"/>
      <c r="AN51" s="1275" t="s">
        <v>576</v>
      </c>
      <c r="AO51" s="1275"/>
      <c r="AP51" s="1275"/>
      <c r="AQ51" s="1275"/>
      <c r="AR51" s="1275"/>
      <c r="AS51" s="1275"/>
      <c r="AT51" s="1275"/>
      <c r="AU51" s="1275"/>
      <c r="AV51" s="1275"/>
      <c r="AW51" s="1275"/>
      <c r="AX51" s="1275"/>
      <c r="AY51" s="1275"/>
      <c r="AZ51" s="1275"/>
      <c r="BA51" s="1275"/>
      <c r="BB51" s="1275" t="s">
        <v>577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5.8</v>
      </c>
      <c r="CG51" s="1277"/>
      <c r="CH51" s="1277"/>
      <c r="CI51" s="1277"/>
      <c r="CJ51" s="1277"/>
      <c r="CK51" s="1277"/>
      <c r="CL51" s="1277"/>
      <c r="CM51" s="1277"/>
      <c r="CN51" s="1277"/>
      <c r="CO51" s="1277"/>
      <c r="CP51" s="1277"/>
      <c r="CQ51" s="1277"/>
      <c r="CR51" s="1277"/>
      <c r="CS51" s="1277"/>
      <c r="CT51" s="1277"/>
      <c r="CU51" s="1277"/>
      <c r="CV51" s="1277">
        <v>10.199999999999999</v>
      </c>
      <c r="CW51" s="1277"/>
      <c r="CX51" s="1277"/>
      <c r="CY51" s="1277"/>
      <c r="CZ51" s="1277"/>
      <c r="DA51" s="1277"/>
      <c r="DB51" s="1277"/>
      <c r="DC51" s="1277"/>
    </row>
    <row r="52" spans="1:109" ht="13.2" x14ac:dyDescent="0.2">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50.4</v>
      </c>
      <c r="CG53" s="1277"/>
      <c r="CH53" s="1277"/>
      <c r="CI53" s="1277"/>
      <c r="CJ53" s="1277"/>
      <c r="CK53" s="1277"/>
      <c r="CL53" s="1277"/>
      <c r="CM53" s="1277"/>
      <c r="CN53" s="1277">
        <v>61.3</v>
      </c>
      <c r="CO53" s="1277"/>
      <c r="CP53" s="1277"/>
      <c r="CQ53" s="1277"/>
      <c r="CR53" s="1277"/>
      <c r="CS53" s="1277"/>
      <c r="CT53" s="1277"/>
      <c r="CU53" s="1277"/>
      <c r="CV53" s="1277">
        <v>62.8</v>
      </c>
      <c r="CW53" s="1277"/>
      <c r="CX53" s="1277"/>
      <c r="CY53" s="1277"/>
      <c r="CZ53" s="1277"/>
      <c r="DA53" s="1277"/>
      <c r="DB53" s="1277"/>
      <c r="DC53" s="1277"/>
    </row>
    <row r="54" spans="1:109" ht="13.2" x14ac:dyDescent="0.2">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1254"/>
      <c r="B55" s="1246"/>
      <c r="G55" s="1265"/>
      <c r="H55" s="1265"/>
      <c r="I55" s="1265"/>
      <c r="J55" s="1265"/>
      <c r="K55" s="1274"/>
      <c r="L55" s="1274"/>
      <c r="M55" s="1274"/>
      <c r="N55" s="1274"/>
      <c r="AN55" s="1271" t="s">
        <v>579</v>
      </c>
      <c r="AO55" s="1271"/>
      <c r="AP55" s="1271"/>
      <c r="AQ55" s="1271"/>
      <c r="AR55" s="1271"/>
      <c r="AS55" s="1271"/>
      <c r="AT55" s="1271"/>
      <c r="AU55" s="1271"/>
      <c r="AV55" s="1271"/>
      <c r="AW55" s="1271"/>
      <c r="AX55" s="1271"/>
      <c r="AY55" s="1271"/>
      <c r="AZ55" s="1271"/>
      <c r="BA55" s="1271"/>
      <c r="BB55" s="1275" t="s">
        <v>580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20.2</v>
      </c>
      <c r="CG55" s="1277"/>
      <c r="CH55" s="1277"/>
      <c r="CI55" s="1277"/>
      <c r="CJ55" s="1277"/>
      <c r="CK55" s="1277"/>
      <c r="CL55" s="1277"/>
      <c r="CM55" s="1277"/>
      <c r="CN55" s="1277">
        <v>38.5</v>
      </c>
      <c r="CO55" s="1277"/>
      <c r="CP55" s="1277"/>
      <c r="CQ55" s="1277"/>
      <c r="CR55" s="1277"/>
      <c r="CS55" s="1277"/>
      <c r="CT55" s="1277"/>
      <c r="CU55" s="1277"/>
      <c r="CV55" s="1277">
        <v>32.799999999999997</v>
      </c>
      <c r="CW55" s="1277"/>
      <c r="CX55" s="1277"/>
      <c r="CY55" s="1277"/>
      <c r="CZ55" s="1277"/>
      <c r="DA55" s="1277"/>
      <c r="DB55" s="1277"/>
      <c r="DC55" s="1277"/>
    </row>
    <row r="56" spans="1:109" ht="13.2" x14ac:dyDescent="0.2">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2" x14ac:dyDescent="0.2">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55.8</v>
      </c>
      <c r="CG57" s="1277"/>
      <c r="CH57" s="1277"/>
      <c r="CI57" s="1277"/>
      <c r="CJ57" s="1277"/>
      <c r="CK57" s="1277"/>
      <c r="CL57" s="1277"/>
      <c r="CM57" s="1277"/>
      <c r="CN57" s="1277">
        <v>57.6</v>
      </c>
      <c r="CO57" s="1277"/>
      <c r="CP57" s="1277"/>
      <c r="CQ57" s="1277"/>
      <c r="CR57" s="1277"/>
      <c r="CS57" s="1277"/>
      <c r="CT57" s="1277"/>
      <c r="CU57" s="1277"/>
      <c r="CV57" s="1277">
        <v>59.3</v>
      </c>
      <c r="CW57" s="1277"/>
      <c r="CX57" s="1277"/>
      <c r="CY57" s="1277"/>
      <c r="CZ57" s="1277"/>
      <c r="DA57" s="1277"/>
      <c r="DB57" s="1277"/>
      <c r="DC57" s="1277"/>
      <c r="DD57" s="1280"/>
      <c r="DE57" s="1278"/>
    </row>
    <row r="58" spans="1:109" s="1254" customFormat="1" ht="13.2" x14ac:dyDescent="0.2">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2" x14ac:dyDescent="0.2">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2" x14ac:dyDescent="0.2">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2" x14ac:dyDescent="0.2">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2" x14ac:dyDescent="0.2">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2" x14ac:dyDescent="0.2">
      <c r="B63" s="1286" t="s">
        <v>582</v>
      </c>
    </row>
    <row r="64" spans="1:109" ht="13.2" x14ac:dyDescent="0.2">
      <c r="B64" s="1246"/>
      <c r="G64" s="1253"/>
      <c r="I64" s="1287"/>
      <c r="J64" s="1287"/>
      <c r="K64" s="1287"/>
      <c r="L64" s="1287"/>
      <c r="M64" s="1287"/>
      <c r="N64" s="1288"/>
      <c r="AM64" s="1253"/>
      <c r="AN64" s="1253" t="s">
        <v>573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2" x14ac:dyDescent="0.2">
      <c r="B65" s="1246"/>
      <c r="AN65" s="1255" t="s">
        <v>583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2" x14ac:dyDescent="0.2">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2" x14ac:dyDescent="0.2">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2" x14ac:dyDescent="0.2">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2" x14ac:dyDescent="0.2">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2" x14ac:dyDescent="0.2">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2" x14ac:dyDescent="0.2">
      <c r="B71" s="1246"/>
      <c r="G71" s="1292"/>
      <c r="I71" s="1293"/>
      <c r="J71" s="1290"/>
      <c r="K71" s="1290"/>
      <c r="L71" s="1291"/>
      <c r="M71" s="1290"/>
      <c r="N71" s="1291"/>
      <c r="AM71" s="1292"/>
      <c r="AN71" s="1239" t="s">
        <v>575</v>
      </c>
    </row>
    <row r="72" spans="2:107" ht="13.2" x14ac:dyDescent="0.2">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537</v>
      </c>
      <c r="BQ72" s="1271"/>
      <c r="BR72" s="1271"/>
      <c r="BS72" s="1271"/>
      <c r="BT72" s="1271"/>
      <c r="BU72" s="1271"/>
      <c r="BV72" s="1271"/>
      <c r="BW72" s="1271"/>
      <c r="BX72" s="1271" t="s">
        <v>538</v>
      </c>
      <c r="BY72" s="1271"/>
      <c r="BZ72" s="1271"/>
      <c r="CA72" s="1271"/>
      <c r="CB72" s="1271"/>
      <c r="CC72" s="1271"/>
      <c r="CD72" s="1271"/>
      <c r="CE72" s="1271"/>
      <c r="CF72" s="1271" t="s">
        <v>539</v>
      </c>
      <c r="CG72" s="1271"/>
      <c r="CH72" s="1271"/>
      <c r="CI72" s="1271"/>
      <c r="CJ72" s="1271"/>
      <c r="CK72" s="1271"/>
      <c r="CL72" s="1271"/>
      <c r="CM72" s="1271"/>
      <c r="CN72" s="1271" t="s">
        <v>540</v>
      </c>
      <c r="CO72" s="1271"/>
      <c r="CP72" s="1271"/>
      <c r="CQ72" s="1271"/>
      <c r="CR72" s="1271"/>
      <c r="CS72" s="1271"/>
      <c r="CT72" s="1271"/>
      <c r="CU72" s="1271"/>
      <c r="CV72" s="1271" t="s">
        <v>541</v>
      </c>
      <c r="CW72" s="1271"/>
      <c r="CX72" s="1271"/>
      <c r="CY72" s="1271"/>
      <c r="CZ72" s="1271"/>
      <c r="DA72" s="1271"/>
      <c r="DB72" s="1271"/>
      <c r="DC72" s="1271"/>
    </row>
    <row r="73" spans="2:107" ht="13.2" x14ac:dyDescent="0.2">
      <c r="B73" s="1246"/>
      <c r="G73" s="1272"/>
      <c r="H73" s="1272"/>
      <c r="I73" s="1272"/>
      <c r="J73" s="1272"/>
      <c r="K73" s="1294"/>
      <c r="L73" s="1294"/>
      <c r="M73" s="1294"/>
      <c r="N73" s="1294"/>
      <c r="AM73" s="1264"/>
      <c r="AN73" s="1275" t="s">
        <v>576</v>
      </c>
      <c r="AO73" s="1275"/>
      <c r="AP73" s="1275"/>
      <c r="AQ73" s="1275"/>
      <c r="AR73" s="1275"/>
      <c r="AS73" s="1275"/>
      <c r="AT73" s="1275"/>
      <c r="AU73" s="1275"/>
      <c r="AV73" s="1275"/>
      <c r="AW73" s="1275"/>
      <c r="AX73" s="1275"/>
      <c r="AY73" s="1275"/>
      <c r="AZ73" s="1275"/>
      <c r="BA73" s="1275"/>
      <c r="BB73" s="1275" t="s">
        <v>577</v>
      </c>
      <c r="BC73" s="1275"/>
      <c r="BD73" s="1275"/>
      <c r="BE73" s="1275"/>
      <c r="BF73" s="1275"/>
      <c r="BG73" s="1275"/>
      <c r="BH73" s="1275"/>
      <c r="BI73" s="1275"/>
      <c r="BJ73" s="1275"/>
      <c r="BK73" s="1275"/>
      <c r="BL73" s="1275"/>
      <c r="BM73" s="1275"/>
      <c r="BN73" s="1275"/>
      <c r="BO73" s="1275"/>
      <c r="BP73" s="1277">
        <v>34</v>
      </c>
      <c r="BQ73" s="1277"/>
      <c r="BR73" s="1277"/>
      <c r="BS73" s="1277"/>
      <c r="BT73" s="1277"/>
      <c r="BU73" s="1277"/>
      <c r="BV73" s="1277"/>
      <c r="BW73" s="1277"/>
      <c r="BX73" s="1277">
        <v>23.8</v>
      </c>
      <c r="BY73" s="1277"/>
      <c r="BZ73" s="1277"/>
      <c r="CA73" s="1277"/>
      <c r="CB73" s="1277"/>
      <c r="CC73" s="1277"/>
      <c r="CD73" s="1277"/>
      <c r="CE73" s="1277"/>
      <c r="CF73" s="1277">
        <v>5.8</v>
      </c>
      <c r="CG73" s="1277"/>
      <c r="CH73" s="1277"/>
      <c r="CI73" s="1277"/>
      <c r="CJ73" s="1277"/>
      <c r="CK73" s="1277"/>
      <c r="CL73" s="1277"/>
      <c r="CM73" s="1277"/>
      <c r="CN73" s="1277"/>
      <c r="CO73" s="1277"/>
      <c r="CP73" s="1277"/>
      <c r="CQ73" s="1277"/>
      <c r="CR73" s="1277"/>
      <c r="CS73" s="1277"/>
      <c r="CT73" s="1277"/>
      <c r="CU73" s="1277"/>
      <c r="CV73" s="1277">
        <v>10.199999999999999</v>
      </c>
      <c r="CW73" s="1277"/>
      <c r="CX73" s="1277"/>
      <c r="CY73" s="1277"/>
      <c r="CZ73" s="1277"/>
      <c r="DA73" s="1277"/>
      <c r="DB73" s="1277"/>
      <c r="DC73" s="1277"/>
    </row>
    <row r="74" spans="2:107" ht="13.2" x14ac:dyDescent="0.2">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584</v>
      </c>
      <c r="BC75" s="1275"/>
      <c r="BD75" s="1275"/>
      <c r="BE75" s="1275"/>
      <c r="BF75" s="1275"/>
      <c r="BG75" s="1275"/>
      <c r="BH75" s="1275"/>
      <c r="BI75" s="1275"/>
      <c r="BJ75" s="1275"/>
      <c r="BK75" s="1275"/>
      <c r="BL75" s="1275"/>
      <c r="BM75" s="1275"/>
      <c r="BN75" s="1275"/>
      <c r="BO75" s="1275"/>
      <c r="BP75" s="1277">
        <v>13.9</v>
      </c>
      <c r="BQ75" s="1277"/>
      <c r="BR75" s="1277"/>
      <c r="BS75" s="1277"/>
      <c r="BT75" s="1277"/>
      <c r="BU75" s="1277"/>
      <c r="BV75" s="1277"/>
      <c r="BW75" s="1277"/>
      <c r="BX75" s="1277">
        <v>13.4</v>
      </c>
      <c r="BY75" s="1277"/>
      <c r="BZ75" s="1277"/>
      <c r="CA75" s="1277"/>
      <c r="CB75" s="1277"/>
      <c r="CC75" s="1277"/>
      <c r="CD75" s="1277"/>
      <c r="CE75" s="1277"/>
      <c r="CF75" s="1277">
        <v>13</v>
      </c>
      <c r="CG75" s="1277"/>
      <c r="CH75" s="1277"/>
      <c r="CI75" s="1277"/>
      <c r="CJ75" s="1277"/>
      <c r="CK75" s="1277"/>
      <c r="CL75" s="1277"/>
      <c r="CM75" s="1277"/>
      <c r="CN75" s="1277">
        <v>12</v>
      </c>
      <c r="CO75" s="1277"/>
      <c r="CP75" s="1277"/>
      <c r="CQ75" s="1277"/>
      <c r="CR75" s="1277"/>
      <c r="CS75" s="1277"/>
      <c r="CT75" s="1277"/>
      <c r="CU75" s="1277"/>
      <c r="CV75" s="1277">
        <v>11.2</v>
      </c>
      <c r="CW75" s="1277"/>
      <c r="CX75" s="1277"/>
      <c r="CY75" s="1277"/>
      <c r="CZ75" s="1277"/>
      <c r="DA75" s="1277"/>
      <c r="DB75" s="1277"/>
      <c r="DC75" s="1277"/>
    </row>
    <row r="76" spans="2:107" ht="13.2" x14ac:dyDescent="0.2">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1246"/>
      <c r="G77" s="1265"/>
      <c r="H77" s="1265"/>
      <c r="I77" s="1265"/>
      <c r="J77" s="1265"/>
      <c r="K77" s="1294"/>
      <c r="L77" s="1294"/>
      <c r="M77" s="1294"/>
      <c r="N77" s="1294"/>
      <c r="AN77" s="1271" t="s">
        <v>579</v>
      </c>
      <c r="AO77" s="1271"/>
      <c r="AP77" s="1271"/>
      <c r="AQ77" s="1271"/>
      <c r="AR77" s="1271"/>
      <c r="AS77" s="1271"/>
      <c r="AT77" s="1271"/>
      <c r="AU77" s="1271"/>
      <c r="AV77" s="1271"/>
      <c r="AW77" s="1271"/>
      <c r="AX77" s="1271"/>
      <c r="AY77" s="1271"/>
      <c r="AZ77" s="1271"/>
      <c r="BA77" s="1271"/>
      <c r="BB77" s="1275" t="s">
        <v>585</v>
      </c>
      <c r="BC77" s="1275"/>
      <c r="BD77" s="1275"/>
      <c r="BE77" s="1275"/>
      <c r="BF77" s="1275"/>
      <c r="BG77" s="1275"/>
      <c r="BH77" s="1275"/>
      <c r="BI77" s="1275"/>
      <c r="BJ77" s="1275"/>
      <c r="BK77" s="1275"/>
      <c r="BL77" s="1275"/>
      <c r="BM77" s="1275"/>
      <c r="BN77" s="1275"/>
      <c r="BO77" s="1275"/>
      <c r="BP77" s="1277">
        <v>54.6</v>
      </c>
      <c r="BQ77" s="1277"/>
      <c r="BR77" s="1277"/>
      <c r="BS77" s="1277"/>
      <c r="BT77" s="1277"/>
      <c r="BU77" s="1277"/>
      <c r="BV77" s="1277"/>
      <c r="BW77" s="1277"/>
      <c r="BX77" s="1277">
        <v>48.7</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ht="13.2" x14ac:dyDescent="0.2">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584</v>
      </c>
      <c r="BC79" s="1275"/>
      <c r="BD79" s="1275"/>
      <c r="BE79" s="1275"/>
      <c r="BF79" s="1275"/>
      <c r="BG79" s="1275"/>
      <c r="BH79" s="1275"/>
      <c r="BI79" s="1275"/>
      <c r="BJ79" s="1275"/>
      <c r="BK79" s="1275"/>
      <c r="BL79" s="1275"/>
      <c r="BM79" s="1275"/>
      <c r="BN79" s="1275"/>
      <c r="BO79" s="1275"/>
      <c r="BP79" s="1277">
        <v>11.2</v>
      </c>
      <c r="BQ79" s="1277"/>
      <c r="BR79" s="1277"/>
      <c r="BS79" s="1277"/>
      <c r="BT79" s="1277"/>
      <c r="BU79" s="1277"/>
      <c r="BV79" s="1277"/>
      <c r="BW79" s="1277"/>
      <c r="BX79" s="1277">
        <v>10.4</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ht="13.2" x14ac:dyDescent="0.2">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1246"/>
    </row>
    <row r="82" spans="2:109" ht="16.2" x14ac:dyDescent="0.2">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2" x14ac:dyDescent="0.2">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2" x14ac:dyDescent="0.2">
      <c r="DD84" s="1239"/>
      <c r="DE84" s="1239"/>
    </row>
    <row r="85" spans="2:109" ht="13.2" x14ac:dyDescent="0.2">
      <c r="DD85" s="1239"/>
      <c r="DE85" s="1239"/>
    </row>
    <row r="86" spans="2:109" ht="13.2" hidden="1" x14ac:dyDescent="0.2">
      <c r="DD86" s="1239"/>
      <c r="DE86" s="1239"/>
    </row>
    <row r="87" spans="2:109" ht="13.2" hidden="1" x14ac:dyDescent="0.2">
      <c r="K87" s="1297"/>
      <c r="AQ87" s="1297"/>
      <c r="BC87" s="1297"/>
      <c r="BO87" s="1297"/>
      <c r="CA87" s="1297"/>
      <c r="CM87" s="1297"/>
      <c r="CY87" s="1297"/>
      <c r="DD87" s="1239"/>
      <c r="DE87" s="1239"/>
    </row>
    <row r="88" spans="2:109" ht="13.2" hidden="1" x14ac:dyDescent="0.2">
      <c r="DD88" s="1239"/>
      <c r="DE88" s="1239"/>
    </row>
    <row r="89" spans="2:109" ht="13.2" hidden="1" x14ac:dyDescent="0.2">
      <c r="DD89" s="1239"/>
      <c r="DE89" s="1239"/>
    </row>
    <row r="90" spans="2:109" ht="13.2" hidden="1" x14ac:dyDescent="0.2">
      <c r="DD90" s="1239"/>
      <c r="DE90" s="1239"/>
    </row>
    <row r="91" spans="2:109" ht="13.2" hidden="1" x14ac:dyDescent="0.2">
      <c r="DD91" s="1239"/>
      <c r="DE91" s="1239"/>
    </row>
    <row r="92" spans="2:109" ht="13.5" hidden="1" customHeight="1" x14ac:dyDescent="0.2">
      <c r="DD92" s="1239"/>
      <c r="DE92" s="1239"/>
    </row>
    <row r="93" spans="2:109" ht="13.5" hidden="1" customHeight="1" x14ac:dyDescent="0.2">
      <c r="DD93" s="1239"/>
      <c r="DE93" s="1239"/>
    </row>
    <row r="94" spans="2:109" ht="13.5" hidden="1" customHeight="1" x14ac:dyDescent="0.2">
      <c r="DD94" s="1239"/>
      <c r="DE94" s="1239"/>
    </row>
    <row r="95" spans="2:109" ht="13.5" hidden="1" customHeight="1" x14ac:dyDescent="0.2">
      <c r="DD95" s="1239"/>
      <c r="DE95" s="1239"/>
    </row>
    <row r="96" spans="2:109" ht="13.5" hidden="1" customHeight="1" x14ac:dyDescent="0.2">
      <c r="DD96" s="1239"/>
      <c r="DE96" s="1239"/>
    </row>
    <row r="97" spans="108:109" ht="13.5" hidden="1" customHeight="1" x14ac:dyDescent="0.2">
      <c r="DD97" s="1239"/>
      <c r="DE97" s="1239"/>
    </row>
    <row r="98" spans="108:109" ht="13.5" hidden="1" customHeight="1" x14ac:dyDescent="0.2">
      <c r="DD98" s="1239"/>
      <c r="DE98" s="1239"/>
    </row>
    <row r="99" spans="108:109" ht="13.5" hidden="1" customHeight="1" x14ac:dyDescent="0.2">
      <c r="DD99" s="1239"/>
      <c r="DE99" s="1239"/>
    </row>
    <row r="100" spans="108:109" ht="13.5" hidden="1" customHeight="1" x14ac:dyDescent="0.2">
      <c r="DD100" s="1239"/>
      <c r="DE100" s="1239"/>
    </row>
    <row r="101" spans="108:109" ht="13.5" hidden="1" customHeight="1" x14ac:dyDescent="0.2">
      <c r="DD101" s="1239"/>
      <c r="DE101" s="1239"/>
    </row>
    <row r="102" spans="108:109" ht="13.5" hidden="1" customHeight="1" x14ac:dyDescent="0.2">
      <c r="DD102" s="1239"/>
      <c r="DE102" s="1239"/>
    </row>
    <row r="103" spans="108:109" ht="13.5" hidden="1" customHeight="1" x14ac:dyDescent="0.2">
      <c r="DD103" s="1239"/>
      <c r="DE103" s="1239"/>
    </row>
    <row r="104" spans="108:109" ht="13.5" hidden="1" customHeight="1" x14ac:dyDescent="0.2">
      <c r="DD104" s="1239"/>
      <c r="DE104" s="1239"/>
    </row>
    <row r="105" spans="108:109" ht="13.5" hidden="1" customHeight="1" x14ac:dyDescent="0.2">
      <c r="DD105" s="1239"/>
      <c r="DE105" s="1239"/>
    </row>
    <row r="106" spans="108:109" ht="13.5" hidden="1" customHeight="1" x14ac:dyDescent="0.2">
      <c r="DD106" s="1239"/>
      <c r="DE106" s="1239"/>
    </row>
    <row r="107" spans="108:109" ht="13.5" hidden="1" customHeight="1" x14ac:dyDescent="0.2">
      <c r="DD107" s="1239"/>
      <c r="DE107" s="1239"/>
    </row>
    <row r="108" spans="108:109" ht="13.5" hidden="1" customHeight="1" x14ac:dyDescent="0.2">
      <c r="DD108" s="1239"/>
      <c r="DE108" s="1239"/>
    </row>
    <row r="109" spans="108:109" ht="13.5" hidden="1" customHeight="1" x14ac:dyDescent="0.2">
      <c r="DD109" s="1239"/>
      <c r="DE109" s="1239"/>
    </row>
    <row r="110" spans="108:109" ht="13.5" hidden="1" customHeight="1" x14ac:dyDescent="0.2">
      <c r="DD110" s="1239"/>
      <c r="DE110" s="1239"/>
    </row>
    <row r="111" spans="108:109" ht="13.5" hidden="1" customHeight="1" x14ac:dyDescent="0.2">
      <c r="DD111" s="1239"/>
      <c r="DE111" s="1239"/>
    </row>
    <row r="112" spans="108:109" ht="13.5" hidden="1" customHeight="1" x14ac:dyDescent="0.2">
      <c r="DD112" s="1239"/>
      <c r="DE112" s="1239"/>
    </row>
    <row r="113" spans="108:109" ht="13.5" hidden="1" customHeight="1" x14ac:dyDescent="0.2">
      <c r="DD113" s="1239"/>
      <c r="DE113" s="1239"/>
    </row>
    <row r="114" spans="108:109" ht="13.5" hidden="1" customHeight="1" x14ac:dyDescent="0.2">
      <c r="DD114" s="1239"/>
      <c r="DE114" s="1239"/>
    </row>
    <row r="115" spans="108:109" ht="13.5" hidden="1" customHeight="1" x14ac:dyDescent="0.2">
      <c r="DD115" s="1239"/>
      <c r="DE115" s="1239"/>
    </row>
    <row r="116" spans="108:109" ht="13.5" hidden="1" customHeight="1" x14ac:dyDescent="0.2">
      <c r="DD116" s="1239"/>
      <c r="DE116" s="1239"/>
    </row>
    <row r="117" spans="108:109" ht="13.5" hidden="1" customHeight="1" x14ac:dyDescent="0.2">
      <c r="DD117" s="1239"/>
      <c r="DE117" s="1239"/>
    </row>
    <row r="118" spans="108:109" ht="13.5" hidden="1" customHeight="1" x14ac:dyDescent="0.2">
      <c r="DD118" s="1239"/>
      <c r="DE118" s="1239"/>
    </row>
    <row r="119" spans="108:109" ht="13.5" hidden="1" customHeight="1" x14ac:dyDescent="0.2">
      <c r="DD119" s="1239"/>
      <c r="DE119" s="1239"/>
    </row>
    <row r="120" spans="108:109" ht="13.5" hidden="1" customHeight="1" x14ac:dyDescent="0.2">
      <c r="DD120" s="1239"/>
      <c r="DE120" s="1239"/>
    </row>
    <row r="121" spans="108:109" ht="13.5" hidden="1" customHeight="1" x14ac:dyDescent="0.2">
      <c r="DD121" s="1239"/>
      <c r="DE121" s="1239"/>
    </row>
    <row r="122" spans="108:109" ht="13.5" hidden="1" customHeight="1" x14ac:dyDescent="0.2">
      <c r="DD122" s="1239"/>
      <c r="DE122" s="1239"/>
    </row>
    <row r="123" spans="108:109" ht="13.5" hidden="1" customHeight="1" x14ac:dyDescent="0.2">
      <c r="DD123" s="1239"/>
      <c r="DE123" s="1239"/>
    </row>
    <row r="124" spans="108:109" ht="13.5" hidden="1" customHeight="1" x14ac:dyDescent="0.2">
      <c r="DD124" s="1239"/>
      <c r="DE124" s="1239"/>
    </row>
    <row r="125" spans="108:109" ht="13.5" hidden="1" customHeight="1" x14ac:dyDescent="0.2">
      <c r="DD125" s="1239"/>
      <c r="DE125" s="1239"/>
    </row>
    <row r="126" spans="108:109" ht="13.5" hidden="1" customHeight="1" x14ac:dyDescent="0.2">
      <c r="DD126" s="1239"/>
      <c r="DE126" s="1239"/>
    </row>
    <row r="127" spans="108:109" ht="13.5" hidden="1" customHeight="1" x14ac:dyDescent="0.2">
      <c r="DD127" s="1239"/>
      <c r="DE127" s="1239"/>
    </row>
    <row r="128" spans="108:109" ht="13.5" hidden="1" customHeight="1" x14ac:dyDescent="0.2">
      <c r="DD128" s="1239"/>
      <c r="DE128" s="1239"/>
    </row>
    <row r="129" spans="108:109" ht="13.5" hidden="1" customHeight="1" x14ac:dyDescent="0.2">
      <c r="DD129" s="1239"/>
      <c r="DE129" s="1239"/>
    </row>
    <row r="130" spans="108:109" ht="13.5" hidden="1" customHeight="1" x14ac:dyDescent="0.2">
      <c r="DD130" s="1239"/>
      <c r="DE130" s="1239"/>
    </row>
    <row r="131" spans="108:109" ht="13.5" hidden="1" customHeight="1" x14ac:dyDescent="0.2">
      <c r="DD131" s="1239"/>
      <c r="DE131" s="1239"/>
    </row>
    <row r="132" spans="108:109" ht="13.5" hidden="1" customHeight="1" x14ac:dyDescent="0.2">
      <c r="DD132" s="1239"/>
      <c r="DE132" s="1239"/>
    </row>
    <row r="133" spans="108:109" ht="13.5" hidden="1" customHeight="1" x14ac:dyDescent="0.2">
      <c r="DD133" s="1239"/>
      <c r="DE133" s="1239"/>
    </row>
    <row r="134" spans="108:109" ht="13.5" hidden="1" customHeight="1" x14ac:dyDescent="0.2">
      <c r="DD134" s="1239"/>
      <c r="DE134" s="1239"/>
    </row>
    <row r="135" spans="108:109" ht="13.5" hidden="1" customHeight="1" x14ac:dyDescent="0.2">
      <c r="DD135" s="1239"/>
      <c r="DE135" s="1239"/>
    </row>
    <row r="136" spans="108:109" ht="13.5" hidden="1" customHeight="1" x14ac:dyDescent="0.2">
      <c r="DD136" s="1239"/>
      <c r="DE136" s="1239"/>
    </row>
    <row r="137" spans="108:109" ht="13.5" hidden="1" customHeight="1" x14ac:dyDescent="0.2">
      <c r="DD137" s="1239"/>
      <c r="DE137" s="1239"/>
    </row>
    <row r="138" spans="108:109" ht="13.5" hidden="1" customHeight="1" x14ac:dyDescent="0.2">
      <c r="DD138" s="1239"/>
      <c r="DE138" s="1239"/>
    </row>
    <row r="139" spans="108:109" ht="13.5" hidden="1" customHeight="1" x14ac:dyDescent="0.2">
      <c r="DD139" s="1239"/>
      <c r="DE139" s="1239"/>
    </row>
    <row r="140" spans="108:109" ht="13.5" hidden="1" customHeight="1" x14ac:dyDescent="0.2">
      <c r="DD140" s="1239"/>
      <c r="DE140" s="1239"/>
    </row>
    <row r="141" spans="108:109" ht="13.5" hidden="1" customHeight="1" x14ac:dyDescent="0.2">
      <c r="DD141" s="1239"/>
      <c r="DE141" s="1239"/>
    </row>
    <row r="142" spans="108:109" ht="13.5" hidden="1" customHeight="1" x14ac:dyDescent="0.2">
      <c r="DD142" s="1239"/>
      <c r="DE142" s="1239"/>
    </row>
    <row r="143" spans="108:109" ht="13.5" hidden="1" customHeight="1" x14ac:dyDescent="0.2">
      <c r="DD143" s="1239"/>
      <c r="DE143" s="1239"/>
    </row>
    <row r="144" spans="108:109" ht="13.5" hidden="1" customHeight="1" x14ac:dyDescent="0.2">
      <c r="DD144" s="1239"/>
      <c r="DE144" s="1239"/>
    </row>
    <row r="145" spans="108:109" ht="13.5" hidden="1" customHeight="1" x14ac:dyDescent="0.2">
      <c r="DD145" s="1239"/>
      <c r="DE145" s="1239"/>
    </row>
    <row r="146" spans="108:109" ht="13.5" hidden="1" customHeight="1" x14ac:dyDescent="0.2">
      <c r="DD146" s="1239"/>
      <c r="DE146" s="1239"/>
    </row>
    <row r="147" spans="108:109" ht="13.5" hidden="1" customHeight="1" x14ac:dyDescent="0.2">
      <c r="DD147" s="1239"/>
      <c r="DE147" s="1239"/>
    </row>
    <row r="148" spans="108:109" ht="13.5" hidden="1" customHeight="1" x14ac:dyDescent="0.2">
      <c r="DD148" s="1239"/>
      <c r="DE148" s="1239"/>
    </row>
    <row r="149" spans="108:109" ht="13.5" hidden="1" customHeight="1" x14ac:dyDescent="0.2">
      <c r="DD149" s="1239"/>
      <c r="DE149" s="1239"/>
    </row>
    <row r="150" spans="108:109" ht="13.5" hidden="1" customHeight="1" x14ac:dyDescent="0.2">
      <c r="DD150" s="1239"/>
      <c r="DE150" s="1239"/>
    </row>
    <row r="151" spans="108:109" ht="13.5" hidden="1" customHeight="1" x14ac:dyDescent="0.2">
      <c r="DD151" s="1239"/>
      <c r="DE151" s="1239"/>
    </row>
    <row r="152" spans="108:109" ht="13.5" hidden="1" customHeight="1" x14ac:dyDescent="0.2">
      <c r="DD152" s="1239"/>
      <c r="DE152" s="1239"/>
    </row>
    <row r="153" spans="108:109" ht="13.5" hidden="1" customHeight="1" x14ac:dyDescent="0.2">
      <c r="DD153" s="1239"/>
      <c r="DE153" s="1239"/>
    </row>
    <row r="154" spans="108:109" ht="13.5" hidden="1" customHeight="1" x14ac:dyDescent="0.2">
      <c r="DD154" s="1239"/>
      <c r="DE154" s="1239"/>
    </row>
    <row r="155" spans="108:109" ht="13.5" hidden="1" customHeight="1" x14ac:dyDescent="0.2">
      <c r="DD155" s="1239"/>
      <c r="DE155" s="1239"/>
    </row>
    <row r="156" spans="108:109" ht="13.5" hidden="1" customHeight="1" x14ac:dyDescent="0.2">
      <c r="DD156" s="1239"/>
      <c r="DE156" s="1239"/>
    </row>
    <row r="157" spans="108:109" ht="13.5" hidden="1" customHeight="1" x14ac:dyDescent="0.2">
      <c r="DD157" s="1239"/>
      <c r="DE157" s="1239"/>
    </row>
    <row r="158" spans="108:109" ht="13.5" hidden="1" customHeight="1" x14ac:dyDescent="0.2">
      <c r="DD158" s="1239"/>
      <c r="DE158" s="1239"/>
    </row>
    <row r="159" spans="108:109" ht="13.5" hidden="1" customHeight="1" x14ac:dyDescent="0.2">
      <c r="DD159" s="1239"/>
      <c r="DE159" s="1239"/>
    </row>
    <row r="160" spans="108:109" ht="13.5" hidden="1" customHeight="1" x14ac:dyDescent="0.2">
      <c r="DD160" s="1239"/>
      <c r="DE160" s="123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3+eJ7Akn7FAUmd+krkSFMNzDXEbb/pjTvG6V0cuzV0BfN4Ei1jpqmUzoL/Fnf67+0iKxMIVXsv9hnLeF2txNlg==" saltValue="nqF+Q6ZnTFAH1OFiuZn2T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1" zoomScale="55" zoomScaleNormal="55" zoomScaleSheetLayoutView="70" workbookViewId="0">
      <selection activeCell="CO66" sqref="CO66"/>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586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i+jBznn/nbdyfuqfRw9y2vYYE5+atlHt3QHG07tZpHTwDStonZooGrtCnu2K7oC64c7Tvw8oIo6XjFF/JauKw==" saltValue="zcNRto13sH0uBgYzijYlg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535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hHgQ8g0Rbq5pz6LkzpUwgowqGTz1sUpplhwm99f6pRc/KjD5BUJ0Ilwc+H2vovZKQ22Wi0SJMMiRwPvCep7vQ==" saltValue="jZ7Avd2f+4k/oxGAP1P2v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534</v>
      </c>
      <c r="G2" s="136"/>
      <c r="H2" s="137"/>
    </row>
    <row r="3" spans="1:8" x14ac:dyDescent="0.2">
      <c r="A3" s="133" t="s">
        <v>527</v>
      </c>
      <c r="B3" s="138"/>
      <c r="C3" s="139"/>
      <c r="D3" s="140">
        <v>63768</v>
      </c>
      <c r="E3" s="141"/>
      <c r="F3" s="142">
        <v>74444</v>
      </c>
      <c r="G3" s="143"/>
      <c r="H3" s="144"/>
    </row>
    <row r="4" spans="1:8" x14ac:dyDescent="0.2">
      <c r="A4" s="145"/>
      <c r="B4" s="146"/>
      <c r="C4" s="147"/>
      <c r="D4" s="148">
        <v>17846</v>
      </c>
      <c r="E4" s="149"/>
      <c r="F4" s="150">
        <v>34175</v>
      </c>
      <c r="G4" s="151"/>
      <c r="H4" s="152"/>
    </row>
    <row r="5" spans="1:8" x14ac:dyDescent="0.2">
      <c r="A5" s="133" t="s">
        <v>529</v>
      </c>
      <c r="B5" s="138"/>
      <c r="C5" s="139"/>
      <c r="D5" s="140">
        <v>99900</v>
      </c>
      <c r="E5" s="141"/>
      <c r="F5" s="142">
        <v>85205</v>
      </c>
      <c r="G5" s="143"/>
      <c r="H5" s="144"/>
    </row>
    <row r="6" spans="1:8" x14ac:dyDescent="0.2">
      <c r="A6" s="145"/>
      <c r="B6" s="146"/>
      <c r="C6" s="147"/>
      <c r="D6" s="148">
        <v>38435</v>
      </c>
      <c r="E6" s="149"/>
      <c r="F6" s="150">
        <v>38847</v>
      </c>
      <c r="G6" s="151"/>
      <c r="H6" s="152"/>
    </row>
    <row r="7" spans="1:8" x14ac:dyDescent="0.2">
      <c r="A7" s="133" t="s">
        <v>530</v>
      </c>
      <c r="B7" s="138"/>
      <c r="C7" s="139"/>
      <c r="D7" s="140">
        <v>50870</v>
      </c>
      <c r="E7" s="141"/>
      <c r="F7" s="142">
        <v>106092</v>
      </c>
      <c r="G7" s="143"/>
      <c r="H7" s="144"/>
    </row>
    <row r="8" spans="1:8" x14ac:dyDescent="0.2">
      <c r="A8" s="145"/>
      <c r="B8" s="146"/>
      <c r="C8" s="147"/>
      <c r="D8" s="148">
        <v>28351</v>
      </c>
      <c r="E8" s="149"/>
      <c r="F8" s="150">
        <v>44299</v>
      </c>
      <c r="G8" s="151"/>
      <c r="H8" s="152"/>
    </row>
    <row r="9" spans="1:8" x14ac:dyDescent="0.2">
      <c r="A9" s="133" t="s">
        <v>531</v>
      </c>
      <c r="B9" s="138"/>
      <c r="C9" s="139"/>
      <c r="D9" s="140">
        <v>45628</v>
      </c>
      <c r="E9" s="141"/>
      <c r="F9" s="142">
        <v>78903</v>
      </c>
      <c r="G9" s="143"/>
      <c r="H9" s="144"/>
    </row>
    <row r="10" spans="1:8" x14ac:dyDescent="0.2">
      <c r="A10" s="145"/>
      <c r="B10" s="146"/>
      <c r="C10" s="147"/>
      <c r="D10" s="148">
        <v>24869</v>
      </c>
      <c r="E10" s="149"/>
      <c r="F10" s="150">
        <v>49201</v>
      </c>
      <c r="G10" s="151"/>
      <c r="H10" s="152"/>
    </row>
    <row r="11" spans="1:8" x14ac:dyDescent="0.2">
      <c r="A11" s="133" t="s">
        <v>532</v>
      </c>
      <c r="B11" s="138"/>
      <c r="C11" s="139"/>
      <c r="D11" s="140">
        <v>42250</v>
      </c>
      <c r="E11" s="141"/>
      <c r="F11" s="142">
        <v>82993</v>
      </c>
      <c r="G11" s="143"/>
      <c r="H11" s="144"/>
    </row>
    <row r="12" spans="1:8" x14ac:dyDescent="0.2">
      <c r="A12" s="145"/>
      <c r="B12" s="146"/>
      <c r="C12" s="153"/>
      <c r="D12" s="148">
        <v>18533</v>
      </c>
      <c r="E12" s="149"/>
      <c r="F12" s="150">
        <v>46787</v>
      </c>
      <c r="G12" s="151"/>
      <c r="H12" s="152"/>
    </row>
    <row r="13" spans="1:8" x14ac:dyDescent="0.2">
      <c r="A13" s="133"/>
      <c r="B13" s="138"/>
      <c r="C13" s="154"/>
      <c r="D13" s="155">
        <v>60483</v>
      </c>
      <c r="E13" s="156"/>
      <c r="F13" s="157">
        <v>85527</v>
      </c>
      <c r="G13" s="158"/>
      <c r="H13" s="144"/>
    </row>
    <row r="14" spans="1:8" x14ac:dyDescent="0.2">
      <c r="A14" s="145"/>
      <c r="B14" s="146"/>
      <c r="C14" s="147"/>
      <c r="D14" s="148">
        <v>25607</v>
      </c>
      <c r="E14" s="149"/>
      <c r="F14" s="150">
        <v>42662</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2.37</v>
      </c>
      <c r="C19" s="159">
        <f>ROUND(VALUE(SUBSTITUTE(実質収支比率等に係る経年分析!G$48,"▲","-")),2)</f>
        <v>2.83</v>
      </c>
      <c r="D19" s="159">
        <f>ROUND(VALUE(SUBSTITUTE(実質収支比率等に係る経年分析!H$48,"▲","-")),2)</f>
        <v>3.08</v>
      </c>
      <c r="E19" s="159">
        <f>ROUND(VALUE(SUBSTITUTE(実質収支比率等に係る経年分析!I$48,"▲","-")),2)</f>
        <v>2.14</v>
      </c>
      <c r="F19" s="159">
        <f>ROUND(VALUE(SUBSTITUTE(実質収支比率等に係る経年分析!J$48,"▲","-")),2)</f>
        <v>2.1800000000000002</v>
      </c>
    </row>
    <row r="20" spans="1:11" x14ac:dyDescent="0.2">
      <c r="A20" s="159" t="s">
        <v>49</v>
      </c>
      <c r="B20" s="159">
        <f>ROUND(VALUE(SUBSTITUTE(実質収支比率等に係る経年分析!F$47,"▲","-")),2)</f>
        <v>16.559999999999999</v>
      </c>
      <c r="C20" s="159">
        <f>ROUND(VALUE(SUBSTITUTE(実質収支比率等に係る経年分析!G$47,"▲","-")),2)</f>
        <v>16.510000000000002</v>
      </c>
      <c r="D20" s="159">
        <f>ROUND(VALUE(SUBSTITUTE(実質収支比率等に係る経年分析!H$47,"▲","-")),2)</f>
        <v>16.25</v>
      </c>
      <c r="E20" s="159">
        <f>ROUND(VALUE(SUBSTITUTE(実質収支比率等に係る経年分析!I$47,"▲","-")),2)</f>
        <v>16.29</v>
      </c>
      <c r="F20" s="159">
        <f>ROUND(VALUE(SUBSTITUTE(実質収支比率等に係る経年分析!J$47,"▲","-")),2)</f>
        <v>16.39</v>
      </c>
    </row>
    <row r="21" spans="1:11" x14ac:dyDescent="0.2">
      <c r="A21" s="159" t="s">
        <v>50</v>
      </c>
      <c r="B21" s="159">
        <f>IF(ISNUMBER(VALUE(SUBSTITUTE(実質収支比率等に係る経年分析!F$49,"▲","-"))),ROUND(VALUE(SUBSTITUTE(実質収支比率等に係る経年分析!F$49,"▲","-")),2),NA())</f>
        <v>-0.82</v>
      </c>
      <c r="C21" s="159">
        <f>IF(ISNUMBER(VALUE(SUBSTITUTE(実質収支比率等に係る経年分析!G$49,"▲","-"))),ROUND(VALUE(SUBSTITUTE(実質収支比率等に係る経年分析!G$49,"▲","-")),2),NA())</f>
        <v>0.51</v>
      </c>
      <c r="D21" s="159">
        <f>IF(ISNUMBER(VALUE(SUBSTITUTE(実質収支比率等に係る経年分析!H$49,"▲","-"))),ROUND(VALUE(SUBSTITUTE(実質収支比率等に係る経年分析!H$49,"▲","-")),2),NA())</f>
        <v>0.39</v>
      </c>
      <c r="E21" s="159">
        <f>IF(ISNUMBER(VALUE(SUBSTITUTE(実質収支比率等に係る経年分析!I$49,"▲","-"))),ROUND(VALUE(SUBSTITUTE(実質収支比率等に係る経年分析!I$49,"▲","-")),2),NA())</f>
        <v>-0.9</v>
      </c>
      <c r="F21" s="159">
        <f>IF(ISNUMBER(VALUE(SUBSTITUTE(実質収支比率等に係る経年分析!J$49,"▲","-"))),ROUND(VALUE(SUBSTITUTE(実質収支比率等に係る経年分析!J$49,"▲","-")),2),NA())</f>
        <v>7.0000000000000007E-2</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波佐見町営工業団地整備事業特別会計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2">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1.06</v>
      </c>
    </row>
    <row r="33" spans="1:16" x14ac:dyDescent="0.2">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1.27</v>
      </c>
    </row>
    <row r="34" spans="1:16" x14ac:dyDescent="0.2">
      <c r="A34" s="160" t="str">
        <f>IF(連結実質赤字比率に係る赤字・黒字の構成分析!C$36="",NA(),連結実質赤字比率に係る赤字・黒字の構成分析!C$36)</f>
        <v>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1.1599999999999999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1.61</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3.07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2.17</v>
      </c>
    </row>
    <row r="36" spans="1:16" x14ac:dyDescent="0.2">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12.27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13.54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14.53</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449</v>
      </c>
      <c r="E42" s="161"/>
      <c r="F42" s="161"/>
      <c r="G42" s="161">
        <f>'実質公債費比率（分子）の構造'!L$52</f>
        <v>488</v>
      </c>
      <c r="H42" s="161"/>
      <c r="I42" s="161"/>
      <c r="J42" s="161">
        <f>'実質公債費比率（分子）の構造'!M$52</f>
        <v>476</v>
      </c>
      <c r="K42" s="161"/>
      <c r="L42" s="161"/>
      <c r="M42" s="161">
        <f>'実質公債費比率（分子）の構造'!N$52</f>
        <v>486</v>
      </c>
      <c r="N42" s="161"/>
      <c r="O42" s="161"/>
      <c r="P42" s="161">
        <f>'実質公債費比率（分子）の構造'!O$52</f>
        <v>501</v>
      </c>
    </row>
    <row r="43" spans="1:16" x14ac:dyDescent="0.2">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0</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f>'実質公債費比率（分子）の構造'!K$49</f>
        <v>48</v>
      </c>
      <c r="C45" s="161"/>
      <c r="D45" s="161"/>
      <c r="E45" s="161">
        <f>'実質公債費比率（分子）の構造'!L$49</f>
        <v>35</v>
      </c>
      <c r="F45" s="161"/>
      <c r="G45" s="161"/>
      <c r="H45" s="161">
        <f>'実質公債費比率（分子）の構造'!M$49</f>
        <v>35</v>
      </c>
      <c r="I45" s="161"/>
      <c r="J45" s="161"/>
      <c r="K45" s="161" t="str">
        <f>'実質公債費比率（分子）の構造'!N$49</f>
        <v>-</v>
      </c>
      <c r="L45" s="161"/>
      <c r="M45" s="161"/>
      <c r="N45" s="161" t="str">
        <f>'実質公債費比率（分子）の構造'!O$49</f>
        <v>-</v>
      </c>
      <c r="O45" s="161"/>
      <c r="P45" s="161"/>
    </row>
    <row r="46" spans="1:16" x14ac:dyDescent="0.2">
      <c r="A46" s="161" t="s">
        <v>61</v>
      </c>
      <c r="B46" s="161">
        <f>'実質公債費比率（分子）の構造'!K$48</f>
        <v>122</v>
      </c>
      <c r="C46" s="161"/>
      <c r="D46" s="161"/>
      <c r="E46" s="161">
        <f>'実質公債費比率（分子）の構造'!L$48</f>
        <v>142</v>
      </c>
      <c r="F46" s="161"/>
      <c r="G46" s="161"/>
      <c r="H46" s="161">
        <f>'実質公債費比率（分子）の構造'!M$48</f>
        <v>148</v>
      </c>
      <c r="I46" s="161"/>
      <c r="J46" s="161"/>
      <c r="K46" s="161">
        <f>'実質公債費比率（分子）の構造'!N$48</f>
        <v>149</v>
      </c>
      <c r="L46" s="161"/>
      <c r="M46" s="161"/>
      <c r="N46" s="161">
        <f>'実質公債費比率（分子）の構造'!O$48</f>
        <v>173</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704</v>
      </c>
      <c r="C49" s="161"/>
      <c r="D49" s="161"/>
      <c r="E49" s="161">
        <f>'実質公債費比率（分子）の構造'!L$45</f>
        <v>709</v>
      </c>
      <c r="F49" s="161"/>
      <c r="G49" s="161"/>
      <c r="H49" s="161">
        <f>'実質公債費比率（分子）の構造'!M$45</f>
        <v>688</v>
      </c>
      <c r="I49" s="161"/>
      <c r="J49" s="161"/>
      <c r="K49" s="161">
        <f>'実質公債費比率（分子）の構造'!N$45</f>
        <v>677</v>
      </c>
      <c r="L49" s="161"/>
      <c r="M49" s="161"/>
      <c r="N49" s="161">
        <f>'実質公債費比率（分子）の構造'!O$45</f>
        <v>662</v>
      </c>
      <c r="O49" s="161"/>
      <c r="P49" s="161"/>
    </row>
    <row r="50" spans="1:16" x14ac:dyDescent="0.2">
      <c r="A50" s="161" t="s">
        <v>65</v>
      </c>
      <c r="B50" s="161" t="e">
        <f>NA()</f>
        <v>#N/A</v>
      </c>
      <c r="C50" s="161">
        <f>IF(ISNUMBER('実質公債費比率（分子）の構造'!K$53),'実質公債費比率（分子）の構造'!K$53,NA())</f>
        <v>425</v>
      </c>
      <c r="D50" s="161" t="e">
        <f>NA()</f>
        <v>#N/A</v>
      </c>
      <c r="E50" s="161" t="e">
        <f>NA()</f>
        <v>#N/A</v>
      </c>
      <c r="F50" s="161">
        <f>IF(ISNUMBER('実質公債費比率（分子）の構造'!L$53),'実質公債費比率（分子）の構造'!L$53,NA())</f>
        <v>398</v>
      </c>
      <c r="G50" s="161" t="e">
        <f>NA()</f>
        <v>#N/A</v>
      </c>
      <c r="H50" s="161" t="e">
        <f>NA()</f>
        <v>#N/A</v>
      </c>
      <c r="I50" s="161">
        <f>IF(ISNUMBER('実質公債費比率（分子）の構造'!M$53),'実質公債費比率（分子）の構造'!M$53,NA())</f>
        <v>395</v>
      </c>
      <c r="J50" s="161" t="e">
        <f>NA()</f>
        <v>#N/A</v>
      </c>
      <c r="K50" s="161" t="e">
        <f>NA()</f>
        <v>#N/A</v>
      </c>
      <c r="L50" s="161">
        <f>IF(ISNUMBER('実質公債費比率（分子）の構造'!N$53),'実質公債費比率（分子）の構造'!N$53,NA())</f>
        <v>340</v>
      </c>
      <c r="M50" s="161" t="e">
        <f>NA()</f>
        <v>#N/A</v>
      </c>
      <c r="N50" s="161" t="e">
        <f>NA()</f>
        <v>#N/A</v>
      </c>
      <c r="O50" s="161">
        <f>IF(ISNUMBER('実質公債費比率（分子）の構造'!O$53),'実質公債費比率（分子）の構造'!O$53,NA())</f>
        <v>334</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5264</v>
      </c>
      <c r="E56" s="160"/>
      <c r="F56" s="160"/>
      <c r="G56" s="160">
        <f>'将来負担比率（分子）の構造'!J$52</f>
        <v>5066</v>
      </c>
      <c r="H56" s="160"/>
      <c r="I56" s="160"/>
      <c r="J56" s="160">
        <f>'将来負担比率（分子）の構造'!K$52</f>
        <v>4968</v>
      </c>
      <c r="K56" s="160"/>
      <c r="L56" s="160"/>
      <c r="M56" s="160">
        <f>'将来負担比率（分子）の構造'!L$52</f>
        <v>5122</v>
      </c>
      <c r="N56" s="160"/>
      <c r="O56" s="160"/>
      <c r="P56" s="160">
        <f>'将来負担比率（分子）の構造'!M$52</f>
        <v>5384</v>
      </c>
    </row>
    <row r="57" spans="1:16" x14ac:dyDescent="0.2">
      <c r="A57" s="160" t="s">
        <v>36</v>
      </c>
      <c r="B57" s="160"/>
      <c r="C57" s="160"/>
      <c r="D57" s="160">
        <f>'将来負担比率（分子）の構造'!I$51</f>
        <v>886</v>
      </c>
      <c r="E57" s="160"/>
      <c r="F57" s="160"/>
      <c r="G57" s="160">
        <f>'将来負担比率（分子）の構造'!J$51</f>
        <v>1234</v>
      </c>
      <c r="H57" s="160"/>
      <c r="I57" s="160"/>
      <c r="J57" s="160">
        <f>'将来負担比率（分子）の構造'!K$51</f>
        <v>1222</v>
      </c>
      <c r="K57" s="160"/>
      <c r="L57" s="160"/>
      <c r="M57" s="160">
        <f>'将来負担比率（分子）の構造'!L$51</f>
        <v>1192</v>
      </c>
      <c r="N57" s="160"/>
      <c r="O57" s="160"/>
      <c r="P57" s="160">
        <f>'将来負担比率（分子）の構造'!M$51</f>
        <v>1134</v>
      </c>
    </row>
    <row r="58" spans="1:16" x14ac:dyDescent="0.2">
      <c r="A58" s="160" t="s">
        <v>35</v>
      </c>
      <c r="B58" s="160"/>
      <c r="C58" s="160"/>
      <c r="D58" s="160">
        <f>'将来負担比率（分子）の構造'!I$50</f>
        <v>3059</v>
      </c>
      <c r="E58" s="160"/>
      <c r="F58" s="160"/>
      <c r="G58" s="160">
        <f>'将来負担比率（分子）の構造'!J$50</f>
        <v>3165</v>
      </c>
      <c r="H58" s="160"/>
      <c r="I58" s="160"/>
      <c r="J58" s="160">
        <f>'将来負担比率（分子）の構造'!K$50</f>
        <v>3292</v>
      </c>
      <c r="K58" s="160"/>
      <c r="L58" s="160"/>
      <c r="M58" s="160">
        <f>'将来負担比率（分子）の構造'!L$50</f>
        <v>3385</v>
      </c>
      <c r="N58" s="160"/>
      <c r="O58" s="160"/>
      <c r="P58" s="160">
        <f>'将来負担比率（分子）の構造'!M$50</f>
        <v>3653</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7</v>
      </c>
      <c r="C61" s="160"/>
      <c r="D61" s="160"/>
      <c r="E61" s="160">
        <f>'将来負担比率（分子）の構造'!J$46</f>
        <v>7</v>
      </c>
      <c r="F61" s="160"/>
      <c r="G61" s="160"/>
      <c r="H61" s="160">
        <f>'将来負担比率（分子）の構造'!K$46</f>
        <v>6</v>
      </c>
      <c r="I61" s="160"/>
      <c r="J61" s="160"/>
      <c r="K61" s="160">
        <f>'将来負担比率（分子）の構造'!L$46</f>
        <v>6</v>
      </c>
      <c r="L61" s="160"/>
      <c r="M61" s="160"/>
      <c r="N61" s="160">
        <f>'将来負担比率（分子）の構造'!M$46</f>
        <v>6</v>
      </c>
      <c r="O61" s="160"/>
      <c r="P61" s="160"/>
    </row>
    <row r="62" spans="1:16" x14ac:dyDescent="0.2">
      <c r="A62" s="160" t="s">
        <v>29</v>
      </c>
      <c r="B62" s="160">
        <f>'将来負担比率（分子）の構造'!I$45</f>
        <v>683</v>
      </c>
      <c r="C62" s="160"/>
      <c r="D62" s="160"/>
      <c r="E62" s="160">
        <f>'将来負担比率（分子）の構造'!J$45</f>
        <v>598</v>
      </c>
      <c r="F62" s="160"/>
      <c r="G62" s="160"/>
      <c r="H62" s="160">
        <f>'将来負担比率（分子）の構造'!K$45</f>
        <v>576</v>
      </c>
      <c r="I62" s="160"/>
      <c r="J62" s="160"/>
      <c r="K62" s="160">
        <f>'将来負担比率（分子）の構造'!L$45</f>
        <v>571</v>
      </c>
      <c r="L62" s="160"/>
      <c r="M62" s="160"/>
      <c r="N62" s="160">
        <f>'将来負担比率（分子）の構造'!M$45</f>
        <v>565</v>
      </c>
      <c r="O62" s="160"/>
      <c r="P62" s="160"/>
    </row>
    <row r="63" spans="1:16" x14ac:dyDescent="0.2">
      <c r="A63" s="160" t="s">
        <v>28</v>
      </c>
      <c r="B63" s="160">
        <f>'将来負担比率（分子）の構造'!I$44</f>
        <v>211</v>
      </c>
      <c r="C63" s="160"/>
      <c r="D63" s="160"/>
      <c r="E63" s="160">
        <f>'将来負担比率（分子）の構造'!J$44</f>
        <v>116</v>
      </c>
      <c r="F63" s="160"/>
      <c r="G63" s="160"/>
      <c r="H63" s="160">
        <f>'将来負担比率（分子）の構造'!K$44</f>
        <v>30</v>
      </c>
      <c r="I63" s="160"/>
      <c r="J63" s="160"/>
      <c r="K63" s="160">
        <f>'将来負担比率（分子）の構造'!L$44</f>
        <v>174</v>
      </c>
      <c r="L63" s="160"/>
      <c r="M63" s="160"/>
      <c r="N63" s="160">
        <f>'将来負担比率（分子）の構造'!M$44</f>
        <v>1522</v>
      </c>
      <c r="O63" s="160"/>
      <c r="P63" s="160"/>
    </row>
    <row r="64" spans="1:16" x14ac:dyDescent="0.2">
      <c r="A64" s="160" t="s">
        <v>27</v>
      </c>
      <c r="B64" s="160">
        <f>'将来負担比率（分子）の構造'!I$43</f>
        <v>2957</v>
      </c>
      <c r="C64" s="160"/>
      <c r="D64" s="160"/>
      <c r="E64" s="160">
        <f>'将来負担比率（分子）の構造'!J$43</f>
        <v>2935</v>
      </c>
      <c r="F64" s="160"/>
      <c r="G64" s="160"/>
      <c r="H64" s="160">
        <f>'将来負担比率（分子）の構造'!K$43</f>
        <v>2683</v>
      </c>
      <c r="I64" s="160"/>
      <c r="J64" s="160"/>
      <c r="K64" s="160">
        <f>'将来負担比率（分子）の構造'!L$43</f>
        <v>2613</v>
      </c>
      <c r="L64" s="160"/>
      <c r="M64" s="160"/>
      <c r="N64" s="160">
        <f>'将来負担比率（分子）の構造'!M$43</f>
        <v>2403</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6407</v>
      </c>
      <c r="C66" s="160"/>
      <c r="D66" s="160"/>
      <c r="E66" s="160">
        <f>'将来負担比率（分子）の構造'!J$41</f>
        <v>6546</v>
      </c>
      <c r="F66" s="160"/>
      <c r="G66" s="160"/>
      <c r="H66" s="160">
        <f>'将来負担比率（分子）の構造'!K$41</f>
        <v>6373</v>
      </c>
      <c r="I66" s="160"/>
      <c r="J66" s="160"/>
      <c r="K66" s="160">
        <f>'将来負担比率（分子）の構造'!L$41</f>
        <v>6164</v>
      </c>
      <c r="L66" s="160"/>
      <c r="M66" s="160"/>
      <c r="N66" s="160">
        <f>'将来負担比率（分子）の構造'!M$41</f>
        <v>5998</v>
      </c>
      <c r="O66" s="160"/>
      <c r="P66" s="160"/>
    </row>
    <row r="67" spans="1:16" x14ac:dyDescent="0.2">
      <c r="A67" s="160" t="s">
        <v>69</v>
      </c>
      <c r="B67" s="160" t="e">
        <f>NA()</f>
        <v>#N/A</v>
      </c>
      <c r="C67" s="160">
        <f>IF(ISNUMBER('将来負担比率（分子）の構造'!I$53), IF('将来負担比率（分子）の構造'!I$53 &lt; 0, 0, '将来負担比率（分子）の構造'!I$53), NA())</f>
        <v>1056</v>
      </c>
      <c r="D67" s="160" t="e">
        <f>NA()</f>
        <v>#N/A</v>
      </c>
      <c r="E67" s="160" t="e">
        <f>NA()</f>
        <v>#N/A</v>
      </c>
      <c r="F67" s="160">
        <f>IF(ISNUMBER('将来負担比率（分子）の構造'!J$53), IF('将来負担比率（分子）の構造'!J$53 &lt; 0, 0, '将来負担比率（分子）の構造'!J$53), NA())</f>
        <v>736</v>
      </c>
      <c r="G67" s="160" t="e">
        <f>NA()</f>
        <v>#N/A</v>
      </c>
      <c r="H67" s="160" t="e">
        <f>NA()</f>
        <v>#N/A</v>
      </c>
      <c r="I67" s="160">
        <f>IF(ISNUMBER('将来負担比率（分子）の構造'!K$53), IF('将来負担比率（分子）の構造'!K$53 &lt; 0, 0, '将来負担比率（分子）の構造'!K$53), NA())</f>
        <v>187</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323</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585</v>
      </c>
      <c r="C72" s="164">
        <f>基金残高に係る経年分析!G55</f>
        <v>586</v>
      </c>
      <c r="D72" s="164">
        <f>基金残高に係る経年分析!H55</f>
        <v>588</v>
      </c>
    </row>
    <row r="73" spans="1:16" x14ac:dyDescent="0.2">
      <c r="A73" s="163" t="s">
        <v>72</v>
      </c>
      <c r="B73" s="164">
        <f>基金残高に係る経年分析!F56</f>
        <v>317</v>
      </c>
      <c r="C73" s="164">
        <f>基金残高に係る経年分析!G56</f>
        <v>317</v>
      </c>
      <c r="D73" s="164">
        <f>基金残高に係る経年分析!H56</f>
        <v>274</v>
      </c>
    </row>
    <row r="74" spans="1:16" x14ac:dyDescent="0.2">
      <c r="A74" s="163" t="s">
        <v>73</v>
      </c>
      <c r="B74" s="164">
        <f>基金残高に係る経年分析!F57</f>
        <v>1938</v>
      </c>
      <c r="C74" s="164">
        <f>基金残高に係る経年分析!G57</f>
        <v>1985</v>
      </c>
      <c r="D74" s="164">
        <f>基金残高に係る経年分析!H57</f>
        <v>2295</v>
      </c>
    </row>
  </sheetData>
  <sheetProtection algorithmName="SHA-512" hashValue="TBS1ZthIjwnND3lg4pAGiF1gPG0CWONtj/Ddg+Cw+7ByAbdlXGzUvRfB0fevnBFUm8VpH37JzJs3jhgknIsHug==" saltValue="C+h+lk8cZurLqcgYJya9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2019-03-12T01:49:16Z</cp:lastPrinted>
  <dcterms:created xsi:type="dcterms:W3CDTF">2019-02-14T05:04:09Z</dcterms:created>
  <dcterms:modified xsi:type="dcterms:W3CDTF">2019-10-23T02:02:51Z</dcterms:modified>
  <cp:category/>
</cp:coreProperties>
</file>