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BpDRQAQrVAMptsYQbh48x5/h+bp1CJSCyNH4d0ZVgP0cQ6Mi53S+O0Ct6anE0RbhnyMJWPwU//OjfnpE4dQvig==" workbookSaltValue="eNyYb4gfhGq+yz5T8vGBk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BB8" i="4"/>
  <c r="AT8" i="4"/>
  <c r="AD8" i="4"/>
  <c r="W8" i="4"/>
  <c r="P8" i="4"/>
  <c r="B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<sst xmlns="http://schemas.openxmlformats.org/spreadsheetml/2006/main" count="240" uniqueCount="125">
  <si>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</si>
  <si>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</si>
  <si>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</si>
  <si>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</si>
  <si>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</si>
  <si>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</si>
  <si>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</si>
  <si>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</si>
  <si>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</si>
  <si>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</si>
  <si>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</si>
  <si>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</si>
  <si>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</si>
  <si>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</si>
  <si>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</si>
  <si>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</si>
  <si>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</si>
  <si>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</si>
  <si>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</si>
  <si>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</si>
  <si>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</si>
  <si>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</si>
  <si>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</si>
  <si>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</si>
  <si>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</si>
  <si>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</si>
  <si>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</si>
  <si>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</si>
  <si>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</si>
  <si>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</si>
  <si>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</si>
  <si>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</si>
  <si>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</si>
  <si>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</si>
  <si>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</si>
  <si>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</si>
  <si>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</si>
  <si>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</si>
  <si>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</si>
  <si>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</si>
  <si>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</si>
  <si>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</si>
  <si>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</si>
  <si>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</si>
  <si>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</si>
  <si>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</si>
  <si>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</si>
  <si>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</si>
  <si>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</si>
  <si>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</si>
  <si>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</si>
  <si>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</si>
  <si>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</si>
  <si>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</si>
  <si>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</si>
  <si>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</si>
  <si>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</si>
  <si>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</si>
  <si>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</si>
  <si>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</si>
  <si>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</si>
  <si>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</si>
  <si>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</si>
  <si>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</si>
  <si>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</si>
  <si>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</si>
  <si>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</si>
  <si>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</si>
  <si>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</si>
  <si>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</si>
  <si>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</si>
  <si>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</si>
  <si>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</si>
  <si>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</si>
  <si>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</si>
  <si>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</si>
  <si>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</si>
  <si>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</si>
  <si>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</si>
  <si>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</si>
  <si>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</si>
  <si>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</si>
  <si>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</si>
  <si>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</si>
  <si>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</si>
  <si>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</si>
  <si>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</si>
  <si>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</si>
  <si>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</si>
  <si>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</si>
  <si>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</si>
  <si>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</si>
  <si>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</si>
  <si>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</si>
  <si>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</si>
  <si>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</si>
  <si>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</si>
  <si>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</si>
  <si>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</si>
  <si>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</si>
  <si>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</si>
  <si>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</si>
  <si>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</si>
  <si>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</si>
  <si>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</si>
  <si>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</si>
  <si>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</si>
  <si>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</si>
  <si>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</si>
  <si>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</si>
  <si>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</si>
  <si>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</si>
  <si>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</si>
  <si>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</si>
  <si>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</si>
  <si>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</si>
  <si>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</si>
  <si>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</si>
  <si>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</si>
  <si>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</si>
  <si>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</si>
  <si>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</si>
  <si>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平成28年度決算と比較すると、経費回収率は若干の回復をし、汚水処理原価も減少したものの、使用料収入で経費を賄えていない状態であり、一般会計からの繰入金に依存している。
　水洗化率は年々増加しているが、安定的な経営を行うためには、経常経費を削減し有収率を向上させる取り組みが必要であるが、今後老朽化する施設の改築費用を考えると、処理場を廃止し公共下水道への統合を進めていく。</t>
    <rPh sb="1" eb="3">
      <t>ヘイセイ</t>
    </rPh>
    <rPh sb="5" eb="7">
      <t>ネンド</t>
    </rPh>
    <rPh sb="7" eb="9">
      <t>ケッサン</t>
    </rPh>
    <rPh sb="10" eb="12">
      <t>ヒカク</t>
    </rPh>
    <rPh sb="16" eb="18">
      <t>ケイヒ</t>
    </rPh>
    <rPh sb="18" eb="21">
      <t>カイシュウリツ</t>
    </rPh>
    <rPh sb="22" eb="24">
      <t>ジャッカン</t>
    </rPh>
    <rPh sb="25" eb="27">
      <t>カイフク</t>
    </rPh>
    <rPh sb="30" eb="32">
      <t>オスイ</t>
    </rPh>
    <rPh sb="32" eb="34">
      <t>ショリ</t>
    </rPh>
    <rPh sb="34" eb="36">
      <t>ゲンカ</t>
    </rPh>
    <rPh sb="37" eb="39">
      <t>ゲンショウ</t>
    </rPh>
    <rPh sb="45" eb="48">
      <t>シヨウリョウ</t>
    </rPh>
    <rPh sb="48" eb="50">
      <t>シュウニュウ</t>
    </rPh>
    <rPh sb="51" eb="53">
      <t>ケイヒ</t>
    </rPh>
    <rPh sb="54" eb="55">
      <t>マカナ</t>
    </rPh>
    <rPh sb="60" eb="62">
      <t>ジョウタイ</t>
    </rPh>
    <rPh sb="66" eb="68">
      <t>イッパン</t>
    </rPh>
    <rPh sb="68" eb="70">
      <t>カイケイ</t>
    </rPh>
    <rPh sb="73" eb="76">
      <t>クリイレキン</t>
    </rPh>
    <rPh sb="77" eb="79">
      <t>イゾン</t>
    </rPh>
    <rPh sb="86" eb="89">
      <t>スイセンカ</t>
    </rPh>
    <rPh sb="89" eb="90">
      <t>リツ</t>
    </rPh>
    <rPh sb="91" eb="93">
      <t>ネンネン</t>
    </rPh>
    <rPh sb="93" eb="95">
      <t>ゾウカ</t>
    </rPh>
    <rPh sb="101" eb="104">
      <t>アンテイテキ</t>
    </rPh>
    <rPh sb="105" eb="107">
      <t>ケイエイ</t>
    </rPh>
    <rPh sb="108" eb="109">
      <t>オコナ</t>
    </rPh>
    <rPh sb="115" eb="117">
      <t>ケイジョウ</t>
    </rPh>
    <rPh sb="117" eb="119">
      <t>ケイヒ</t>
    </rPh>
    <rPh sb="120" eb="122">
      <t>サクゲン</t>
    </rPh>
    <rPh sb="123" eb="125">
      <t>ユウシュウ</t>
    </rPh>
    <rPh sb="125" eb="126">
      <t>リツ</t>
    </rPh>
    <rPh sb="127" eb="129">
      <t>コウジョウ</t>
    </rPh>
    <rPh sb="132" eb="133">
      <t>ト</t>
    </rPh>
    <rPh sb="134" eb="135">
      <t>ク</t>
    </rPh>
    <rPh sb="137" eb="139">
      <t>ヒツヨウ</t>
    </rPh>
    <rPh sb="144" eb="146">
      <t>コンゴ</t>
    </rPh>
    <rPh sb="146" eb="149">
      <t>ロウキュウカ</t>
    </rPh>
    <rPh sb="151" eb="153">
      <t>シセツ</t>
    </rPh>
    <rPh sb="154" eb="156">
      <t>カイチク</t>
    </rPh>
    <rPh sb="156" eb="158">
      <t>ヒヨウ</t>
    </rPh>
    <rPh sb="159" eb="160">
      <t>カンガ</t>
    </rPh>
    <rPh sb="164" eb="167">
      <t>ショリジョウ</t>
    </rPh>
    <rPh sb="168" eb="170">
      <t>ハイシ</t>
    </rPh>
    <rPh sb="171" eb="173">
      <t>コウキョウ</t>
    </rPh>
    <rPh sb="173" eb="176">
      <t>ゲスイドウ</t>
    </rPh>
    <rPh sb="178" eb="180">
      <t>トウゴウ</t>
    </rPh>
    <rPh sb="181" eb="182">
      <t>スス</t>
    </rPh>
    <phoneticPr fontId="4"/>
  </si>
  <si>
    <t>　平成9年・11年に供用開始しており、機械設備に老朽化が見られる。施設に係る改築更新費用は多額であり、このまま施設を更新するよりも公共下水道と統合したほうが経済的であるため、処理場を廃止し公共下水道との統合を進める。</t>
    <rPh sb="1" eb="3">
      <t>ヘイセイ</t>
    </rPh>
    <rPh sb="4" eb="5">
      <t>ネン</t>
    </rPh>
    <rPh sb="8" eb="9">
      <t>ネン</t>
    </rPh>
    <rPh sb="10" eb="12">
      <t>キョウヨウ</t>
    </rPh>
    <rPh sb="12" eb="14">
      <t>カイシ</t>
    </rPh>
    <rPh sb="19" eb="21">
      <t>キカイ</t>
    </rPh>
    <rPh sb="21" eb="23">
      <t>セツビ</t>
    </rPh>
    <rPh sb="24" eb="27">
      <t>ロウキュウカ</t>
    </rPh>
    <rPh sb="28" eb="29">
      <t>ミ</t>
    </rPh>
    <rPh sb="33" eb="35">
      <t>シセツ</t>
    </rPh>
    <rPh sb="36" eb="37">
      <t>カカ</t>
    </rPh>
    <rPh sb="38" eb="40">
      <t>カイチク</t>
    </rPh>
    <rPh sb="40" eb="42">
      <t>コウシン</t>
    </rPh>
    <rPh sb="42" eb="44">
      <t>ヒヨウ</t>
    </rPh>
    <rPh sb="45" eb="47">
      <t>タガク</t>
    </rPh>
    <rPh sb="55" eb="57">
      <t>シセツ</t>
    </rPh>
    <rPh sb="58" eb="60">
      <t>コウシン</t>
    </rPh>
    <rPh sb="65" eb="67">
      <t>コウキョウ</t>
    </rPh>
    <rPh sb="67" eb="70">
      <t>ゲスイドウ</t>
    </rPh>
    <rPh sb="71" eb="73">
      <t>トウゴウ</t>
    </rPh>
    <rPh sb="78" eb="81">
      <t>ケイザイテキ</t>
    </rPh>
    <rPh sb="87" eb="90">
      <t>ショリジョウ</t>
    </rPh>
    <rPh sb="91" eb="93">
      <t>ハイシ</t>
    </rPh>
    <rPh sb="94" eb="96">
      <t>コウキョウ</t>
    </rPh>
    <rPh sb="96" eb="99">
      <t>ゲスイドウ</t>
    </rPh>
    <rPh sb="101" eb="103">
      <t>トウゴウ</t>
    </rPh>
    <rPh sb="104" eb="105">
      <t>スス</t>
    </rPh>
    <phoneticPr fontId="4"/>
  </si>
  <si>
    <t>　汚水処理原価および経費回収率ともに低い水準での経営であり、今後も経営が安定する見込みは少ない。経営の継続を行うためにも、公共下水道との統合を早急に実現し、経営の安定化を図る必要がある。</t>
    <rPh sb="1" eb="3">
      <t>オスイ</t>
    </rPh>
    <rPh sb="3" eb="5">
      <t>ショリ</t>
    </rPh>
    <rPh sb="5" eb="7">
      <t>ゲンカ</t>
    </rPh>
    <rPh sb="10" eb="12">
      <t>ケイヒ</t>
    </rPh>
    <rPh sb="12" eb="15">
      <t>カイシュウリツ</t>
    </rPh>
    <rPh sb="18" eb="19">
      <t>ヒク</t>
    </rPh>
    <rPh sb="20" eb="22">
      <t>スイジュン</t>
    </rPh>
    <rPh sb="24" eb="26">
      <t>ケイエイ</t>
    </rPh>
    <rPh sb="30" eb="32">
      <t>コンゴ</t>
    </rPh>
    <rPh sb="33" eb="35">
      <t>ケイエイ</t>
    </rPh>
    <rPh sb="36" eb="38">
      <t>アンテイ</t>
    </rPh>
    <rPh sb="40" eb="42">
      <t>ミコ</t>
    </rPh>
    <rPh sb="44" eb="45">
      <t>スク</t>
    </rPh>
    <rPh sb="48" eb="50">
      <t>ケイエイ</t>
    </rPh>
    <rPh sb="51" eb="53">
      <t>ケイゾク</t>
    </rPh>
    <rPh sb="54" eb="55">
      <t>オコナ</t>
    </rPh>
    <rPh sb="61" eb="63">
      <t>コウキョウ</t>
    </rPh>
    <rPh sb="63" eb="66">
      <t>ゲスイドウ</t>
    </rPh>
    <rPh sb="68" eb="70">
      <t>トウゴウ</t>
    </rPh>
    <rPh sb="71" eb="73">
      <t>ソウキュウ</t>
    </rPh>
    <rPh sb="74" eb="76">
      <t>ジツゲン</t>
    </rPh>
    <rPh sb="78" eb="80">
      <t>ケイエイ</t>
    </rPh>
    <rPh sb="81" eb="84">
      <t>アンテイカ</t>
    </rPh>
    <rPh sb="85" eb="86">
      <t>ハカ</t>
    </rPh>
    <rPh sb="87" eb="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</si>
</sst>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B9-4820-AA6B-84F319967D80}"/>
            </c:ext>
          </c:extLst>
        </c:ser>
        <c:dLbls>
          <c:showLegendKey val="0"/>
          <c:showVal val="0"/>
          <c:showCatName val="0"/>
          <c:showSerName val="0"/>
          <c:showPercent val="0"/>
          <c:showBubbleSize val="0"/>
        </c:dLbls>
        <c:gapWidth val="150"/>
        <c:axId val="163446144"/>
        <c:axId val="1643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5B9-4820-AA6B-84F319967D80}"/>
            </c:ext>
          </c:extLst>
        </c:ser>
        <c:dLbls>
          <c:showLegendKey val="0"/>
          <c:showVal val="0"/>
          <c:showCatName val="0"/>
          <c:showSerName val="0"/>
          <c:showPercent val="0"/>
          <c:showBubbleSize val="0"/>
        </c:dLbls>
        <c:marker val="1"/>
        <c:smooth val="0"/>
        <c:axId val="163446144"/>
        <c:axId val="164365824"/>
      </c:lineChart>
      <c:dateAx>
        <c:axId val="163446144"/>
        <c:scaling>
          <c:orientation val="minMax"/>
        </c:scaling>
        <c:delete val="1"/>
        <c:axPos val="b"/>
        <c:numFmt formatCode="ge" sourceLinked="1"/>
        <c:majorTickMark val="none"/>
        <c:minorTickMark val="none"/>
        <c:tickLblPos val="none"/>
        <c:crossAx val="164365824"/>
        <c:crosses val="autoZero"/>
        <c:auto val="1"/>
        <c:lblOffset val="100"/>
        <c:baseTimeUnit val="years"/>
      </c:dateAx>
      <c:valAx>
        <c:axId val="1643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38.53</c:v>
                </c:pt>
                <c:pt idx="1">
                  <c:v>37.61</c:v>
                </c:pt>
                <c:pt idx="2">
                  <c:v>38.53</c:v>
                </c:pt>
                <c:pt idx="3">
                  <c:v>40.369999999999997</c:v>
                </c:pt>
                <c:pt idx="4">
                  <c:v>37.61</c:v>
                </c:pt>
              </c:numCache>
            </c:numRef>
          </c:val>
          <c:extLst>
            <c:ext xmlns:c16="http://schemas.microsoft.com/office/drawing/2014/chart" uri="{C3380CC4-5D6E-409C-BE32-E72D297353CC}">
              <c16:uniqueId val="{00000000-774C-43F8-BD4B-4486BA1B3B34}"/>
            </c:ext>
          </c:extLst>
        </c:ser>
        <c:dLbls>
          <c:showLegendKey val="0"/>
          <c:showVal val="0"/>
          <c:showCatName val="0"/>
          <c:showSerName val="0"/>
          <c:showPercent val="0"/>
          <c:showBubbleSize val="0"/>
        </c:dLbls>
        <c:gapWidth val="150"/>
        <c:axId val="167038976"/>
        <c:axId val="1670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774C-43F8-BD4B-4486BA1B3B34}"/>
            </c:ext>
          </c:extLst>
        </c:ser>
        <c:dLbls>
          <c:showLegendKey val="0"/>
          <c:showVal val="0"/>
          <c:showCatName val="0"/>
          <c:showSerName val="0"/>
          <c:showPercent val="0"/>
          <c:showBubbleSize val="0"/>
        </c:dLbls>
        <c:marker val="1"/>
        <c:smooth val="0"/>
        <c:axId val="167038976"/>
        <c:axId val="167040896"/>
      </c:lineChart>
      <c:dateAx>
        <c:axId val="167038976"/>
        <c:scaling>
          <c:orientation val="minMax"/>
        </c:scaling>
        <c:delete val="1"/>
        <c:axPos val="b"/>
        <c:numFmt formatCode="ge" sourceLinked="1"/>
        <c:majorTickMark val="none"/>
        <c:minorTickMark val="none"/>
        <c:tickLblPos val="none"/>
        <c:crossAx val="167040896"/>
        <c:crosses val="autoZero"/>
        <c:auto val="1"/>
        <c:lblOffset val="100"/>
        <c:baseTimeUnit val="years"/>
      </c:dateAx>
      <c:valAx>
        <c:axId val="1670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77.02</c:v>
                </c:pt>
                <c:pt idx="1">
                  <c:v>78.260000000000005</c:v>
                </c:pt>
                <c:pt idx="2">
                  <c:v>80</c:v>
                </c:pt>
                <c:pt idx="3">
                  <c:v>81.33</c:v>
                </c:pt>
                <c:pt idx="4">
                  <c:v>82.55</c:v>
                </c:pt>
              </c:numCache>
            </c:numRef>
          </c:val>
          <c:extLst>
            <c:ext xmlns:c16="http://schemas.microsoft.com/office/drawing/2014/chart" uri="{C3380CC4-5D6E-409C-BE32-E72D297353CC}">
              <c16:uniqueId val="{00000000-3181-47A9-B7AF-5C8972E0959E}"/>
            </c:ext>
          </c:extLst>
        </c:ser>
        <c:dLbls>
          <c:showLegendKey val="0"/>
          <c:showVal val="0"/>
          <c:showCatName val="0"/>
          <c:showSerName val="0"/>
          <c:showPercent val="0"/>
          <c:showBubbleSize val="0"/>
        </c:dLbls>
        <c:gapWidth val="150"/>
        <c:axId val="167084416"/>
        <c:axId val="1644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181-47A9-B7AF-5C8972E0959E}"/>
            </c:ext>
          </c:extLst>
        </c:ser>
        <c:dLbls>
          <c:showLegendKey val="0"/>
          <c:showVal val="0"/>
          <c:showCatName val="0"/>
          <c:showSerName val="0"/>
          <c:showPercent val="0"/>
          <c:showBubbleSize val="0"/>
        </c:dLbls>
        <c:marker val="1"/>
        <c:smooth val="0"/>
        <c:axId val="167084416"/>
        <c:axId val="164425088"/>
      </c:lineChart>
      <c:dateAx>
        <c:axId val="167084416"/>
        <c:scaling>
          <c:orientation val="minMax"/>
        </c:scaling>
        <c:delete val="1"/>
        <c:axPos val="b"/>
        <c:numFmt formatCode="ge" sourceLinked="1"/>
        <c:majorTickMark val="none"/>
        <c:minorTickMark val="none"/>
        <c:tickLblPos val="none"/>
        <c:crossAx val="164425088"/>
        <c:crosses val="autoZero"/>
        <c:auto val="1"/>
        <c:lblOffset val="100"/>
        <c:baseTimeUnit val="years"/>
      </c:dateAx>
      <c:valAx>
        <c:axId val="164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97.48</c:v>
                </c:pt>
                <c:pt idx="1">
                  <c:v>97.69</c:v>
                </c:pt>
                <c:pt idx="2">
                  <c:v>99.7</c:v>
                </c:pt>
                <c:pt idx="3">
                  <c:v>103.63</c:v>
                </c:pt>
                <c:pt idx="4">
                  <c:v>94.57</c:v>
                </c:pt>
              </c:numCache>
            </c:numRef>
          </c:val>
          <c:extLst>
            <c:ext xmlns:c16="http://schemas.microsoft.com/office/drawing/2014/chart" uri="{C3380CC4-5D6E-409C-BE32-E72D297353CC}">
              <c16:uniqueId val="{00000000-6C17-4BA6-B0C5-72E0DE3B73C8}"/>
            </c:ext>
          </c:extLst>
        </c:ser>
        <c:dLbls>
          <c:showLegendKey val="0"/>
          <c:showVal val="0"/>
          <c:showCatName val="0"/>
          <c:showSerName val="0"/>
          <c:showPercent val="0"/>
          <c:showBubbleSize val="0"/>
        </c:dLbls>
        <c:gapWidth val="150"/>
        <c:axId val="164409344"/>
        <c:axId val="1644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17-4BA6-B0C5-72E0DE3B73C8}"/>
            </c:ext>
          </c:extLst>
        </c:ser>
        <c:dLbls>
          <c:showLegendKey val="0"/>
          <c:showVal val="0"/>
          <c:showCatName val="0"/>
          <c:showSerName val="0"/>
          <c:showPercent val="0"/>
          <c:showBubbleSize val="0"/>
        </c:dLbls>
        <c:marker val="1"/>
        <c:smooth val="0"/>
        <c:axId val="164409344"/>
        <c:axId val="164411264"/>
      </c:lineChart>
      <c:dateAx>
        <c:axId val="164409344"/>
        <c:scaling>
          <c:orientation val="minMax"/>
        </c:scaling>
        <c:delete val="1"/>
        <c:axPos val="b"/>
        <c:numFmt formatCode="ge" sourceLinked="1"/>
        <c:majorTickMark val="none"/>
        <c:minorTickMark val="none"/>
        <c:tickLblPos val="none"/>
        <c:crossAx val="164411264"/>
        <c:crosses val="autoZero"/>
        <c:auto val="1"/>
        <c:lblOffset val="100"/>
        <c:baseTimeUnit val="years"/>
      </c:dateAx>
      <c:valAx>
        <c:axId val="164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5-4F01-BDF7-020C8D00ECB7}"/>
            </c:ext>
          </c:extLst>
        </c:ser>
        <c:dLbls>
          <c:showLegendKey val="0"/>
          <c:showVal val="0"/>
          <c:showCatName val="0"/>
          <c:showSerName val="0"/>
          <c:showPercent val="0"/>
          <c:showBubbleSize val="0"/>
        </c:dLbls>
        <c:gapWidth val="150"/>
        <c:axId val="164586624"/>
        <c:axId val="1645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5-4F01-BDF7-020C8D00ECB7}"/>
            </c:ext>
          </c:extLst>
        </c:ser>
        <c:dLbls>
          <c:showLegendKey val="0"/>
          <c:showVal val="0"/>
          <c:showCatName val="0"/>
          <c:showSerName val="0"/>
          <c:showPercent val="0"/>
          <c:showBubbleSize val="0"/>
        </c:dLbls>
        <c:marker val="1"/>
        <c:smooth val="0"/>
        <c:axId val="164586624"/>
        <c:axId val="164588544"/>
      </c:lineChart>
      <c:dateAx>
        <c:axId val="164586624"/>
        <c:scaling>
          <c:orientation val="minMax"/>
        </c:scaling>
        <c:delete val="1"/>
        <c:axPos val="b"/>
        <c:numFmt formatCode="ge" sourceLinked="1"/>
        <c:majorTickMark val="none"/>
        <c:minorTickMark val="none"/>
        <c:tickLblPos val="none"/>
        <c:crossAx val="164588544"/>
        <c:crosses val="autoZero"/>
        <c:auto val="1"/>
        <c:lblOffset val="100"/>
        <c:baseTimeUnit val="years"/>
      </c:dateAx>
      <c:valAx>
        <c:axId val="1645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4-43DB-93DE-A3315DC80BB2}"/>
            </c:ext>
          </c:extLst>
        </c:ser>
        <c:dLbls>
          <c:showLegendKey val="0"/>
          <c:showVal val="0"/>
          <c:showCatName val="0"/>
          <c:showSerName val="0"/>
          <c:showPercent val="0"/>
          <c:showBubbleSize val="0"/>
        </c:dLbls>
        <c:gapWidth val="150"/>
        <c:axId val="164701696"/>
        <c:axId val="164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4-43DB-93DE-A3315DC80BB2}"/>
            </c:ext>
          </c:extLst>
        </c:ser>
        <c:dLbls>
          <c:showLegendKey val="0"/>
          <c:showVal val="0"/>
          <c:showCatName val="0"/>
          <c:showSerName val="0"/>
          <c:showPercent val="0"/>
          <c:showBubbleSize val="0"/>
        </c:dLbls>
        <c:marker val="1"/>
        <c:smooth val="0"/>
        <c:axId val="164701696"/>
        <c:axId val="164703616"/>
      </c:lineChart>
      <c:dateAx>
        <c:axId val="164701696"/>
        <c:scaling>
          <c:orientation val="minMax"/>
        </c:scaling>
        <c:delete val="1"/>
        <c:axPos val="b"/>
        <c:numFmt formatCode="ge" sourceLinked="1"/>
        <c:majorTickMark val="none"/>
        <c:minorTickMark val="none"/>
        <c:tickLblPos val="none"/>
        <c:crossAx val="164703616"/>
        <c:crosses val="autoZero"/>
        <c:auto val="1"/>
        <c:lblOffset val="100"/>
        <c:baseTimeUnit val="years"/>
      </c:dateAx>
      <c:valAx>
        <c:axId val="164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D-486B-A7E0-A4A1C46EBE64}"/>
            </c:ext>
          </c:extLst>
        </c:ser>
        <c:dLbls>
          <c:showLegendKey val="0"/>
          <c:showVal val="0"/>
          <c:showCatName val="0"/>
          <c:showSerName val="0"/>
          <c:showPercent val="0"/>
          <c:showBubbleSize val="0"/>
        </c:dLbls>
        <c:gapWidth val="150"/>
        <c:axId val="164739328"/>
        <c:axId val="1647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D-486B-A7E0-A4A1C46EBE64}"/>
            </c:ext>
          </c:extLst>
        </c:ser>
        <c:dLbls>
          <c:showLegendKey val="0"/>
          <c:showVal val="0"/>
          <c:showCatName val="0"/>
          <c:showSerName val="0"/>
          <c:showPercent val="0"/>
          <c:showBubbleSize val="0"/>
        </c:dLbls>
        <c:marker val="1"/>
        <c:smooth val="0"/>
        <c:axId val="164739328"/>
        <c:axId val="164741504"/>
      </c:lineChart>
      <c:dateAx>
        <c:axId val="164739328"/>
        <c:scaling>
          <c:orientation val="minMax"/>
        </c:scaling>
        <c:delete val="1"/>
        <c:axPos val="b"/>
        <c:numFmt formatCode="ge" sourceLinked="1"/>
        <c:majorTickMark val="none"/>
        <c:minorTickMark val="none"/>
        <c:tickLblPos val="none"/>
        <c:crossAx val="164741504"/>
        <c:crosses val="autoZero"/>
        <c:auto val="1"/>
        <c:lblOffset val="100"/>
        <c:baseTimeUnit val="years"/>
      </c:dateAx>
      <c:valAx>
        <c:axId val="1647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7-407B-B7DD-56A8DD5BBDF9}"/>
            </c:ext>
          </c:extLst>
        </c:ser>
        <c:dLbls>
          <c:showLegendKey val="0"/>
          <c:showVal val="0"/>
          <c:showCatName val="0"/>
          <c:showSerName val="0"/>
          <c:showPercent val="0"/>
          <c:showBubbleSize val="0"/>
        </c:dLbls>
        <c:gapWidth val="150"/>
        <c:axId val="164781056"/>
        <c:axId val="1647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7-407B-B7DD-56A8DD5BBDF9}"/>
            </c:ext>
          </c:extLst>
        </c:ser>
        <c:dLbls>
          <c:showLegendKey val="0"/>
          <c:showVal val="0"/>
          <c:showCatName val="0"/>
          <c:showSerName val="0"/>
          <c:showPercent val="0"/>
          <c:showBubbleSize val="0"/>
        </c:dLbls>
        <c:marker val="1"/>
        <c:smooth val="0"/>
        <c:axId val="164781056"/>
        <c:axId val="164787328"/>
      </c:lineChart>
      <c:dateAx>
        <c:axId val="164781056"/>
        <c:scaling>
          <c:orientation val="minMax"/>
        </c:scaling>
        <c:delete val="1"/>
        <c:axPos val="b"/>
        <c:numFmt formatCode="ge" sourceLinked="1"/>
        <c:majorTickMark val="none"/>
        <c:minorTickMark val="none"/>
        <c:tickLblPos val="none"/>
        <c:crossAx val="164787328"/>
        <c:crosses val="autoZero"/>
        <c:auto val="1"/>
        <c:lblOffset val="100"/>
        <c:baseTimeUnit val="years"/>
      </c:dateAx>
      <c:valAx>
        <c:axId val="1647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5996.76</c:v>
                </c:pt>
                <c:pt idx="4" formatCode="#,##0.00;&quot;△&quot;#,##0.00;&quot;-&quot;">
                  <c:v>5456</c:v>
                </c:pt>
              </c:numCache>
            </c:numRef>
          </c:val>
          <c:extLst>
            <c:ext xmlns:c16="http://schemas.microsoft.com/office/drawing/2014/chart" uri="{C3380CC4-5D6E-409C-BE32-E72D297353CC}">
              <c16:uniqueId val="{00000000-292D-41F4-B29F-67B6CACA341D}"/>
            </c:ext>
          </c:extLst>
        </c:ser>
        <c:dLbls>
          <c:showLegendKey val="0"/>
          <c:showVal val="0"/>
          <c:showCatName val="0"/>
          <c:showSerName val="0"/>
          <c:showPercent val="0"/>
          <c:showBubbleSize val="0"/>
        </c:dLbls>
        <c:gapWidth val="150"/>
        <c:axId val="167189504"/>
        <c:axId val="1671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292D-41F4-B29F-67B6CACA341D}"/>
            </c:ext>
          </c:extLst>
        </c:ser>
        <c:dLbls>
          <c:showLegendKey val="0"/>
          <c:showVal val="0"/>
          <c:showCatName val="0"/>
          <c:showSerName val="0"/>
          <c:showPercent val="0"/>
          <c:showBubbleSize val="0"/>
        </c:dLbls>
        <c:marker val="1"/>
        <c:smooth val="0"/>
        <c:axId val="167189504"/>
        <c:axId val="167199872"/>
      </c:lineChart>
      <c:dateAx>
        <c:axId val="167189504"/>
        <c:scaling>
          <c:orientation val="minMax"/>
        </c:scaling>
        <c:delete val="1"/>
        <c:axPos val="b"/>
        <c:numFmt formatCode="ge" sourceLinked="1"/>
        <c:majorTickMark val="none"/>
        <c:minorTickMark val="none"/>
        <c:tickLblPos val="none"/>
        <c:crossAx val="167199872"/>
        <c:crosses val="autoZero"/>
        <c:auto val="1"/>
        <c:lblOffset val="100"/>
        <c:baseTimeUnit val="years"/>
      </c:dateAx>
      <c:valAx>
        <c:axId val="1671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40.950000000000003</c:v>
                </c:pt>
                <c:pt idx="1">
                  <c:v>39.19</c:v>
                </c:pt>
                <c:pt idx="2">
                  <c:v>30.53</c:v>
                </c:pt>
                <c:pt idx="3">
                  <c:v>18.25</c:v>
                </c:pt>
                <c:pt idx="4">
                  <c:v>34.86</c:v>
                </c:pt>
              </c:numCache>
            </c:numRef>
          </c:val>
          <c:extLst>
            <c:ext xmlns:c16="http://schemas.microsoft.com/office/drawing/2014/chart" uri="{C3380CC4-5D6E-409C-BE32-E72D297353CC}">
              <c16:uniqueId val="{00000000-61C8-4A78-8567-689EA37D8187}"/>
            </c:ext>
          </c:extLst>
        </c:ser>
        <c:dLbls>
          <c:showLegendKey val="0"/>
          <c:showVal val="0"/>
          <c:showCatName val="0"/>
          <c:showSerName val="0"/>
          <c:showPercent val="0"/>
          <c:showBubbleSize val="0"/>
        </c:dLbls>
        <c:gapWidth val="150"/>
        <c:axId val="167210368"/>
        <c:axId val="1672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1C8-4A78-8567-689EA37D8187}"/>
            </c:ext>
          </c:extLst>
        </c:ser>
        <c:dLbls>
          <c:showLegendKey val="0"/>
          <c:showVal val="0"/>
          <c:showCatName val="0"/>
          <c:showSerName val="0"/>
          <c:showPercent val="0"/>
          <c:showBubbleSize val="0"/>
        </c:dLbls>
        <c:marker val="1"/>
        <c:smooth val="0"/>
        <c:axId val="167210368"/>
        <c:axId val="167228928"/>
      </c:lineChart>
      <c:dateAx>
        <c:axId val="167210368"/>
        <c:scaling>
          <c:orientation val="minMax"/>
        </c:scaling>
        <c:delete val="1"/>
        <c:axPos val="b"/>
        <c:numFmt formatCode="ge" sourceLinked="1"/>
        <c:majorTickMark val="none"/>
        <c:minorTickMark val="none"/>
        <c:tickLblPos val="none"/>
        <c:crossAx val="167228928"/>
        <c:crosses val="autoZero"/>
        <c:auto val="1"/>
        <c:lblOffset val="100"/>
        <c:baseTimeUnit val="years"/>
      </c:dateAx>
      <c:valAx>
        <c:axId val="1672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394.34</c:v>
                </c:pt>
                <c:pt idx="1">
                  <c:v>421.52</c:v>
                </c:pt>
                <c:pt idx="2">
                  <c:v>538.4</c:v>
                </c:pt>
                <c:pt idx="3">
                  <c:v>896.28</c:v>
                </c:pt>
                <c:pt idx="4">
                  <c:v>471.54</c:v>
                </c:pt>
              </c:numCache>
            </c:numRef>
          </c:val>
          <c:extLst>
            <c:ext xmlns:c16="http://schemas.microsoft.com/office/drawing/2014/chart" uri="{C3380CC4-5D6E-409C-BE32-E72D297353CC}">
              <c16:uniqueId val="{00000000-504B-4A5D-AB2B-5D072A50950E}"/>
            </c:ext>
          </c:extLst>
        </c:ser>
        <c:dLbls>
          <c:showLegendKey val="0"/>
          <c:showVal val="0"/>
          <c:showCatName val="0"/>
          <c:showSerName val="0"/>
          <c:showPercent val="0"/>
          <c:showBubbleSize val="0"/>
        </c:dLbls>
        <c:gapWidth val="150"/>
        <c:axId val="167243136"/>
        <c:axId val="1669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504B-4A5D-AB2B-5D072A50950E}"/>
            </c:ext>
          </c:extLst>
        </c:ser>
        <c:dLbls>
          <c:showLegendKey val="0"/>
          <c:showVal val="0"/>
          <c:showCatName val="0"/>
          <c:showSerName val="0"/>
          <c:showPercent val="0"/>
          <c:showBubbleSize val="0"/>
        </c:dLbls>
        <c:marker val="1"/>
        <c:smooth val="0"/>
        <c:axId val="167243136"/>
        <c:axId val="166999552"/>
      </c:lineChart>
      <c:dateAx>
        <c:axId val="167243136"/>
        <c:scaling>
          <c:orientation val="minMax"/>
        </c:scaling>
        <c:delete val="1"/>
        <c:axPos val="b"/>
        <c:numFmt formatCode="ge" sourceLinked="1"/>
        <c:majorTickMark val="none"/>
        <c:minorTickMark val="none"/>
        <c:tickLblPos val="none"/>
        <c:crossAx val="166999552"/>
        <c:crosses val="autoZero"/>
        <c:auto val="1"/>
        <c:lblOffset val="100"/>
        <c:baseTimeUnit val="years"/>
      </c:dateAx>
      <c:valAx>
        <c:axId val="166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佐々町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13863</v>
      </c>
      <c r="AM8" s="66"/>
      <c r="AN8" s="66"/>
      <c r="AO8" s="66"/>
      <c r="AP8" s="66"/>
      <c r="AQ8" s="66"/>
      <c r="AR8" s="66"/>
      <c r="AS8" s="66"/>
      <c r="AT8" s="65">
        <f>データ!T6</f>
        <v>32.270000000000003</v>
      </c>
      <c r="AU8" s="65"/>
      <c r="AV8" s="65"/>
      <c r="AW8" s="65"/>
      <c r="AX8" s="65"/>
      <c r="AY8" s="65"/>
      <c r="AZ8" s="65"/>
      <c r="BA8" s="65"/>
      <c r="BB8" s="65">
        <f>データ!U6</f>
        <v>429.59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1.53</v>
      </c>
      <c r="Q10" s="65"/>
      <c r="R10" s="65"/>
      <c r="S10" s="65"/>
      <c r="T10" s="65"/>
      <c r="U10" s="65"/>
      <c r="V10" s="65"/>
      <c r="W10" s="65">
        <f>データ!Q6</f>
        <v>94.65</v>
      </c>
      <c r="X10" s="65"/>
      <c r="Y10" s="65"/>
      <c r="Z10" s="65"/>
      <c r="AA10" s="65"/>
      <c r="AB10" s="65"/>
      <c r="AC10" s="65"/>
      <c r="AD10" s="66">
        <f>データ!R6</f>
        <v>3130</v>
      </c>
      <c r="AE10" s="66"/>
      <c r="AF10" s="66"/>
      <c r="AG10" s="66"/>
      <c r="AH10" s="66"/>
      <c r="AI10" s="66"/>
      <c r="AJ10" s="66"/>
      <c r="AK10" s="2"/>
      <c r="AL10" s="66">
        <f>データ!V6</f>
        <v>212</v>
      </c>
      <c r="AM10" s="66"/>
      <c r="AN10" s="66"/>
      <c r="AO10" s="66"/>
      <c r="AP10" s="66"/>
      <c r="AQ10" s="66"/>
      <c r="AR10" s="66"/>
      <c r="AS10" s="66"/>
      <c r="AT10" s="65">
        <f>データ!W6</f>
        <v>0.15</v>
      </c>
      <c r="AU10" s="65"/>
      <c r="AV10" s="65"/>
      <c r="AW10" s="65"/>
      <c r="AX10" s="65"/>
      <c r="AY10" s="65"/>
      <c r="AZ10" s="65"/>
      <c r="BA10" s="65"/>
      <c r="BB10" s="65">
        <f>データ!X6</f>
        <v>1413.33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ZsCY8rsoTHm+C7R9W4w/w8O7vtHAxJ46L4ncLRXesnZcnd3KqzulA7y8EW9NyTrGd2C0WduC9kGWpsAVS5Xlw==" saltValue="+Gy2iVq8dkeHjft5d4NN8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423912</v>
      </c>
      <c r="D6" s="32">
        <f t="shared" si="3"/>
        <v>47</v>
      </c>
      <c r="E6" s="32">
        <f t="shared" si="3"/>
        <v>17</v>
      </c>
      <c r="F6" s="32">
        <f t="shared" si="3"/>
        <v>5</v>
      </c>
      <c r="G6" s="32">
        <f t="shared" si="3"/>
        <v>0</v>
      </c>
      <c r="H6" s="32" t="str">
        <f t="shared" si="3"/>
        <v>長崎県　佐々町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1.53</v>
      </c>
      <c r="Q6" s="33">
        <f t="shared" si="3"/>
        <v>94.65</v>
      </c>
      <c r="R6" s="33">
        <f t="shared" si="3"/>
        <v>3130</v>
      </c>
      <c r="S6" s="33">
        <f t="shared" si="3"/>
        <v>13863</v>
      </c>
      <c r="T6" s="33">
        <f t="shared" si="3"/>
        <v>32.270000000000003</v>
      </c>
      <c r="U6" s="33">
        <f t="shared" si="3"/>
        <v>429.59</v>
      </c>
      <c r="V6" s="33">
        <f t="shared" si="3"/>
        <v>212</v>
      </c>
      <c r="W6" s="33">
        <f t="shared" si="3"/>
        <v>0.15</v>
      </c>
      <c r="X6" s="33">
        <f t="shared" si="3"/>
        <v>1413.33</v>
      </c>
      <c r="Y6" s="34">
        <f>IF(Y7="",NA(),Y7)</f>
        <v>97.48</v>
      </c>
      <c r="Z6" s="34">
        <f t="shared" ref="Z6:AH6" si="4">IF(Z7="",NA(),Z7)</f>
        <v>97.69</v>
      </c>
      <c r="AA6" s="34">
        <f t="shared" si="4"/>
        <v>99.7</v>
      </c>
      <c r="AB6" s="34">
        <f t="shared" si="4"/>
        <v>103.63</v>
      </c>
      <c r="AC6" s="34">
        <f t="shared" si="4"/>
        <v>94.57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5996.76</v>
      </c>
      <c r="BJ6" s="34">
        <f t="shared" si="7"/>
        <v>5456</v>
      </c>
      <c r="BK6" s="34">
        <f t="shared" si="7"/>
        <v>1126.77</v>
      </c>
      <c r="BL6" s="34">
        <f t="shared" si="7"/>
        <v>1044.8</v>
      </c>
      <c r="BM6" s="34">
        <f t="shared" si="7"/>
        <v>1081.8</v>
      </c>
      <c r="BN6" s="34">
        <f t="shared" si="7"/>
        <v>974.93</v>
      </c>
      <c r="BO6" s="34">
        <f t="shared" si="7"/>
        <v>855.8</v>
      </c>
      <c r="BP6" s="33" t="str">
        <f>IF(BP7="","",IF(BP7="-","【-】","【"&amp;SUBSTITUTE(TEXT(BP7,"#,##0.00"),"-","△")&amp;"】"))</f>
        <v>【814.89】</v>
      </c>
      <c r="BQ6" s="34">
        <f>IF(BQ7="",NA(),BQ7)</f>
        <v>40.950000000000003</v>
      </c>
      <c r="BR6" s="34">
        <f t="shared" ref="BR6:BZ6" si="8">IF(BR7="",NA(),BR7)</f>
        <v>39.19</v>
      </c>
      <c r="BS6" s="34">
        <f t="shared" si="8"/>
        <v>30.53</v>
      </c>
      <c r="BT6" s="34">
        <f t="shared" si="8"/>
        <v>18.25</v>
      </c>
      <c r="BU6" s="34">
        <f t="shared" si="8"/>
        <v>34.86</v>
      </c>
      <c r="BV6" s="34">
        <f t="shared" si="8"/>
        <v>50.9</v>
      </c>
      <c r="BW6" s="34">
        <f t="shared" si="8"/>
        <v>50.82</v>
      </c>
      <c r="BX6" s="34">
        <f t="shared" si="8"/>
        <v>52.19</v>
      </c>
      <c r="BY6" s="34">
        <f t="shared" si="8"/>
        <v>55.32</v>
      </c>
      <c r="BZ6" s="34">
        <f t="shared" si="8"/>
        <v>59.8</v>
      </c>
      <c r="CA6" s="33" t="str">
        <f>IF(CA7="","",IF(CA7="-","【-】","【"&amp;SUBSTITUTE(TEXT(CA7,"#,##0.00"),"-","△")&amp;"】"))</f>
        <v>【60.64】</v>
      </c>
      <c r="CB6" s="34">
        <f>IF(CB7="",NA(),CB7)</f>
        <v>394.34</v>
      </c>
      <c r="CC6" s="34">
        <f t="shared" ref="CC6:CK6" si="9">IF(CC7="",NA(),CC7)</f>
        <v>421.52</v>
      </c>
      <c r="CD6" s="34">
        <f t="shared" si="9"/>
        <v>538.4</v>
      </c>
      <c r="CE6" s="34">
        <f t="shared" si="9"/>
        <v>896.28</v>
      </c>
      <c r="CF6" s="34">
        <f t="shared" si="9"/>
        <v>471.54</v>
      </c>
      <c r="CG6" s="34">
        <f t="shared" si="9"/>
        <v>293.27</v>
      </c>
      <c r="CH6" s="34">
        <f t="shared" si="9"/>
        <v>300.52</v>
      </c>
      <c r="CI6" s="34">
        <f t="shared" si="9"/>
        <v>296.14</v>
      </c>
      <c r="CJ6" s="34">
        <f t="shared" si="9"/>
        <v>283.17</v>
      </c>
      <c r="CK6" s="34">
        <f t="shared" si="9"/>
        <v>263.76</v>
      </c>
      <c r="CL6" s="33" t="str">
        <f>IF(CL7="","",IF(CL7="-","【-】","【"&amp;SUBSTITUTE(TEXT(CL7,"#,##0.00"),"-","△")&amp;"】"))</f>
        <v>【255.52】</v>
      </c>
      <c r="CM6" s="34">
        <f>IF(CM7="",NA(),CM7)</f>
        <v>38.53</v>
      </c>
      <c r="CN6" s="34">
        <f t="shared" ref="CN6:CV6" si="10">IF(CN7="",NA(),CN7)</f>
        <v>37.61</v>
      </c>
      <c r="CO6" s="34">
        <f t="shared" si="10"/>
        <v>38.53</v>
      </c>
      <c r="CP6" s="34">
        <f t="shared" si="10"/>
        <v>40.369999999999997</v>
      </c>
      <c r="CQ6" s="34">
        <f t="shared" si="10"/>
        <v>37.61</v>
      </c>
      <c r="CR6" s="34">
        <f t="shared" si="10"/>
        <v>53.78</v>
      </c>
      <c r="CS6" s="34">
        <f t="shared" si="10"/>
        <v>53.24</v>
      </c>
      <c r="CT6" s="34">
        <f t="shared" si="10"/>
        <v>52.31</v>
      </c>
      <c r="CU6" s="34">
        <f t="shared" si="10"/>
        <v>60.65</v>
      </c>
      <c r="CV6" s="34">
        <f t="shared" si="10"/>
        <v>51.75</v>
      </c>
      <c r="CW6" s="33" t="str">
        <f>IF(CW7="","",IF(CW7="-","【-】","【"&amp;SUBSTITUTE(TEXT(CW7,"#,##0.00"),"-","△")&amp;"】"))</f>
        <v>【52.49】</v>
      </c>
      <c r="CX6" s="34">
        <f>IF(CX7="",NA(),CX7)</f>
        <v>77.02</v>
      </c>
      <c r="CY6" s="34">
        <f t="shared" ref="CY6:DG6" si="11">IF(CY7="",NA(),CY7)</f>
        <v>78.260000000000005</v>
      </c>
      <c r="CZ6" s="34">
        <f t="shared" si="11"/>
        <v>80</v>
      </c>
      <c r="DA6" s="34">
        <f t="shared" si="11"/>
        <v>81.33</v>
      </c>
      <c r="DB6" s="34">
        <f t="shared" si="11"/>
        <v>82.55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423912</v>
      </c>
      <c r="D7" s="36">
        <v>47</v>
      </c>
      <c r="E7" s="36">
        <v>17</v>
      </c>
      <c r="F7" s="36">
        <v>5</v>
      </c>
      <c r="G7" s="36">
        <v>0</v>
      </c>
      <c r="H7" s="36" t="s">
        <v>109</v>
      </c>
      <c r="I7" s="36" t="s">
        <v>110</v>
      </c>
      <c r="J7" s="36" t="s">
        <v>111</v>
      </c>
      <c r="K7" s="36" t="s">
        <v>112</v>
      </c>
      <c r="L7" s="36" t="s">
        <v>113</v>
      </c>
      <c r="M7" s="36" t="s">
        <v>114</v>
      </c>
      <c r="N7" s="37" t="s">
        <v>115</v>
      </c>
      <c r="O7" s="37" t="s">
        <v>116</v>
      </c>
      <c r="P7" s="37">
        <v>1.53</v>
      </c>
      <c r="Q7" s="37">
        <v>94.65</v>
      </c>
      <c r="R7" s="37">
        <v>3130</v>
      </c>
      <c r="S7" s="37">
        <v>13863</v>
      </c>
      <c r="T7" s="37">
        <v>32.270000000000003</v>
      </c>
      <c r="U7" s="37">
        <v>429.59</v>
      </c>
      <c r="V7" s="37">
        <v>212</v>
      </c>
      <c r="W7" s="37">
        <v>0.15</v>
      </c>
      <c r="X7" s="37">
        <v>1413.33</v>
      </c>
      <c r="Y7" s="37">
        <v>97.48</v>
      </c>
      <c r="Z7" s="37">
        <v>97.69</v>
      </c>
      <c r="AA7" s="37">
        <v>99.7</v>
      </c>
      <c r="AB7" s="37">
        <v>103.63</v>
      </c>
      <c r="AC7" s="37">
        <v>94.57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5996.76</v>
      </c>
      <c r="BJ7" s="37">
        <v>5456</v>
      </c>
      <c r="BK7" s="37">
        <v>1126.77</v>
      </c>
      <c r="BL7" s="37">
        <v>1044.8</v>
      </c>
      <c r="BM7" s="37">
        <v>1081.8</v>
      </c>
      <c r="BN7" s="37">
        <v>974.93</v>
      </c>
      <c r="BO7" s="37">
        <v>855.8</v>
      </c>
      <c r="BP7" s="37">
        <v>814.89</v>
      </c>
      <c r="BQ7" s="37">
        <v>40.950000000000003</v>
      </c>
      <c r="BR7" s="37">
        <v>39.19</v>
      </c>
      <c r="BS7" s="37">
        <v>30.53</v>
      </c>
      <c r="BT7" s="37">
        <v>18.25</v>
      </c>
      <c r="BU7" s="37">
        <v>34.86</v>
      </c>
      <c r="BV7" s="37">
        <v>50.9</v>
      </c>
      <c r="BW7" s="37">
        <v>50.82</v>
      </c>
      <c r="BX7" s="37">
        <v>52.19</v>
      </c>
      <c r="BY7" s="37">
        <v>55.32</v>
      </c>
      <c r="BZ7" s="37">
        <v>59.8</v>
      </c>
      <c r="CA7" s="37">
        <v>60.64</v>
      </c>
      <c r="CB7" s="37">
        <v>394.34</v>
      </c>
      <c r="CC7" s="37">
        <v>421.52</v>
      </c>
      <c r="CD7" s="37">
        <v>538.4</v>
      </c>
      <c r="CE7" s="37">
        <v>896.28</v>
      </c>
      <c r="CF7" s="37">
        <v>471.54</v>
      </c>
      <c r="CG7" s="37">
        <v>293.27</v>
      </c>
      <c r="CH7" s="37">
        <v>300.52</v>
      </c>
      <c r="CI7" s="37">
        <v>296.14</v>
      </c>
      <c r="CJ7" s="37">
        <v>283.17</v>
      </c>
      <c r="CK7" s="37">
        <v>263.76</v>
      </c>
      <c r="CL7" s="37">
        <v>255.52</v>
      </c>
      <c r="CM7" s="37">
        <v>38.53</v>
      </c>
      <c r="CN7" s="37">
        <v>37.61</v>
      </c>
      <c r="CO7" s="37">
        <v>38.53</v>
      </c>
      <c r="CP7" s="37">
        <v>40.369999999999997</v>
      </c>
      <c r="CQ7" s="37">
        <v>37.61</v>
      </c>
      <c r="CR7" s="37">
        <v>53.78</v>
      </c>
      <c r="CS7" s="37">
        <v>53.24</v>
      </c>
      <c r="CT7" s="37">
        <v>52.31</v>
      </c>
      <c r="CU7" s="37">
        <v>60.65</v>
      </c>
      <c r="CV7" s="37">
        <v>51.75</v>
      </c>
      <c r="CW7" s="37">
        <v>52.49</v>
      </c>
      <c r="CX7" s="37">
        <v>77.02</v>
      </c>
      <c r="CY7" s="37">
        <v>78.260000000000005</v>
      </c>
      <c r="CZ7" s="37">
        <v>80</v>
      </c>
      <c r="DA7" s="37">
        <v>81.33</v>
      </c>
      <c r="DB7" s="37">
        <v>82.55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2019-02-26T09:42:27Z</cp:lastPrinted>
  <dcterms:created xsi:type="dcterms:W3CDTF">2018-12-03T09:30:30Z</dcterms:created>
  <dcterms:modified xsi:type="dcterms:W3CDTF">2019-02-26T09:42:28Z</dcterms:modified>
  <cp:category/>
</cp:coreProperties>
</file>