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H30\310111　平成29年度決算状況調査の経営比較分析表の作成\05　公表\02_下水道事業　\"/>
    </mc:Choice>
  </mc:AlternateContent>
  <workbookProtection workbookAlgorithmName="SHA-512" workbookHashValue="I0X8kH47yuiz//Ajn7UOzeCcXZCExjDw0s8ssb1lJkjhR2cE93ugHXsxTnH2IzW9DXVGeRG60kbMCxWMFGNzCA==" workbookSaltValue="VGihqzbk7ttH04ynqKMNWQ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I10" i="4"/>
  <c r="C10" i="5" l="1"/>
  <c r="D10" i="5"/>
  <c r="E10" i="5"/>
  <c r="B10" i="5"/>
</calcChain>
</file>

<file path=xl/sharedStrings.xml><?xml version="1.0" encoding="utf-8"?>
<sst xmlns="http://schemas.openxmlformats.org/spreadsheetml/2006/main" count="254" uniqueCount="126">
  <si>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</si>
  <si>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</si>
  <si>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</si>
  <si>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</si>
  <si>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</si>
  <si>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</si>
  <si>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</si>
  <si>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</si>
  <si>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</si>
  <si>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</si>
  <si>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</si>
  <si>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</si>
  <si>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</si>
  <si>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</si>
  <si>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</si>
  <si>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</si>
  <si>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</si>
  <si>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</si>
  <si>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</si>
  <si>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</si>
  <si>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</si>
  <si>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</si>
  <si>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</si>
  <si>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</si>
  <si>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</si>
  <si>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</si>
  <si>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</si>
  <si>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</si>
  <si>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</si>
  <si>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</si>
  <si>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</si>
  <si>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</si>
  <si>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</si>
  <si>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</si>
  <si>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</si>
  <si>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</si>
  <si>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</si>
  <si>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</si>
  <si>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</si>
  <si>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</si>
  <si>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</si>
  <si>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</si>
  <si>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</si>
  <si>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</si>
  <si>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</si>
  <si>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</si>
  <si>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</si>
  <si>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</si>
  <si>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</si>
  <si>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</si>
  <si>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</si>
  <si>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</si>
  <si>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</si>
  <si>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</si>
  <si>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</si>
  <si>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</si>
  <si>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</si>
  <si>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</si>
  <si>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</si>
  <si>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</si>
  <si>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</si>
  <si>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</si>
  <si>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</si>
  <si>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</si>
  <si>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</si>
  <si>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</si>
  <si>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</si>
  <si>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</si>
  <si>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</si>
  <si>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</si>
  <si>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</si>
  <si>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</si>
  <si>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</si>
  <si>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</si>
  <si>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</si>
  <si>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</si>
  <si>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</si>
  <si>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</si>
  <si>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</si>
  <si>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</si>
  <si>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</si>
  <si>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</si>
  <si>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</si>
  <si>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</si>
  <si>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</si>
  <si>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</si>
  <si>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</si>
  <si>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</si>
  <si>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</si>
  <si>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</si>
  <si>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</si>
  <si>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</si>
  <si>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</si>
  <si>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</si>
  <si>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</si>
  <si>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</si>
  <si>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</si>
  <si>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</si>
  <si>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</si>
  <si>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</si>
  <si>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</si>
  <si>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</si>
  <si>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</si>
  <si>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</si>
  <si>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</si>
  <si>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</si>
  <si>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</si>
  <si>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</si>
  <si>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</si>
  <si>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</si>
  <si>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小値賀町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</si>
  <si>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</si>
  <si>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</si>
  <si>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</si>
  <si>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</si>
  <si>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</si>
  <si>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</si>
  <si>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</si>
  <si>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</si>
  <si>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</si>
  <si>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</si>
  <si>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</si>
  <si>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</si>
  <si>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特定地域生活排水処理（合併浄化槽）は平成２９年度末において２７基が稼働しており、水洗化率は１００％となっている。
　使用料収入はわずかしかないため「経費回収率」は例年どおり類似団体平均値を大きく下回っており、「汚水処理原価」は上回っている。
　経営状況としては、事業債の償還金があり、使用料収入も少額なことから、一般会計からの多額の繰入金により赤字分を補填している。
　平成２８年度に策定した経営戦略をもとに、経営の健全化・効率化に努める。</t>
    <rPh sb="12" eb="14">
      <t>ガッペイ</t>
    </rPh>
    <rPh sb="14" eb="17">
      <t>ジョウカソウ</t>
    </rPh>
    <rPh sb="19" eb="21">
      <t>ヘイセイ</t>
    </rPh>
    <rPh sb="23" eb="24">
      <t>ネン</t>
    </rPh>
    <rPh sb="24" eb="25">
      <t>ド</t>
    </rPh>
    <rPh sb="25" eb="26">
      <t>マツ</t>
    </rPh>
    <rPh sb="32" eb="33">
      <t>キ</t>
    </rPh>
    <rPh sb="34" eb="36">
      <t>カドウ</t>
    </rPh>
    <rPh sb="41" eb="44">
      <t>スイセンカ</t>
    </rPh>
    <rPh sb="44" eb="45">
      <t>リツ</t>
    </rPh>
    <rPh sb="59" eb="62">
      <t>シヨウリョウ</t>
    </rPh>
    <rPh sb="62" eb="64">
      <t>シュウニュウ</t>
    </rPh>
    <rPh sb="75" eb="77">
      <t>ケイヒ</t>
    </rPh>
    <rPh sb="77" eb="79">
      <t>カイシュウ</t>
    </rPh>
    <rPh sb="79" eb="80">
      <t>リツ</t>
    </rPh>
    <rPh sb="82" eb="84">
      <t>レイネン</t>
    </rPh>
    <rPh sb="87" eb="89">
      <t>ルイジ</t>
    </rPh>
    <rPh sb="89" eb="91">
      <t>ダンタイ</t>
    </rPh>
    <rPh sb="91" eb="94">
      <t>ヘイキンチ</t>
    </rPh>
    <rPh sb="95" eb="96">
      <t>オオ</t>
    </rPh>
    <rPh sb="98" eb="100">
      <t>シタマワ</t>
    </rPh>
    <rPh sb="106" eb="108">
      <t>オスイ</t>
    </rPh>
    <rPh sb="108" eb="110">
      <t>ショリ</t>
    </rPh>
    <rPh sb="110" eb="112">
      <t>ゲンカ</t>
    </rPh>
    <rPh sb="114" eb="116">
      <t>ウワマワ</t>
    </rPh>
    <rPh sb="132" eb="135">
      <t>ジギョウサイ</t>
    </rPh>
    <rPh sb="136" eb="138">
      <t>ショウカン</t>
    </rPh>
    <rPh sb="138" eb="139">
      <t>キン</t>
    </rPh>
    <rPh sb="146" eb="148">
      <t>シュウニュウ</t>
    </rPh>
    <rPh sb="149" eb="151">
      <t>ショウガク</t>
    </rPh>
    <rPh sb="193" eb="195">
      <t>サクテイ</t>
    </rPh>
    <rPh sb="197" eb="199">
      <t>ケイエイ</t>
    </rPh>
    <rPh sb="199" eb="201">
      <t>センリャク</t>
    </rPh>
    <rPh sb="206" eb="208">
      <t>ケイエイ</t>
    </rPh>
    <rPh sb="209" eb="212">
      <t>ケンゼンカ</t>
    </rPh>
    <rPh sb="213" eb="216">
      <t>コウリツカ</t>
    </rPh>
    <rPh sb="217" eb="218">
      <t>ツト</t>
    </rPh>
    <phoneticPr fontId="4"/>
  </si>
  <si>
    <t>　現在のところ大きなトラブル等は見られないが、今後、老朽化が進行した場合には、計画的に施設の改善を図る。</t>
    <rPh sb="1" eb="3">
      <t>ゲンザイ</t>
    </rPh>
    <rPh sb="7" eb="8">
      <t>オオ</t>
    </rPh>
    <rPh sb="14" eb="15">
      <t>トウ</t>
    </rPh>
    <rPh sb="16" eb="17">
      <t>ミ</t>
    </rPh>
    <phoneticPr fontId="4"/>
  </si>
  <si>
    <t>　接続件数が大幅に増えていくことはあまり期待できないが、汚水処理人口を増やすためには、下水道未普及地域における合併浄化槽の普及が不可欠である。運営的に厳しいことは明確であるが、汚水処理人口普及率をさらに上昇させるために、今後も本事業の推進は図る必要がある。</t>
    <rPh sb="1" eb="3">
      <t>セツゾク</t>
    </rPh>
    <rPh sb="3" eb="5">
      <t>ケンスウ</t>
    </rPh>
    <rPh sb="6" eb="8">
      <t>オオハバ</t>
    </rPh>
    <rPh sb="9" eb="10">
      <t>フ</t>
    </rPh>
    <rPh sb="20" eb="22">
      <t>キタイ</t>
    </rPh>
    <rPh sb="28" eb="30">
      <t>オスイ</t>
    </rPh>
    <rPh sb="30" eb="32">
      <t>ショリ</t>
    </rPh>
    <rPh sb="32" eb="34">
      <t>ジンコウ</t>
    </rPh>
    <rPh sb="35" eb="36">
      <t>フ</t>
    </rPh>
    <rPh sb="43" eb="46">
      <t>ゲスイドウ</t>
    </rPh>
    <rPh sb="46" eb="49">
      <t>ミフキュウ</t>
    </rPh>
    <rPh sb="49" eb="51">
      <t>チイキ</t>
    </rPh>
    <rPh sb="55" eb="57">
      <t>ガッペイ</t>
    </rPh>
    <rPh sb="57" eb="60">
      <t>ジョウカソウ</t>
    </rPh>
    <rPh sb="61" eb="63">
      <t>フキュウ</t>
    </rPh>
    <rPh sb="64" eb="67">
      <t>フカケツ</t>
    </rPh>
    <rPh sb="71" eb="73">
      <t>ウンエイ</t>
    </rPh>
    <rPh sb="73" eb="74">
      <t>テキ</t>
    </rPh>
    <rPh sb="75" eb="76">
      <t>キビ</t>
    </rPh>
    <rPh sb="81" eb="83">
      <t>メイカク</t>
    </rPh>
    <rPh sb="88" eb="90">
      <t>オスイ</t>
    </rPh>
    <rPh sb="90" eb="92">
      <t>ショリ</t>
    </rPh>
    <rPh sb="92" eb="94">
      <t>ジンコウ</t>
    </rPh>
    <rPh sb="94" eb="96">
      <t>フキュウ</t>
    </rPh>
    <rPh sb="96" eb="97">
      <t>リツ</t>
    </rPh>
    <rPh sb="101" eb="103">
      <t>ジョウショウ</t>
    </rPh>
    <rPh sb="110" eb="112">
      <t>コンゴ</t>
    </rPh>
    <rPh sb="113" eb="114">
      <t>ホン</t>
    </rPh>
    <rPh sb="114" eb="116">
      <t>ジギョウ</t>
    </rPh>
    <rPh sb="117" eb="119">
      <t>スイシン</t>
    </rPh>
    <rPh sb="120" eb="12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</si>
</sst>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4-4833-BA24-E03EAB38B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10432"/>
        <c:axId val="334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4-4833-BA24-E03EAB38B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0432"/>
        <c:axId val="33416704"/>
      </c:lineChart>
      <c:dateAx>
        <c:axId val="3341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6704"/>
        <c:crosses val="autoZero"/>
        <c:auto val="1"/>
        <c:lblOffset val="100"/>
        <c:baseTimeUnit val="years"/>
      </c:dateAx>
      <c:valAx>
        <c:axId val="334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1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28.95</c:v>
                </c:pt>
                <c:pt idx="1">
                  <c:v>34.21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C-4622-97E7-6FEAA760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0128"/>
        <c:axId val="440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C-4622-97E7-6FEAA760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80128"/>
        <c:axId val="44090496"/>
      </c:lineChart>
      <c:dateAx>
        <c:axId val="4408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90496"/>
        <c:crosses val="autoZero"/>
        <c:auto val="1"/>
        <c:lblOffset val="100"/>
        <c:baseTimeUnit val="years"/>
      </c:dateAx>
      <c:valAx>
        <c:axId val="440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08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96.61</c:v>
                </c:pt>
                <c:pt idx="1">
                  <c:v>96.49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E-4D6C-8F1D-64C981BB0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00992"/>
        <c:axId val="441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E-4D6C-8F1D-64C981BB0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0992"/>
        <c:axId val="44123648"/>
      </c:lineChart>
      <c:dateAx>
        <c:axId val="4410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23648"/>
        <c:crosses val="autoZero"/>
        <c:auto val="1"/>
        <c:lblOffset val="100"/>
        <c:baseTimeUnit val="years"/>
      </c:dateAx>
      <c:valAx>
        <c:axId val="441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0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29</c:v>
                </c:pt>
                <c:pt idx="1">
                  <c:v>73.13</c:v>
                </c:pt>
                <c:pt idx="2">
                  <c:v>81.17</c:v>
                </c:pt>
                <c:pt idx="3">
                  <c:v>96.68</c:v>
                </c:pt>
                <c:pt idx="4">
                  <c:v>96.92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D-42F5-890F-9E464B73A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0928"/>
        <c:axId val="336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D-42F5-890F-9E464B73A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0928"/>
        <c:axId val="33662848"/>
      </c:lineChart>
      <c:dateAx>
        <c:axId val="336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2848"/>
        <c:crosses val="autoZero"/>
        <c:auto val="1"/>
        <c:lblOffset val="100"/>
        <c:baseTimeUnit val="years"/>
      </c:dateAx>
      <c:valAx>
        <c:axId val="336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F18-B251-0329B2C6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36032"/>
        <c:axId val="3343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3-4F18-B251-0329B2C6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6032"/>
        <c:axId val="33437952"/>
      </c:lineChart>
      <c:dateAx>
        <c:axId val="334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37952"/>
        <c:crosses val="autoZero"/>
        <c:auto val="1"/>
        <c:lblOffset val="100"/>
        <c:baseTimeUnit val="years"/>
      </c:dateAx>
      <c:valAx>
        <c:axId val="3343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5-4012-9A3B-EADC3B861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81472"/>
        <c:axId val="334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5-4012-9A3B-EADC3B861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1472"/>
        <c:axId val="33483392"/>
      </c:lineChart>
      <c:dateAx>
        <c:axId val="3348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83392"/>
        <c:crosses val="autoZero"/>
        <c:auto val="1"/>
        <c:lblOffset val="100"/>
        <c:baseTimeUnit val="years"/>
      </c:dateAx>
      <c:valAx>
        <c:axId val="334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8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2-490E-B63E-10BA8994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160"/>
        <c:axId val="335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2-490E-B63E-10BA8994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160"/>
        <c:axId val="33582080"/>
      </c:lineChart>
      <c:dateAx>
        <c:axId val="3358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82080"/>
        <c:crosses val="autoZero"/>
        <c:auto val="1"/>
        <c:lblOffset val="100"/>
        <c:baseTimeUnit val="years"/>
      </c:dateAx>
      <c:valAx>
        <c:axId val="335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E67-AAA4-305F9AD4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1136"/>
        <c:axId val="336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5-4E67-AAA4-305F9AD4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1136"/>
        <c:axId val="33693056"/>
      </c:lineChart>
      <c:dateAx>
        <c:axId val="336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3056"/>
        <c:crosses val="autoZero"/>
        <c:auto val="1"/>
        <c:lblOffset val="100"/>
        <c:baseTimeUnit val="years"/>
      </c:dateAx>
      <c:valAx>
        <c:axId val="336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369.31</c:v>
                </c:pt>
                <c:pt idx="4" formatCode="#,##0.00;&quot;△&quot;#,##0.00;&quot;-&quot;">
                  <c:v>533.29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8-41F6-B803-FEF16E0D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8384"/>
        <c:axId val="3373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8-41F6-B803-FEF16E0D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8384"/>
        <c:axId val="33738752"/>
      </c:lineChart>
      <c:dateAx>
        <c:axId val="3372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38752"/>
        <c:crosses val="autoZero"/>
        <c:auto val="1"/>
        <c:lblOffset val="100"/>
        <c:baseTimeUnit val="years"/>
      </c:dateAx>
      <c:valAx>
        <c:axId val="3373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2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34.06</c:v>
                </c:pt>
                <c:pt idx="1">
                  <c:v>45.48</c:v>
                </c:pt>
                <c:pt idx="2">
                  <c:v>27.57</c:v>
                </c:pt>
                <c:pt idx="3">
                  <c:v>35.69</c:v>
                </c:pt>
                <c:pt idx="4">
                  <c:v>34.159999999999997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9-453F-8635-BCE7FF583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5632"/>
        <c:axId val="3378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9-453F-8635-BCE7FF583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5632"/>
        <c:axId val="33780096"/>
      </c:lineChart>
      <c:dateAx>
        <c:axId val="337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80096"/>
        <c:crosses val="autoZero"/>
        <c:auto val="1"/>
        <c:lblOffset val="100"/>
        <c:baseTimeUnit val="years"/>
      </c:dateAx>
      <c:valAx>
        <c:axId val="3378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493.09</c:v>
                </c:pt>
                <c:pt idx="1">
                  <c:v>364.17</c:v>
                </c:pt>
                <c:pt idx="2">
                  <c:v>628.6</c:v>
                </c:pt>
                <c:pt idx="3">
                  <c:v>476.03</c:v>
                </c:pt>
                <c:pt idx="4">
                  <c:v>504.65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26-9EBF-35C55936F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11072"/>
        <c:axId val="3381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2-4F26-9EBF-35C55936F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1072"/>
        <c:axId val="33813248"/>
      </c:lineChart>
      <c:dateAx>
        <c:axId val="3381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13248"/>
        <c:crosses val="autoZero"/>
        <c:auto val="1"/>
        <c:lblOffset val="100"/>
        <c:baseTimeUnit val="years"/>
      </c:dateAx>
      <c:valAx>
        <c:axId val="3381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1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0" zoomScaleNormal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長崎県　小値賀町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2503</v>
      </c>
      <c r="AM8" s="66"/>
      <c r="AN8" s="66"/>
      <c r="AO8" s="66"/>
      <c r="AP8" s="66"/>
      <c r="AQ8" s="66"/>
      <c r="AR8" s="66"/>
      <c r="AS8" s="66"/>
      <c r="AT8" s="65">
        <f>データ!T6</f>
        <v>25.52</v>
      </c>
      <c r="AU8" s="65"/>
      <c r="AV8" s="65"/>
      <c r="AW8" s="65"/>
      <c r="AX8" s="65"/>
      <c r="AY8" s="65"/>
      <c r="AZ8" s="65"/>
      <c r="BA8" s="65"/>
      <c r="BB8" s="65">
        <f>データ!U6</f>
        <v>98.08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2.0699999999999998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3130</v>
      </c>
      <c r="AE10" s="66"/>
      <c r="AF10" s="66"/>
      <c r="AG10" s="66"/>
      <c r="AH10" s="66"/>
      <c r="AI10" s="66"/>
      <c r="AJ10" s="66"/>
      <c r="AK10" s="2"/>
      <c r="AL10" s="66">
        <f>データ!V6</f>
        <v>51</v>
      </c>
      <c r="AM10" s="66"/>
      <c r="AN10" s="66"/>
      <c r="AO10" s="66"/>
      <c r="AP10" s="66"/>
      <c r="AQ10" s="66"/>
      <c r="AR10" s="66"/>
      <c r="AS10" s="66"/>
      <c r="AT10" s="65">
        <f>データ!W6</f>
        <v>0.01</v>
      </c>
      <c r="AU10" s="65"/>
      <c r="AV10" s="65"/>
      <c r="AW10" s="65"/>
      <c r="AX10" s="65"/>
      <c r="AY10" s="65"/>
      <c r="AZ10" s="65"/>
      <c r="BA10" s="65"/>
      <c r="BB10" s="65">
        <f>データ!X6</f>
        <v>5100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ceZPZElBlBCZdZQSBOUKd+pCGX3U/C34mpJK/pQCpG/rLJ2gEgsSWjmLcu/dYyRlwWGgtqy/lnF1SW/WvWLADw==" saltValue="Pm1+0FMkoMmWbQuGzGgTV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423831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長崎県　小値賀町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2.0699999999999998</v>
      </c>
      <c r="Q6" s="33">
        <f t="shared" si="3"/>
        <v>100</v>
      </c>
      <c r="R6" s="33">
        <f t="shared" si="3"/>
        <v>3130</v>
      </c>
      <c r="S6" s="33">
        <f t="shared" si="3"/>
        <v>2503</v>
      </c>
      <c r="T6" s="33">
        <f t="shared" si="3"/>
        <v>25.52</v>
      </c>
      <c r="U6" s="33">
        <f t="shared" si="3"/>
        <v>98.08</v>
      </c>
      <c r="V6" s="33">
        <f t="shared" si="3"/>
        <v>51</v>
      </c>
      <c r="W6" s="33">
        <f t="shared" si="3"/>
        <v>0.01</v>
      </c>
      <c r="X6" s="33">
        <f t="shared" si="3"/>
        <v>5100</v>
      </c>
      <c r="Y6" s="34">
        <f>IF(Y7="",NA(),Y7)</f>
        <v>29</v>
      </c>
      <c r="Z6" s="34">
        <f t="shared" ref="Z6:AH6" si="4">IF(Z7="",NA(),Z7)</f>
        <v>73.13</v>
      </c>
      <c r="AA6" s="34">
        <f t="shared" si="4"/>
        <v>81.17</v>
      </c>
      <c r="AB6" s="34">
        <f t="shared" si="4"/>
        <v>96.68</v>
      </c>
      <c r="AC6" s="34">
        <f t="shared" si="4"/>
        <v>96.92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4">
        <f t="shared" si="7"/>
        <v>369.31</v>
      </c>
      <c r="BJ6" s="34">
        <f t="shared" si="7"/>
        <v>533.29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34.06</v>
      </c>
      <c r="BR6" s="34">
        <f t="shared" ref="BR6:BZ6" si="8">IF(BR7="",NA(),BR7)</f>
        <v>45.48</v>
      </c>
      <c r="BS6" s="34">
        <f t="shared" si="8"/>
        <v>27.57</v>
      </c>
      <c r="BT6" s="34">
        <f t="shared" si="8"/>
        <v>35.69</v>
      </c>
      <c r="BU6" s="34">
        <f t="shared" si="8"/>
        <v>34.159999999999997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493.09</v>
      </c>
      <c r="CC6" s="34">
        <f t="shared" ref="CC6:CK6" si="9">IF(CC7="",NA(),CC7)</f>
        <v>364.17</v>
      </c>
      <c r="CD6" s="34">
        <f t="shared" si="9"/>
        <v>628.6</v>
      </c>
      <c r="CE6" s="34">
        <f t="shared" si="9"/>
        <v>476.03</v>
      </c>
      <c r="CF6" s="34">
        <f t="shared" si="9"/>
        <v>504.65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28.95</v>
      </c>
      <c r="CN6" s="34">
        <f t="shared" ref="CN6:CV6" si="10">IF(CN7="",NA(),CN7)</f>
        <v>34.21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96.61</v>
      </c>
      <c r="CY6" s="34">
        <f t="shared" ref="CY6:DG6" si="11">IF(CY7="",NA(),CY7)</f>
        <v>96.49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423831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2.0699999999999998</v>
      </c>
      <c r="Q7" s="37">
        <v>100</v>
      </c>
      <c r="R7" s="37">
        <v>3130</v>
      </c>
      <c r="S7" s="37">
        <v>2503</v>
      </c>
      <c r="T7" s="37">
        <v>25.52</v>
      </c>
      <c r="U7" s="37">
        <v>98.08</v>
      </c>
      <c r="V7" s="37">
        <v>51</v>
      </c>
      <c r="W7" s="37">
        <v>0.01</v>
      </c>
      <c r="X7" s="37">
        <v>5100</v>
      </c>
      <c r="Y7" s="37">
        <v>29</v>
      </c>
      <c r="Z7" s="37">
        <v>73.13</v>
      </c>
      <c r="AA7" s="37">
        <v>81.17</v>
      </c>
      <c r="AB7" s="37">
        <v>96.68</v>
      </c>
      <c r="AC7" s="37">
        <v>96.92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369.31</v>
      </c>
      <c r="BJ7" s="37">
        <v>533.29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34.06</v>
      </c>
      <c r="BR7" s="37">
        <v>45.48</v>
      </c>
      <c r="BS7" s="37">
        <v>27.57</v>
      </c>
      <c r="BT7" s="37">
        <v>35.69</v>
      </c>
      <c r="BU7" s="37">
        <v>34.159999999999997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493.09</v>
      </c>
      <c r="CC7" s="37">
        <v>364.17</v>
      </c>
      <c r="CD7" s="37">
        <v>628.6</v>
      </c>
      <c r="CE7" s="37">
        <v>476.03</v>
      </c>
      <c r="CF7" s="37">
        <v>504.65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28.95</v>
      </c>
      <c r="CN7" s="37">
        <v>34.21</v>
      </c>
      <c r="CO7" s="37" t="s">
        <v>116</v>
      </c>
      <c r="CP7" s="37" t="s">
        <v>116</v>
      </c>
      <c r="CQ7" s="37" t="s">
        <v>116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96.61</v>
      </c>
      <c r="CY7" s="37">
        <v>96.49</v>
      </c>
      <c r="CZ7" s="37">
        <v>100</v>
      </c>
      <c r="DA7" s="37">
        <v>100</v>
      </c>
      <c r="DB7" s="37">
        <v>100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北島 熙斗</cp:lastModifiedBy>
  <cp:lastPrinted>2019-02-26T09:41:52Z</cp:lastPrinted>
  <dcterms:created xsi:type="dcterms:W3CDTF">2018-12-03T09:41:38Z</dcterms:created>
  <dcterms:modified xsi:type="dcterms:W3CDTF">2019-02-26T09:41:53Z</dcterms:modified>
</cp:coreProperties>
</file>