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Wol8kbsrqEM2VuRRmGqHa3EMDL++iqzxYvX4jdjGO09mxXtvkPUO4PJdptc7UQ9z9zVRSr7W6KXQ/HXnrwxphg==" workbookSaltValue="aT9alB5R96y2CZeI9JPlSA==" workbookSpinCount="100000" lockStructure="1"/>
  <bookViews>
    <workbookView xWindow="0" yWindow="30" windowWidth="15360" windowHeight="7605"/>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<sst xmlns="http://schemas.openxmlformats.org/spreadsheetml/2006/main" count="240" uniqueCount="126">
  <si>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</si>
  <si>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</si>
  <si>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</si>
  <si>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</si>
  <si>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</si>
  <si>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</si>
  <si>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</si>
  <si>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</si>
  <si>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</si>
  <si>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</si>
  <si>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</si>
  <si>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</si>
  <si>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</si>
  <si>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</si>
  <si>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</si>
  <si>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</si>
  <si>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</si>
  <si>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</si>
  <si>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</si>
  <si>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</si>
  <si>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</si>
  <si>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</si>
  <si>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</si>
  <si>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</si>
  <si>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</si>
  <si>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</si>
  <si>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</si>
  <si>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</si>
  <si>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</si>
  <si>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</si>
  <si>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</si>
  <si>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</si>
  <si>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</si>
  <si>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</si>
  <si>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</si>
  <si>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</si>
  <si>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</si>
  <si>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</si>
  <si>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</si>
  <si>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</si>
  <si>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</si>
  <si>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</si>
  <si>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</si>
  <si>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</si>
  <si>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</si>
  <si>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</si>
  <si>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</si>
  <si>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</si>
  <si>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</si>
  <si>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</si>
  <si>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</si>
  <si>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</si>
  <si>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</si>
  <si>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</si>
  <si>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</si>
  <si>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</si>
  <si>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</si>
  <si>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</si>
  <si>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</si>
  <si>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</si>
  <si>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</si>
  <si>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</si>
  <si>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</si>
  <si>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</si>
  <si>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</si>
  <si>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</si>
  <si>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</si>
  <si>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</si>
  <si>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</si>
  <si>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</si>
  <si>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</si>
  <si>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</si>
  <si>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</si>
  <si>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</si>
  <si>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</si>
  <si>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</si>
  <si>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</si>
  <si>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</si>
  <si>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</si>
  <si>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</si>
  <si>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</si>
  <si>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</si>
  <si>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</si>
  <si>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</si>
  <si>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</si>
  <si>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</si>
  <si>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</si>
  <si>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</si>
  <si>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</si>
  <si>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</si>
  <si>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</si>
  <si>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</si>
  <si>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</si>
  <si>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</si>
  <si>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</si>
  <si>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</si>
  <si>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</si>
  <si>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</si>
  <si>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</si>
  <si>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</si>
  <si>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</si>
  <si>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</si>
  <si>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</si>
  <si>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</si>
  <si>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</si>
  <si>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</si>
  <si>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</si>
  <si>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</si>
  <si>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</si>
  <si>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</si>
  <si>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</si>
  <si>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</si>
  <si>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</si>
  <si>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</si>
  <si>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</si>
  <si>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</si>
  <si>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</si>
  <si>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</si>
  <si>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</si>
  <si>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</si>
  <si>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</si>
  <si>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</si>
  <si>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</si>
  <si>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前方地区については供用開始から１７年以上が経過し、柳地区・浜津地区については１４年以上が経過しており、これらの施設や設備は老朽化が進んでいる。適切な維持管理を行うことにより施設や設備の延命化を図るとともに、より効率的で計画的な更新を行う必要がある。</t>
    <rPh sb="1" eb="2">
      <t>マエ</t>
    </rPh>
    <rPh sb="2" eb="3">
      <t>ガタ</t>
    </rPh>
    <rPh sb="3" eb="5">
      <t>チク</t>
    </rPh>
    <rPh sb="10" eb="12">
      <t>キョウヨウ</t>
    </rPh>
    <rPh sb="12" eb="14">
      <t>カイシ</t>
    </rPh>
    <rPh sb="18" eb="19">
      <t>ネン</t>
    </rPh>
    <rPh sb="19" eb="21">
      <t>イジョウ</t>
    </rPh>
    <rPh sb="22" eb="24">
      <t>ケイカ</t>
    </rPh>
    <rPh sb="26" eb="27">
      <t>ヤナギ</t>
    </rPh>
    <rPh sb="27" eb="29">
      <t>チク</t>
    </rPh>
    <rPh sb="30" eb="32">
      <t>ハマヅ</t>
    </rPh>
    <rPh sb="32" eb="34">
      <t>チク</t>
    </rPh>
    <rPh sb="41" eb="42">
      <t>ネン</t>
    </rPh>
    <rPh sb="42" eb="44">
      <t>イジョウ</t>
    </rPh>
    <rPh sb="45" eb="47">
      <t>ケイカ</t>
    </rPh>
    <rPh sb="80" eb="81">
      <t>オコナ</t>
    </rPh>
    <rPh sb="90" eb="92">
      <t>セツビ</t>
    </rPh>
    <phoneticPr fontId="4"/>
  </si>
  <si>
    <t>　人口減少、高齢化が進む中で施設や設備の老朽化が進み、今後も、維持管理費や機器の更新などにより経費が多額となることが予想される。
　人口規模や地理的要因により、下水道使用料のみでの経営は困難であるが、さらなる水洗化率の向上によって使用料収入の増加を図りつつ、効率的な維持管理や計画性のある更新事業を実施していく。</t>
    <rPh sb="17" eb="19">
      <t>セツビ</t>
    </rPh>
    <rPh sb="27" eb="29">
      <t>コンゴ</t>
    </rPh>
    <rPh sb="37" eb="39">
      <t>キキ</t>
    </rPh>
    <rPh sb="58" eb="60">
      <t>ヨソウ</t>
    </rPh>
    <rPh sb="66" eb="68">
      <t>ジンコウ</t>
    </rPh>
    <rPh sb="68" eb="70">
      <t>キボ</t>
    </rPh>
    <rPh sb="71" eb="74">
      <t>チリテキ</t>
    </rPh>
    <rPh sb="74" eb="76">
      <t>ヨウイン</t>
    </rPh>
    <rPh sb="104" eb="107">
      <t>スイセンカ</t>
    </rPh>
    <rPh sb="107" eb="108">
      <t>リツ</t>
    </rPh>
    <rPh sb="109" eb="111">
      <t>コウジョウ</t>
    </rPh>
    <rPh sb="115" eb="118">
      <t>シヨウリョウ</t>
    </rPh>
    <rPh sb="118" eb="120">
      <t>シュウニュウ</t>
    </rPh>
    <rPh sb="121" eb="123">
      <t>ゾウカ</t>
    </rPh>
    <rPh sb="124" eb="125">
      <t>ハカ</t>
    </rPh>
    <rPh sb="129" eb="132">
      <t>コウリツテキ</t>
    </rPh>
    <rPh sb="133" eb="135">
      <t>イジ</t>
    </rPh>
    <rPh sb="135" eb="137">
      <t>カンリ</t>
    </rPh>
    <rPh sb="144" eb="146">
      <t>コウシン</t>
    </rPh>
    <rPh sb="146" eb="148">
      <t>ジギョウ</t>
    </rPh>
    <rPh sb="149" eb="151">
      <t>ジッシ</t>
    </rPh>
    <phoneticPr fontId="4"/>
  </si>
  <si>
    <t>　農業集落排水事業は前方地区が平成１３年、柳地区が平成１６年、浜津地区が平成１６年に供用を開始している。平成２９年度末現在で水洗化率は前方地区で７３．８％、柳地区で９４．７％、浜津地区で７８．０％であり、農集全体で８０．５％となっており、順当に伸びている。
　「経費回収率」は類似団体平均値を上回っているが、「汚水処理原価」は下回っており、「施設利用率」は平均並みである。
　事業債の償還金が多額であり、経営状況としては、一般会計からの多額の繰入金により赤字分を補填している。
　平成２８年度に策定した経営戦略をもとにさらなる水洗化率の向上を図り、経営の健全化・効率化に努める。</t>
    <rPh sb="52" eb="54">
      <t>ヘイセイ</t>
    </rPh>
    <rPh sb="56" eb="57">
      <t>ネン</t>
    </rPh>
    <rPh sb="57" eb="58">
      <t>ド</t>
    </rPh>
    <rPh sb="58" eb="59">
      <t>マツ</t>
    </rPh>
    <rPh sb="59" eb="61">
      <t>ゲンザイ</t>
    </rPh>
    <rPh sb="102" eb="104">
      <t>ノウシュウ</t>
    </rPh>
    <rPh sb="104" eb="106">
      <t>ゼンタイ</t>
    </rPh>
    <rPh sb="119" eb="121">
      <t>ジュントウ</t>
    </rPh>
    <rPh sb="122" eb="123">
      <t>ノ</t>
    </rPh>
    <rPh sb="131" eb="133">
      <t>ケイヒ</t>
    </rPh>
    <rPh sb="133" eb="135">
      <t>カイシュウ</t>
    </rPh>
    <rPh sb="135" eb="136">
      <t>リツ</t>
    </rPh>
    <rPh sb="138" eb="140">
      <t>ルイジ</t>
    </rPh>
    <rPh sb="140" eb="142">
      <t>ダンタイ</t>
    </rPh>
    <rPh sb="142" eb="144">
      <t>ヘイキン</t>
    </rPh>
    <rPh sb="144" eb="145">
      <t>チ</t>
    </rPh>
    <rPh sb="146" eb="148">
      <t>ウワマワ</t>
    </rPh>
    <rPh sb="155" eb="157">
      <t>オスイ</t>
    </rPh>
    <rPh sb="157" eb="159">
      <t>ショリ</t>
    </rPh>
    <rPh sb="159" eb="161">
      <t>ゲンカ</t>
    </rPh>
    <rPh sb="163" eb="165">
      <t>シタマワ</t>
    </rPh>
    <rPh sb="171" eb="173">
      <t>シセツ</t>
    </rPh>
    <rPh sb="173" eb="176">
      <t>リヨウリツ</t>
    </rPh>
    <rPh sb="178" eb="180">
      <t>ヘイキン</t>
    </rPh>
    <rPh sb="180" eb="181">
      <t>ナ</t>
    </rPh>
    <rPh sb="188" eb="191">
      <t>ジギョウサイ</t>
    </rPh>
    <rPh sb="192" eb="194">
      <t>ショウカン</t>
    </rPh>
    <rPh sb="194" eb="195">
      <t>キン</t>
    </rPh>
    <rPh sb="196" eb="198">
      <t>タガク</t>
    </rPh>
    <rPh sb="211" eb="213">
      <t>イッパン</t>
    </rPh>
    <rPh sb="213" eb="215">
      <t>カイケイ</t>
    </rPh>
    <rPh sb="227" eb="229">
      <t>アカジ</t>
    </rPh>
    <rPh sb="229" eb="230">
      <t>ブン</t>
    </rPh>
    <rPh sb="247" eb="249">
      <t>サクテイ</t>
    </rPh>
    <rPh sb="263" eb="266">
      <t>スイセンカ</t>
    </rPh>
    <rPh sb="266" eb="267">
      <t>リツ</t>
    </rPh>
    <rPh sb="268" eb="270">
      <t>コウジョウ</t>
    </rPh>
    <rPh sb="271" eb="272">
      <t>ハカ</t>
    </rPh>
    <rPh sb="279" eb="280">
      <t>カ</t>
    </rPh>
    <rPh sb="283" eb="284">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</si>
</sst>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46-4D6C-8E6A-4C5C3B2474ED}"/>
            </c:ext>
          </c:extLst>
        </c:ser>
        <c:dLbls>
          <c:showLegendKey val="0"/>
          <c:showVal val="0"/>
          <c:showCatName val="0"/>
          <c:showSerName val="0"/>
          <c:showPercent val="0"/>
          <c:showBubbleSize val="0"/>
        </c:dLbls>
        <c:gapWidth val="150"/>
        <c:axId val="80873344"/>
        <c:axId val="8088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c:ext xmlns:c16="http://schemas.microsoft.com/office/drawing/2014/chart" uri="{C3380CC4-5D6E-409C-BE32-E72D297353CC}">
              <c16:uniqueId val="{00000001-3846-4D6C-8E6A-4C5C3B2474ED}"/>
            </c:ext>
          </c:extLst>
        </c:ser>
        <c:dLbls>
          <c:showLegendKey val="0"/>
          <c:showVal val="0"/>
          <c:showCatName val="0"/>
          <c:showSerName val="0"/>
          <c:showPercent val="0"/>
          <c:showBubbleSize val="0"/>
        </c:dLbls>
        <c:marker val="1"/>
        <c:smooth val="0"/>
        <c:axId val="80873344"/>
        <c:axId val="80887808"/>
      </c:lineChart>
      <c:dateAx>
        <c:axId val="80873344"/>
        <c:scaling>
          <c:orientation val="minMax"/>
        </c:scaling>
        <c:delete val="1"/>
        <c:axPos val="b"/>
        <c:numFmt formatCode="ge" sourceLinked="1"/>
        <c:majorTickMark val="none"/>
        <c:minorTickMark val="none"/>
        <c:tickLblPos val="none"/>
        <c:crossAx val="80887808"/>
        <c:crosses val="autoZero"/>
        <c:auto val="1"/>
        <c:lblOffset val="100"/>
        <c:baseTimeUnit val="years"/>
      </c:dateAx>
      <c:valAx>
        <c:axId val="808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47.08</c:v>
                </c:pt>
                <c:pt idx="1">
                  <c:v>47.08</c:v>
                </c:pt>
                <c:pt idx="2">
                  <c:v>48.33</c:v>
                </c:pt>
                <c:pt idx="3">
                  <c:v>50.83</c:v>
                </c:pt>
                <c:pt idx="4">
                  <c:v>51.67</c:v>
                </c:pt>
              </c:numCache>
            </c:numRef>
          </c:val>
          <c:extLst>
            <c:ext xmlns:c16="http://schemas.microsoft.com/office/drawing/2014/chart" uri="{C3380CC4-5D6E-409C-BE32-E72D297353CC}">
              <c16:uniqueId val="{00000000-27DE-430F-AA83-31F67A5E23F6}"/>
            </c:ext>
          </c:extLst>
        </c:ser>
        <c:dLbls>
          <c:showLegendKey val="0"/>
          <c:showVal val="0"/>
          <c:showCatName val="0"/>
          <c:showSerName val="0"/>
          <c:showPercent val="0"/>
          <c:showBubbleSize val="0"/>
        </c:dLbls>
        <c:gapWidth val="150"/>
        <c:axId val="84182528"/>
        <c:axId val="8418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c:ext xmlns:c16="http://schemas.microsoft.com/office/drawing/2014/chart" uri="{C3380CC4-5D6E-409C-BE32-E72D297353CC}">
              <c16:uniqueId val="{00000001-27DE-430F-AA83-31F67A5E23F6}"/>
            </c:ext>
          </c:extLst>
        </c:ser>
        <c:dLbls>
          <c:showLegendKey val="0"/>
          <c:showVal val="0"/>
          <c:showCatName val="0"/>
          <c:showSerName val="0"/>
          <c:showPercent val="0"/>
          <c:showBubbleSize val="0"/>
        </c:dLbls>
        <c:marker val="1"/>
        <c:smooth val="0"/>
        <c:axId val="84182528"/>
        <c:axId val="84184448"/>
      </c:lineChart>
      <c:dateAx>
        <c:axId val="84182528"/>
        <c:scaling>
          <c:orientation val="minMax"/>
        </c:scaling>
        <c:delete val="1"/>
        <c:axPos val="b"/>
        <c:numFmt formatCode="ge" sourceLinked="1"/>
        <c:majorTickMark val="none"/>
        <c:minorTickMark val="none"/>
        <c:tickLblPos val="none"/>
        <c:crossAx val="84184448"/>
        <c:crosses val="autoZero"/>
        <c:auto val="1"/>
        <c:lblOffset val="100"/>
        <c:baseTimeUnit val="years"/>
      </c:dateAx>
      <c:valAx>
        <c:axId val="841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70.53</c:v>
                </c:pt>
                <c:pt idx="1">
                  <c:v>73.09</c:v>
                </c:pt>
                <c:pt idx="2">
                  <c:v>75.92</c:v>
                </c:pt>
                <c:pt idx="3">
                  <c:v>80.150000000000006</c:v>
                </c:pt>
                <c:pt idx="4">
                  <c:v>80.47</c:v>
                </c:pt>
              </c:numCache>
            </c:numRef>
          </c:val>
          <c:extLst>
            <c:ext xmlns:c16="http://schemas.microsoft.com/office/drawing/2014/chart" uri="{C3380CC4-5D6E-409C-BE32-E72D297353CC}">
              <c16:uniqueId val="{00000000-4015-400C-A1D3-24ADF6B0337D}"/>
            </c:ext>
          </c:extLst>
        </c:ser>
        <c:dLbls>
          <c:showLegendKey val="0"/>
          <c:showVal val="0"/>
          <c:showCatName val="0"/>
          <c:showSerName val="0"/>
          <c:showPercent val="0"/>
          <c:showBubbleSize val="0"/>
        </c:dLbls>
        <c:gapWidth val="150"/>
        <c:axId val="84297600"/>
        <c:axId val="8430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c:ext xmlns:c16="http://schemas.microsoft.com/office/drawing/2014/chart" uri="{C3380CC4-5D6E-409C-BE32-E72D297353CC}">
              <c16:uniqueId val="{00000001-4015-400C-A1D3-24ADF6B0337D}"/>
            </c:ext>
          </c:extLst>
        </c:ser>
        <c:dLbls>
          <c:showLegendKey val="0"/>
          <c:showVal val="0"/>
          <c:showCatName val="0"/>
          <c:showSerName val="0"/>
          <c:showPercent val="0"/>
          <c:showBubbleSize val="0"/>
        </c:dLbls>
        <c:marker val="1"/>
        <c:smooth val="0"/>
        <c:axId val="84297600"/>
        <c:axId val="84307968"/>
      </c:lineChart>
      <c:dateAx>
        <c:axId val="84297600"/>
        <c:scaling>
          <c:orientation val="minMax"/>
        </c:scaling>
        <c:delete val="1"/>
        <c:axPos val="b"/>
        <c:numFmt formatCode="ge" sourceLinked="1"/>
        <c:majorTickMark val="none"/>
        <c:minorTickMark val="none"/>
        <c:tickLblPos val="none"/>
        <c:crossAx val="84307968"/>
        <c:crosses val="autoZero"/>
        <c:auto val="1"/>
        <c:lblOffset val="100"/>
        <c:baseTimeUnit val="years"/>
      </c:dateAx>
      <c:valAx>
        <c:axId val="843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33.58</c:v>
                </c:pt>
                <c:pt idx="1">
                  <c:v>32.4</c:v>
                </c:pt>
                <c:pt idx="2">
                  <c:v>38.75</c:v>
                </c:pt>
                <c:pt idx="3">
                  <c:v>69.42</c:v>
                </c:pt>
                <c:pt idx="4">
                  <c:v>71.08</c:v>
                </c:pt>
              </c:numCache>
            </c:numRef>
          </c:val>
          <c:extLst>
            <c:ext xmlns:c16="http://schemas.microsoft.com/office/drawing/2014/chart" uri="{C3380CC4-5D6E-409C-BE32-E72D297353CC}">
              <c16:uniqueId val="{00000000-11A3-49D2-89EC-CE624A6AE9BB}"/>
            </c:ext>
          </c:extLst>
        </c:ser>
        <c:dLbls>
          <c:showLegendKey val="0"/>
          <c:showVal val="0"/>
          <c:showCatName val="0"/>
          <c:showSerName val="0"/>
          <c:showPercent val="0"/>
          <c:showBubbleSize val="0"/>
        </c:dLbls>
        <c:gapWidth val="150"/>
        <c:axId val="80914688"/>
        <c:axId val="8092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A3-49D2-89EC-CE624A6AE9BB}"/>
            </c:ext>
          </c:extLst>
        </c:ser>
        <c:dLbls>
          <c:showLegendKey val="0"/>
          <c:showVal val="0"/>
          <c:showCatName val="0"/>
          <c:showSerName val="0"/>
          <c:showPercent val="0"/>
          <c:showBubbleSize val="0"/>
        </c:dLbls>
        <c:marker val="1"/>
        <c:smooth val="0"/>
        <c:axId val="80914688"/>
        <c:axId val="80925056"/>
      </c:lineChart>
      <c:dateAx>
        <c:axId val="80914688"/>
        <c:scaling>
          <c:orientation val="minMax"/>
        </c:scaling>
        <c:delete val="1"/>
        <c:axPos val="b"/>
        <c:numFmt formatCode="ge" sourceLinked="1"/>
        <c:majorTickMark val="none"/>
        <c:minorTickMark val="none"/>
        <c:tickLblPos val="none"/>
        <c:crossAx val="80925056"/>
        <c:crosses val="autoZero"/>
        <c:auto val="1"/>
        <c:lblOffset val="100"/>
        <c:baseTimeUnit val="years"/>
      </c:dateAx>
      <c:valAx>
        <c:axId val="809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5F-43E4-BAFD-A21CD50C7BA3}"/>
            </c:ext>
          </c:extLst>
        </c:ser>
        <c:dLbls>
          <c:showLegendKey val="0"/>
          <c:showVal val="0"/>
          <c:showCatName val="0"/>
          <c:showSerName val="0"/>
          <c:showPercent val="0"/>
          <c:showBubbleSize val="0"/>
        </c:dLbls>
        <c:gapWidth val="150"/>
        <c:axId val="82463360"/>
        <c:axId val="824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5F-43E4-BAFD-A21CD50C7BA3}"/>
            </c:ext>
          </c:extLst>
        </c:ser>
        <c:dLbls>
          <c:showLegendKey val="0"/>
          <c:showVal val="0"/>
          <c:showCatName val="0"/>
          <c:showSerName val="0"/>
          <c:showPercent val="0"/>
          <c:showBubbleSize val="0"/>
        </c:dLbls>
        <c:marker val="1"/>
        <c:smooth val="0"/>
        <c:axId val="82463360"/>
        <c:axId val="82473728"/>
      </c:lineChart>
      <c:dateAx>
        <c:axId val="82463360"/>
        <c:scaling>
          <c:orientation val="minMax"/>
        </c:scaling>
        <c:delete val="1"/>
        <c:axPos val="b"/>
        <c:numFmt formatCode="ge" sourceLinked="1"/>
        <c:majorTickMark val="none"/>
        <c:minorTickMark val="none"/>
        <c:tickLblPos val="none"/>
        <c:crossAx val="82473728"/>
        <c:crosses val="autoZero"/>
        <c:auto val="1"/>
        <c:lblOffset val="100"/>
        <c:baseTimeUnit val="years"/>
      </c:dateAx>
      <c:valAx>
        <c:axId val="824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54-4DAA-B9C6-6B3B07C88077}"/>
            </c:ext>
          </c:extLst>
        </c:ser>
        <c:dLbls>
          <c:showLegendKey val="0"/>
          <c:showVal val="0"/>
          <c:showCatName val="0"/>
          <c:showSerName val="0"/>
          <c:showPercent val="0"/>
          <c:showBubbleSize val="0"/>
        </c:dLbls>
        <c:gapWidth val="150"/>
        <c:axId val="82500608"/>
        <c:axId val="838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54-4DAA-B9C6-6B3B07C88077}"/>
            </c:ext>
          </c:extLst>
        </c:ser>
        <c:dLbls>
          <c:showLegendKey val="0"/>
          <c:showVal val="0"/>
          <c:showCatName val="0"/>
          <c:showSerName val="0"/>
          <c:showPercent val="0"/>
          <c:showBubbleSize val="0"/>
        </c:dLbls>
        <c:marker val="1"/>
        <c:smooth val="0"/>
        <c:axId val="82500608"/>
        <c:axId val="83895424"/>
      </c:lineChart>
      <c:dateAx>
        <c:axId val="82500608"/>
        <c:scaling>
          <c:orientation val="minMax"/>
        </c:scaling>
        <c:delete val="1"/>
        <c:axPos val="b"/>
        <c:numFmt formatCode="ge" sourceLinked="1"/>
        <c:majorTickMark val="none"/>
        <c:minorTickMark val="none"/>
        <c:tickLblPos val="none"/>
        <c:crossAx val="83895424"/>
        <c:crosses val="autoZero"/>
        <c:auto val="1"/>
        <c:lblOffset val="100"/>
        <c:baseTimeUnit val="years"/>
      </c:dateAx>
      <c:valAx>
        <c:axId val="838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7E-4CC2-B191-B01638AE71B9}"/>
            </c:ext>
          </c:extLst>
        </c:ser>
        <c:dLbls>
          <c:showLegendKey val="0"/>
          <c:showVal val="0"/>
          <c:showCatName val="0"/>
          <c:showSerName val="0"/>
          <c:showPercent val="0"/>
          <c:showBubbleSize val="0"/>
        </c:dLbls>
        <c:gapWidth val="150"/>
        <c:axId val="83931136"/>
        <c:axId val="839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7E-4CC2-B191-B01638AE71B9}"/>
            </c:ext>
          </c:extLst>
        </c:ser>
        <c:dLbls>
          <c:showLegendKey val="0"/>
          <c:showVal val="0"/>
          <c:showCatName val="0"/>
          <c:showSerName val="0"/>
          <c:showPercent val="0"/>
          <c:showBubbleSize val="0"/>
        </c:dLbls>
        <c:marker val="1"/>
        <c:smooth val="0"/>
        <c:axId val="83931136"/>
        <c:axId val="83933056"/>
      </c:lineChart>
      <c:dateAx>
        <c:axId val="83931136"/>
        <c:scaling>
          <c:orientation val="minMax"/>
        </c:scaling>
        <c:delete val="1"/>
        <c:axPos val="b"/>
        <c:numFmt formatCode="ge" sourceLinked="1"/>
        <c:majorTickMark val="none"/>
        <c:minorTickMark val="none"/>
        <c:tickLblPos val="none"/>
        <c:crossAx val="83933056"/>
        <c:crosses val="autoZero"/>
        <c:auto val="1"/>
        <c:lblOffset val="100"/>
        <c:baseTimeUnit val="years"/>
      </c:dateAx>
      <c:valAx>
        <c:axId val="839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EF-4CEC-8D1D-B47762E189B8}"/>
            </c:ext>
          </c:extLst>
        </c:ser>
        <c:dLbls>
          <c:showLegendKey val="0"/>
          <c:showVal val="0"/>
          <c:showCatName val="0"/>
          <c:showSerName val="0"/>
          <c:showPercent val="0"/>
          <c:showBubbleSize val="0"/>
        </c:dLbls>
        <c:gapWidth val="150"/>
        <c:axId val="83982592"/>
        <c:axId val="839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EF-4CEC-8D1D-B47762E189B8}"/>
            </c:ext>
          </c:extLst>
        </c:ser>
        <c:dLbls>
          <c:showLegendKey val="0"/>
          <c:showVal val="0"/>
          <c:showCatName val="0"/>
          <c:showSerName val="0"/>
          <c:showPercent val="0"/>
          <c:showBubbleSize val="0"/>
        </c:dLbls>
        <c:marker val="1"/>
        <c:smooth val="0"/>
        <c:axId val="83982592"/>
        <c:axId val="83988864"/>
      </c:lineChart>
      <c:dateAx>
        <c:axId val="83982592"/>
        <c:scaling>
          <c:orientation val="minMax"/>
        </c:scaling>
        <c:delete val="1"/>
        <c:axPos val="b"/>
        <c:numFmt formatCode="ge" sourceLinked="1"/>
        <c:majorTickMark val="none"/>
        <c:minorTickMark val="none"/>
        <c:tickLblPos val="none"/>
        <c:crossAx val="83988864"/>
        <c:crosses val="autoZero"/>
        <c:auto val="1"/>
        <c:lblOffset val="100"/>
        <c:baseTimeUnit val="years"/>
      </c:dateAx>
      <c:valAx>
        <c:axId val="839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5594.52</c:v>
                </c:pt>
                <c:pt idx="4" formatCode="#,##0.00;&quot;△&quot;#,##0.00;&quot;-&quot;">
                  <c:v>5644.91</c:v>
                </c:pt>
              </c:numCache>
            </c:numRef>
          </c:val>
          <c:extLst>
            <c:ext xmlns:c16="http://schemas.microsoft.com/office/drawing/2014/chart" uri="{C3380CC4-5D6E-409C-BE32-E72D297353CC}">
              <c16:uniqueId val="{00000000-B717-4ED2-90D9-A0553308848B}"/>
            </c:ext>
          </c:extLst>
        </c:ser>
        <c:dLbls>
          <c:showLegendKey val="0"/>
          <c:showVal val="0"/>
          <c:showCatName val="0"/>
          <c:showSerName val="0"/>
          <c:showPercent val="0"/>
          <c:showBubbleSize val="0"/>
        </c:dLbls>
        <c:gapWidth val="150"/>
        <c:axId val="84030592"/>
        <c:axId val="8403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c:ext xmlns:c16="http://schemas.microsoft.com/office/drawing/2014/chart" uri="{C3380CC4-5D6E-409C-BE32-E72D297353CC}">
              <c16:uniqueId val="{00000001-B717-4ED2-90D9-A0553308848B}"/>
            </c:ext>
          </c:extLst>
        </c:ser>
        <c:dLbls>
          <c:showLegendKey val="0"/>
          <c:showVal val="0"/>
          <c:showCatName val="0"/>
          <c:showSerName val="0"/>
          <c:showPercent val="0"/>
          <c:showBubbleSize val="0"/>
        </c:dLbls>
        <c:marker val="1"/>
        <c:smooth val="0"/>
        <c:axId val="84030592"/>
        <c:axId val="84032512"/>
      </c:lineChart>
      <c:dateAx>
        <c:axId val="84030592"/>
        <c:scaling>
          <c:orientation val="minMax"/>
        </c:scaling>
        <c:delete val="1"/>
        <c:axPos val="b"/>
        <c:numFmt formatCode="ge" sourceLinked="1"/>
        <c:majorTickMark val="none"/>
        <c:minorTickMark val="none"/>
        <c:tickLblPos val="none"/>
        <c:crossAx val="84032512"/>
        <c:crosses val="autoZero"/>
        <c:auto val="1"/>
        <c:lblOffset val="100"/>
        <c:baseTimeUnit val="years"/>
      </c:dateAx>
      <c:valAx>
        <c:axId val="840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c:v>
                </c:pt>
                <c:pt idx="1">
                  <c:v>100</c:v>
                </c:pt>
                <c:pt idx="2">
                  <c:v>100</c:v>
                </c:pt>
                <c:pt idx="3">
                  <c:v>96.64</c:v>
                </c:pt>
                <c:pt idx="4">
                  <c:v>92.76</c:v>
                </c:pt>
              </c:numCache>
            </c:numRef>
          </c:val>
          <c:extLst>
            <c:ext xmlns:c16="http://schemas.microsoft.com/office/drawing/2014/chart" uri="{C3380CC4-5D6E-409C-BE32-E72D297353CC}">
              <c16:uniqueId val="{00000000-4F12-4381-98BF-DBBA1751AA31}"/>
            </c:ext>
          </c:extLst>
        </c:ser>
        <c:dLbls>
          <c:showLegendKey val="0"/>
          <c:showVal val="0"/>
          <c:showCatName val="0"/>
          <c:showSerName val="0"/>
          <c:showPercent val="0"/>
          <c:showBubbleSize val="0"/>
        </c:dLbls>
        <c:gapWidth val="150"/>
        <c:axId val="84055168"/>
        <c:axId val="840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c:ext xmlns:c16="http://schemas.microsoft.com/office/drawing/2014/chart" uri="{C3380CC4-5D6E-409C-BE32-E72D297353CC}">
              <c16:uniqueId val="{00000001-4F12-4381-98BF-DBBA1751AA31}"/>
            </c:ext>
          </c:extLst>
        </c:ser>
        <c:dLbls>
          <c:showLegendKey val="0"/>
          <c:showVal val="0"/>
          <c:showCatName val="0"/>
          <c:showSerName val="0"/>
          <c:showPercent val="0"/>
          <c:showBubbleSize val="0"/>
        </c:dLbls>
        <c:marker val="1"/>
        <c:smooth val="0"/>
        <c:axId val="84055168"/>
        <c:axId val="84057088"/>
      </c:lineChart>
      <c:dateAx>
        <c:axId val="84055168"/>
        <c:scaling>
          <c:orientation val="minMax"/>
        </c:scaling>
        <c:delete val="1"/>
        <c:axPos val="b"/>
        <c:numFmt formatCode="ge" sourceLinked="1"/>
        <c:majorTickMark val="none"/>
        <c:minorTickMark val="none"/>
        <c:tickLblPos val="none"/>
        <c:crossAx val="84057088"/>
        <c:crosses val="autoZero"/>
        <c:auto val="1"/>
        <c:lblOffset val="100"/>
        <c:baseTimeUnit val="years"/>
      </c:dateAx>
      <c:valAx>
        <c:axId val="840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167.38</c:v>
                </c:pt>
                <c:pt idx="1">
                  <c:v>171.66</c:v>
                </c:pt>
                <c:pt idx="2">
                  <c:v>249.97</c:v>
                </c:pt>
                <c:pt idx="3">
                  <c:v>179.1</c:v>
                </c:pt>
                <c:pt idx="4">
                  <c:v>186.22</c:v>
                </c:pt>
              </c:numCache>
            </c:numRef>
          </c:val>
          <c:extLst>
            <c:ext xmlns:c16="http://schemas.microsoft.com/office/drawing/2014/chart" uri="{C3380CC4-5D6E-409C-BE32-E72D297353CC}">
              <c16:uniqueId val="{00000000-A8EC-41BA-96BD-03AA60EFDF6B}"/>
            </c:ext>
          </c:extLst>
        </c:ser>
        <c:dLbls>
          <c:showLegendKey val="0"/>
          <c:showVal val="0"/>
          <c:showCatName val="0"/>
          <c:showSerName val="0"/>
          <c:showPercent val="0"/>
          <c:showBubbleSize val="0"/>
        </c:dLbls>
        <c:gapWidth val="150"/>
        <c:axId val="84149376"/>
        <c:axId val="8415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c:ext xmlns:c16="http://schemas.microsoft.com/office/drawing/2014/chart" uri="{C3380CC4-5D6E-409C-BE32-E72D297353CC}">
              <c16:uniqueId val="{00000001-A8EC-41BA-96BD-03AA60EFDF6B}"/>
            </c:ext>
          </c:extLst>
        </c:ser>
        <c:dLbls>
          <c:showLegendKey val="0"/>
          <c:showVal val="0"/>
          <c:showCatName val="0"/>
          <c:showSerName val="0"/>
          <c:showPercent val="0"/>
          <c:showBubbleSize val="0"/>
        </c:dLbls>
        <c:marker val="1"/>
        <c:smooth val="0"/>
        <c:axId val="84149376"/>
        <c:axId val="84151296"/>
      </c:lineChart>
      <c:dateAx>
        <c:axId val="84149376"/>
        <c:scaling>
          <c:orientation val="minMax"/>
        </c:scaling>
        <c:delete val="1"/>
        <c:axPos val="b"/>
        <c:numFmt formatCode="ge" sourceLinked="1"/>
        <c:majorTickMark val="none"/>
        <c:minorTickMark val="none"/>
        <c:tickLblPos val="none"/>
        <c:crossAx val="84151296"/>
        <c:crosses val="autoZero"/>
        <c:auto val="1"/>
        <c:lblOffset val="100"/>
        <c:baseTimeUnit val="years"/>
      </c:dateAx>
      <c:valAx>
        <c:axId val="841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4"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長崎県　小値賀町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2503</v>
      </c>
      <c r="AM8" s="49"/>
      <c r="AN8" s="49"/>
      <c r="AO8" s="49"/>
      <c r="AP8" s="49"/>
      <c r="AQ8" s="49"/>
      <c r="AR8" s="49"/>
      <c r="AS8" s="49"/>
      <c r="AT8" s="44">
        <f>データ!T6</f>
        <v>25.52</v>
      </c>
      <c r="AU8" s="44"/>
      <c r="AV8" s="44"/>
      <c r="AW8" s="44"/>
      <c r="AX8" s="44"/>
      <c r="AY8" s="44"/>
      <c r="AZ8" s="44"/>
      <c r="BA8" s="44"/>
      <c r="BB8" s="44">
        <f>データ!U6</f>
        <v>98.08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30.92</v>
      </c>
      <c r="Q10" s="44"/>
      <c r="R10" s="44"/>
      <c r="S10" s="44"/>
      <c r="T10" s="44"/>
      <c r="U10" s="44"/>
      <c r="V10" s="44"/>
      <c r="W10" s="44">
        <f>データ!Q6</f>
        <v>100</v>
      </c>
      <c r="X10" s="44"/>
      <c r="Y10" s="44"/>
      <c r="Z10" s="44"/>
      <c r="AA10" s="44"/>
      <c r="AB10" s="44"/>
      <c r="AC10" s="44"/>
      <c r="AD10" s="49">
        <f>データ!R6</f>
        <v>3130</v>
      </c>
      <c r="AE10" s="49"/>
      <c r="AF10" s="49"/>
      <c r="AG10" s="49"/>
      <c r="AH10" s="49"/>
      <c r="AI10" s="49"/>
      <c r="AJ10" s="49"/>
      <c r="AK10" s="2"/>
      <c r="AL10" s="49">
        <f>データ!V6</f>
        <v>763</v>
      </c>
      <c r="AM10" s="49"/>
      <c r="AN10" s="49"/>
      <c r="AO10" s="49"/>
      <c r="AP10" s="49"/>
      <c r="AQ10" s="49"/>
      <c r="AR10" s="49"/>
      <c r="AS10" s="49"/>
      <c r="AT10" s="44">
        <f>データ!W6</f>
        <v>0.42</v>
      </c>
      <c r="AU10" s="44"/>
      <c r="AV10" s="44"/>
      <c r="AW10" s="44"/>
      <c r="AX10" s="44"/>
      <c r="AY10" s="44"/>
      <c r="AZ10" s="44"/>
      <c r="BA10" s="44"/>
      <c r="BB10" s="44">
        <f>データ!X6</f>
        <v>1816.67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R/s98RolEdf5nwSbjwfZ6xtWLQ8TvidDfha19ldNS5i7OiKgZ/9TEMjSNUyen9XdECd5Jm3yTGs/ZmSPR4t2KA==" saltValue="5QMTNCtaPRyQEMQsaFjrr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423831</v>
      </c>
      <c r="D6" s="32">
        <f t="shared" si="3"/>
        <v>47</v>
      </c>
      <c r="E6" s="32">
        <f t="shared" si="3"/>
        <v>17</v>
      </c>
      <c r="F6" s="32">
        <f t="shared" si="3"/>
        <v>5</v>
      </c>
      <c r="G6" s="32">
        <f t="shared" si="3"/>
        <v>0</v>
      </c>
      <c r="H6" s="32" t="str">
        <f t="shared" si="3"/>
        <v>長崎県　小値賀町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30.92</v>
      </c>
      <c r="Q6" s="33">
        <f t="shared" si="3"/>
        <v>100</v>
      </c>
      <c r="R6" s="33">
        <f t="shared" si="3"/>
        <v>3130</v>
      </c>
      <c r="S6" s="33">
        <f t="shared" si="3"/>
        <v>2503</v>
      </c>
      <c r="T6" s="33">
        <f t="shared" si="3"/>
        <v>25.52</v>
      </c>
      <c r="U6" s="33">
        <f t="shared" si="3"/>
        <v>98.08</v>
      </c>
      <c r="V6" s="33">
        <f t="shared" si="3"/>
        <v>763</v>
      </c>
      <c r="W6" s="33">
        <f t="shared" si="3"/>
        <v>0.42</v>
      </c>
      <c r="X6" s="33">
        <f t="shared" si="3"/>
        <v>1816.67</v>
      </c>
      <c r="Y6" s="34">
        <f>IF(Y7="",NA(),Y7)</f>
        <v>33.58</v>
      </c>
      <c r="Z6" s="34">
        <f t="shared" ref="Z6:AH6" si="4">IF(Z7="",NA(),Z7)</f>
        <v>32.4</v>
      </c>
      <c r="AA6" s="34">
        <f t="shared" si="4"/>
        <v>38.75</v>
      </c>
      <c r="AB6" s="34">
        <f t="shared" si="4"/>
        <v>69.42</v>
      </c>
      <c r="AC6" s="34">
        <f t="shared" si="4"/>
        <v>71.08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5594.52</v>
      </c>
      <c r="BJ6" s="34">
        <f t="shared" si="7"/>
        <v>5644.91</v>
      </c>
      <c r="BK6" s="34">
        <f t="shared" si="7"/>
        <v>1117.1099999999999</v>
      </c>
      <c r="BL6" s="34">
        <f t="shared" si="7"/>
        <v>1161.05</v>
      </c>
      <c r="BM6" s="34">
        <f t="shared" si="7"/>
        <v>979.89</v>
      </c>
      <c r="BN6" s="34">
        <f t="shared" si="7"/>
        <v>974.93</v>
      </c>
      <c r="BO6" s="34">
        <f t="shared" si="7"/>
        <v>855.8</v>
      </c>
      <c r="BP6" s="33" t="str">
        <f>IF(BP7="","",IF(BP7="-","【-】","【"&amp;SUBSTITUTE(TEXT(BP7,"#,##0.00"),"-","△")&amp;"】"))</f>
        <v>【814.89】</v>
      </c>
      <c r="BQ6" s="34">
        <f>IF(BQ7="",NA(),BQ7)</f>
        <v>100</v>
      </c>
      <c r="BR6" s="34">
        <f t="shared" ref="BR6:BZ6" si="8">IF(BR7="",NA(),BR7)</f>
        <v>100</v>
      </c>
      <c r="BS6" s="34">
        <f t="shared" si="8"/>
        <v>100</v>
      </c>
      <c r="BT6" s="34">
        <f t="shared" si="8"/>
        <v>96.64</v>
      </c>
      <c r="BU6" s="34">
        <f t="shared" si="8"/>
        <v>92.76</v>
      </c>
      <c r="BV6" s="34">
        <f t="shared" si="8"/>
        <v>41.04</v>
      </c>
      <c r="BW6" s="34">
        <f t="shared" si="8"/>
        <v>41.08</v>
      </c>
      <c r="BX6" s="34">
        <f t="shared" si="8"/>
        <v>41.34</v>
      </c>
      <c r="BY6" s="34">
        <f t="shared" si="8"/>
        <v>55.32</v>
      </c>
      <c r="BZ6" s="34">
        <f t="shared" si="8"/>
        <v>59.8</v>
      </c>
      <c r="CA6" s="33" t="str">
        <f>IF(CA7="","",IF(CA7="-","【-】","【"&amp;SUBSTITUTE(TEXT(CA7,"#,##0.00"),"-","△")&amp;"】"))</f>
        <v>【60.64】</v>
      </c>
      <c r="CB6" s="34">
        <f>IF(CB7="",NA(),CB7)</f>
        <v>167.38</v>
      </c>
      <c r="CC6" s="34">
        <f t="shared" ref="CC6:CK6" si="9">IF(CC7="",NA(),CC7)</f>
        <v>171.66</v>
      </c>
      <c r="CD6" s="34">
        <f t="shared" si="9"/>
        <v>249.97</v>
      </c>
      <c r="CE6" s="34">
        <f t="shared" si="9"/>
        <v>179.1</v>
      </c>
      <c r="CF6" s="34">
        <f t="shared" si="9"/>
        <v>186.22</v>
      </c>
      <c r="CG6" s="34">
        <f t="shared" si="9"/>
        <v>357.08</v>
      </c>
      <c r="CH6" s="34">
        <f t="shared" si="9"/>
        <v>378.08</v>
      </c>
      <c r="CI6" s="34">
        <f t="shared" si="9"/>
        <v>357.49</v>
      </c>
      <c r="CJ6" s="34">
        <f t="shared" si="9"/>
        <v>283.17</v>
      </c>
      <c r="CK6" s="34">
        <f t="shared" si="9"/>
        <v>263.76</v>
      </c>
      <c r="CL6" s="33" t="str">
        <f>IF(CL7="","",IF(CL7="-","【-】","【"&amp;SUBSTITUTE(TEXT(CL7,"#,##0.00"),"-","△")&amp;"】"))</f>
        <v>【255.52】</v>
      </c>
      <c r="CM6" s="34">
        <f>IF(CM7="",NA(),CM7)</f>
        <v>47.08</v>
      </c>
      <c r="CN6" s="34">
        <f t="shared" ref="CN6:CV6" si="10">IF(CN7="",NA(),CN7)</f>
        <v>47.08</v>
      </c>
      <c r="CO6" s="34">
        <f t="shared" si="10"/>
        <v>48.33</v>
      </c>
      <c r="CP6" s="34">
        <f t="shared" si="10"/>
        <v>50.83</v>
      </c>
      <c r="CQ6" s="34">
        <f t="shared" si="10"/>
        <v>51.67</v>
      </c>
      <c r="CR6" s="34">
        <f t="shared" si="10"/>
        <v>45.95</v>
      </c>
      <c r="CS6" s="34">
        <f t="shared" si="10"/>
        <v>44.69</v>
      </c>
      <c r="CT6" s="34">
        <f t="shared" si="10"/>
        <v>44.69</v>
      </c>
      <c r="CU6" s="34">
        <f t="shared" si="10"/>
        <v>60.65</v>
      </c>
      <c r="CV6" s="34">
        <f t="shared" si="10"/>
        <v>51.75</v>
      </c>
      <c r="CW6" s="33" t="str">
        <f>IF(CW7="","",IF(CW7="-","【-】","【"&amp;SUBSTITUTE(TEXT(CW7,"#,##0.00"),"-","△")&amp;"】"))</f>
        <v>【52.49】</v>
      </c>
      <c r="CX6" s="34">
        <f>IF(CX7="",NA(),CX7)</f>
        <v>70.53</v>
      </c>
      <c r="CY6" s="34">
        <f t="shared" ref="CY6:DG6" si="11">IF(CY7="",NA(),CY7)</f>
        <v>73.09</v>
      </c>
      <c r="CZ6" s="34">
        <f t="shared" si="11"/>
        <v>75.92</v>
      </c>
      <c r="DA6" s="34">
        <f t="shared" si="11"/>
        <v>80.150000000000006</v>
      </c>
      <c r="DB6" s="34">
        <f t="shared" si="11"/>
        <v>80.47</v>
      </c>
      <c r="DC6" s="34">
        <f t="shared" si="11"/>
        <v>71.97</v>
      </c>
      <c r="DD6" s="34">
        <f t="shared" si="11"/>
        <v>70.59</v>
      </c>
      <c r="DE6" s="34">
        <f t="shared" si="11"/>
        <v>69.67</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2.0499999999999998</v>
      </c>
      <c r="EN6" s="34">
        <f t="shared" si="14"/>
        <v>0.01</v>
      </c>
      <c r="EO6" s="33" t="str">
        <f>IF(EO7="","",IF(EO7="-","【-】","【"&amp;SUBSTITUTE(TEXT(EO7,"#,##0.00"),"-","△")&amp;"】"))</f>
        <v>【0.11】</v>
      </c>
    </row>
    <row r="7" spans="1:145" s="35" customFormat="1" x14ac:dyDescent="0.15">
      <c r="A7" s="27"/>
      <c r="B7" s="36">
        <v>2017</v>
      </c>
      <c r="C7" s="36">
        <v>423831</v>
      </c>
      <c r="D7" s="36">
        <v>47</v>
      </c>
      <c r="E7" s="36">
        <v>17</v>
      </c>
      <c r="F7" s="36">
        <v>5</v>
      </c>
      <c r="G7" s="36">
        <v>0</v>
      </c>
      <c r="H7" s="36" t="s">
        <v>110</v>
      </c>
      <c r="I7" s="36" t="s">
        <v>111</v>
      </c>
      <c r="J7" s="36" t="s">
        <v>112</v>
      </c>
      <c r="K7" s="36" t="s">
        <v>113</v>
      </c>
      <c r="L7" s="36" t="s">
        <v>114</v>
      </c>
      <c r="M7" s="36" t="s">
        <v>115</v>
      </c>
      <c r="N7" s="37" t="s">
        <v>116</v>
      </c>
      <c r="O7" s="37" t="s">
        <v>117</v>
      </c>
      <c r="P7" s="37">
        <v>30.92</v>
      </c>
      <c r="Q7" s="37">
        <v>100</v>
      </c>
      <c r="R7" s="37">
        <v>3130</v>
      </c>
      <c r="S7" s="37">
        <v>2503</v>
      </c>
      <c r="T7" s="37">
        <v>25.52</v>
      </c>
      <c r="U7" s="37">
        <v>98.08</v>
      </c>
      <c r="V7" s="37">
        <v>763</v>
      </c>
      <c r="W7" s="37">
        <v>0.42</v>
      </c>
      <c r="X7" s="37">
        <v>1816.67</v>
      </c>
      <c r="Y7" s="37">
        <v>33.58</v>
      </c>
      <c r="Z7" s="37">
        <v>32.4</v>
      </c>
      <c r="AA7" s="37">
        <v>38.75</v>
      </c>
      <c r="AB7" s="37">
        <v>69.42</v>
      </c>
      <c r="AC7" s="37">
        <v>71.08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5594.52</v>
      </c>
      <c r="BJ7" s="37">
        <v>5644.91</v>
      </c>
      <c r="BK7" s="37">
        <v>1117.1099999999999</v>
      </c>
      <c r="BL7" s="37">
        <v>1161.05</v>
      </c>
      <c r="BM7" s="37">
        <v>979.89</v>
      </c>
      <c r="BN7" s="37">
        <v>974.93</v>
      </c>
      <c r="BO7" s="37">
        <v>855.8</v>
      </c>
      <c r="BP7" s="37">
        <v>814.89</v>
      </c>
      <c r="BQ7" s="37">
        <v>100</v>
      </c>
      <c r="BR7" s="37">
        <v>100</v>
      </c>
      <c r="BS7" s="37">
        <v>100</v>
      </c>
      <c r="BT7" s="37">
        <v>96.64</v>
      </c>
      <c r="BU7" s="37">
        <v>92.76</v>
      </c>
      <c r="BV7" s="37">
        <v>41.04</v>
      </c>
      <c r="BW7" s="37">
        <v>41.08</v>
      </c>
      <c r="BX7" s="37">
        <v>41.34</v>
      </c>
      <c r="BY7" s="37">
        <v>55.32</v>
      </c>
      <c r="BZ7" s="37">
        <v>59.8</v>
      </c>
      <c r="CA7" s="37">
        <v>60.64</v>
      </c>
      <c r="CB7" s="37">
        <v>167.38</v>
      </c>
      <c r="CC7" s="37">
        <v>171.66</v>
      </c>
      <c r="CD7" s="37">
        <v>249.97</v>
      </c>
      <c r="CE7" s="37">
        <v>179.1</v>
      </c>
      <c r="CF7" s="37">
        <v>186.22</v>
      </c>
      <c r="CG7" s="37">
        <v>357.08</v>
      </c>
      <c r="CH7" s="37">
        <v>378.08</v>
      </c>
      <c r="CI7" s="37">
        <v>357.49</v>
      </c>
      <c r="CJ7" s="37">
        <v>283.17</v>
      </c>
      <c r="CK7" s="37">
        <v>263.76</v>
      </c>
      <c r="CL7" s="37">
        <v>255.52</v>
      </c>
      <c r="CM7" s="37">
        <v>47.08</v>
      </c>
      <c r="CN7" s="37">
        <v>47.08</v>
      </c>
      <c r="CO7" s="37">
        <v>48.33</v>
      </c>
      <c r="CP7" s="37">
        <v>50.83</v>
      </c>
      <c r="CQ7" s="37">
        <v>51.67</v>
      </c>
      <c r="CR7" s="37">
        <v>45.95</v>
      </c>
      <c r="CS7" s="37">
        <v>44.69</v>
      </c>
      <c r="CT7" s="37">
        <v>44.69</v>
      </c>
      <c r="CU7" s="37">
        <v>60.65</v>
      </c>
      <c r="CV7" s="37">
        <v>51.75</v>
      </c>
      <c r="CW7" s="37">
        <v>52.49</v>
      </c>
      <c r="CX7" s="37">
        <v>70.53</v>
      </c>
      <c r="CY7" s="37">
        <v>73.09</v>
      </c>
      <c r="CZ7" s="37">
        <v>75.92</v>
      </c>
      <c r="DA7" s="37">
        <v>80.150000000000006</v>
      </c>
      <c r="DB7" s="37">
        <v>80.47</v>
      </c>
      <c r="DC7" s="37">
        <v>71.97</v>
      </c>
      <c r="DD7" s="37">
        <v>70.59</v>
      </c>
      <c r="DE7" s="37">
        <v>69.67</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北島 熙斗</cp:lastModifiedBy>
  <cp:lastPrinted>2019-02-26T09:41:19Z</cp:lastPrinted>
  <dcterms:created xsi:type="dcterms:W3CDTF">2018-12-03T09:30:29Z</dcterms:created>
  <dcterms:modified xsi:type="dcterms:W3CDTF">2019-02-26T09:41:20Z</dcterms:modified>
</cp:coreProperties>
</file>