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tb0VelkuoCxr5gN6qFLd6MNtAl0iVyKVesF1YaeeaSN9KDH/xV3SZ3GRfdGiCub2Pon0YmHB3LDhJz5PR/xY1A==" workbookSaltValue="2zr8U3niAmjYdn3DwH0uaA=="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<sst xmlns="http://schemas.openxmlformats.org/spreadsheetml/2006/main" count="240" uniqueCount="126">
  <si>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</si>
  <si>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</si>
  <si>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</si>
  <si>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</si>
  <si>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</si>
  <si>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</si>
  <si>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</si>
  <si>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</si>
  <si>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</si>
  <si>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</si>
  <si>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</si>
  <si>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</si>
  <si>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</si>
  <si>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</si>
  <si>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</si>
  <si>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</si>
  <si>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</si>
  <si>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</si>
  <si>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</si>
  <si>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</si>
  <si>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</si>
  <si>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</si>
  <si>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</si>
  <si>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</si>
  <si>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</si>
  <si>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</si>
  <si>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</si>
  <si>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</si>
  <si>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</si>
  <si>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</si>
  <si>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</si>
  <si>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</si>
  <si>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</si>
  <si>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</si>
  <si>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</si>
  <si>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</si>
  <si>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</si>
  <si>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</si>
  <si>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</si>
  <si>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</si>
  <si>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</si>
  <si>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</si>
  <si>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</si>
  <si>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</si>
  <si>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</si>
  <si>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</si>
  <si>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</si>
  <si>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</si>
  <si>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</si>
  <si>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</si>
  <si>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</si>
  <si>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</si>
  <si>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</si>
  <si>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</si>
  <si>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</si>
  <si>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</si>
  <si>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</si>
  <si>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</si>
  <si>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</si>
  <si>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</si>
  <si>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</si>
  <si>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</si>
  <si>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</si>
  <si>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</si>
  <si>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</si>
  <si>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</si>
  <si>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</si>
  <si>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</si>
  <si>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</si>
  <si>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</si>
  <si>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</si>
  <si>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</si>
  <si>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</si>
  <si>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</si>
  <si>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</si>
  <si>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</si>
  <si>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</si>
  <si>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</si>
  <si>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</si>
  <si>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</si>
  <si>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</si>
  <si>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</si>
  <si>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</si>
  <si>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</si>
  <si>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</si>
  <si>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</si>
  <si>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</si>
  <si>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</si>
  <si>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</si>
  <si>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</si>
  <si>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</si>
  <si>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</si>
  <si>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</si>
  <si>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</si>
  <si>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</si>
  <si>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</si>
  <si>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</si>
  <si>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</si>
  <si>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</si>
  <si>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</si>
  <si>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</si>
  <si>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</si>
  <si>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</si>
  <si>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</si>
  <si>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</si>
  <si>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</si>
  <si>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</si>
  <si>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</si>
  <si>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</si>
  <si>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</si>
  <si>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</si>
  <si>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</si>
  <si>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</si>
  <si>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</si>
  <si>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</si>
  <si>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</si>
  <si>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</si>
  <si>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</si>
  <si>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</si>
  <si>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</si>
  <si>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</si>
  <si>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</si>
  <si>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</si>
  <si>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については供用開始から１４年以上が経過しており、今後、施設や設備の老朽化が進行していくにあたり、多額の修繕・更新費用が問題となってくる。平成２８，２９年度においてストックマネジメント計画を策定しており、それを踏まえ国の補助を受けながら計画的に施設や設備の改善を図っていく。</t>
    <rPh sb="16" eb="17">
      <t>ネン</t>
    </rPh>
    <rPh sb="17" eb="19">
      <t>イジョウ</t>
    </rPh>
    <rPh sb="20" eb="22">
      <t>ケイカ</t>
    </rPh>
    <rPh sb="51" eb="53">
      <t>タガク</t>
    </rPh>
    <rPh sb="54" eb="56">
      <t>シュウゼン</t>
    </rPh>
    <rPh sb="57" eb="59">
      <t>コウシン</t>
    </rPh>
    <rPh sb="59" eb="61">
      <t>ヒヨウ</t>
    </rPh>
    <rPh sb="62" eb="64">
      <t>モンダイ</t>
    </rPh>
    <rPh sb="71" eb="73">
      <t>ヘイセイ</t>
    </rPh>
    <rPh sb="78" eb="79">
      <t>ネン</t>
    </rPh>
    <rPh sb="79" eb="80">
      <t>ド</t>
    </rPh>
    <rPh sb="107" eb="108">
      <t>フ</t>
    </rPh>
    <rPh sb="110" eb="111">
      <t>クニ</t>
    </rPh>
    <rPh sb="112" eb="114">
      <t>ホジョ</t>
    </rPh>
    <rPh sb="115" eb="116">
      <t>ウ</t>
    </rPh>
    <rPh sb="127" eb="129">
      <t>セツビ</t>
    </rPh>
    <rPh sb="130" eb="132">
      <t>カイゼン</t>
    </rPh>
    <rPh sb="133" eb="134">
      <t>ハカ</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</si>
  <si>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人口規模や地理的要因により、下水道使用料のみでの経営は困難であるが、さらなる水洗化率の向上によって使用料収入の増加を図りつつ、効率的な維持管理や計画性のある更新事業を実施していく。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4" eb="107">
      <t>スイセンカ</t>
    </rPh>
    <rPh sb="107" eb="108">
      <t>リツ</t>
    </rPh>
    <rPh sb="109" eb="111">
      <t>コウジョウ</t>
    </rPh>
    <rPh sb="115" eb="118">
      <t>シヨウリョウ</t>
    </rPh>
    <rPh sb="118" eb="120">
      <t>シュウニュウ</t>
    </rPh>
    <rPh sb="121" eb="123">
      <t>ゾウカ</t>
    </rPh>
    <rPh sb="124" eb="125">
      <t>ハカ</t>
    </rPh>
    <rPh sb="129" eb="132">
      <t>コウリツテキ</t>
    </rPh>
    <rPh sb="133" eb="135">
      <t>イジ</t>
    </rPh>
    <rPh sb="135" eb="137">
      <t>カンリ</t>
    </rPh>
    <rPh sb="144" eb="146">
      <t>コウシン</t>
    </rPh>
    <rPh sb="146" eb="148">
      <t>ジギョウ</t>
    </rPh>
    <rPh sb="149" eb="151">
      <t>ジッシ</t>
    </rPh>
    <phoneticPr fontId="4"/>
  </si>
  <si>
    <t>　特定環境保全公共下水道は、平成１６年に供用を開始し、平成２９年度末で水洗化率は７５．１％となっており、順当に伸びている。
　「経費回収率」や「汚水処理原価」は類似団体平均値並みであり、「施設利用率」は例年どおり上回っている。
　事業債の償還金が多額であり経営状況としては一般会計からの多額の繰入金により赤字分を補填している。
　平成２８年度に策定した経営戦略をもとに、さらなる水洗化率の向上を図り、経営の健全化・効率化に努める。</t>
    <rPh sb="1" eb="3">
      <t>トクテイ</t>
    </rPh>
    <rPh sb="3" eb="5">
      <t>カンキョウ</t>
    </rPh>
    <rPh sb="5" eb="7">
      <t>ホゼン</t>
    </rPh>
    <rPh sb="7" eb="9">
      <t>コウキョウ</t>
    </rPh>
    <rPh sb="9" eb="12">
      <t>ゲスイドウ</t>
    </rPh>
    <rPh sb="14" eb="16">
      <t>ヘイセイ</t>
    </rPh>
    <rPh sb="18" eb="19">
      <t>ネン</t>
    </rPh>
    <rPh sb="20" eb="22">
      <t>キョウヨウ</t>
    </rPh>
    <rPh sb="23" eb="25">
      <t>カイシ</t>
    </rPh>
    <rPh sb="27" eb="29">
      <t>ヘイセイ</t>
    </rPh>
    <rPh sb="31" eb="34">
      <t>ネンドマツ</t>
    </rPh>
    <rPh sb="35" eb="38">
      <t>スイセンカ</t>
    </rPh>
    <rPh sb="38" eb="39">
      <t>リツ</t>
    </rPh>
    <rPh sb="52" eb="54">
      <t>ジュントウ</t>
    </rPh>
    <rPh sb="55" eb="56">
      <t>ノ</t>
    </rPh>
    <rPh sb="64" eb="66">
      <t>ケイヒ</t>
    </rPh>
    <rPh sb="66" eb="68">
      <t>カイシュウ</t>
    </rPh>
    <rPh sb="68" eb="69">
      <t>リツ</t>
    </rPh>
    <rPh sb="72" eb="74">
      <t>オスイ</t>
    </rPh>
    <rPh sb="74" eb="76">
      <t>ショリ</t>
    </rPh>
    <rPh sb="76" eb="78">
      <t>ゲンカ</t>
    </rPh>
    <rPh sb="80" eb="82">
      <t>ルイジ</t>
    </rPh>
    <rPh sb="82" eb="84">
      <t>ダンタイ</t>
    </rPh>
    <rPh sb="84" eb="86">
      <t>ヘイキン</t>
    </rPh>
    <rPh sb="86" eb="87">
      <t>チ</t>
    </rPh>
    <rPh sb="87" eb="88">
      <t>ナ</t>
    </rPh>
    <rPh sb="94" eb="96">
      <t>シセツ</t>
    </rPh>
    <rPh sb="96" eb="99">
      <t>リヨウリツ</t>
    </rPh>
    <rPh sb="101" eb="103">
      <t>レイネン</t>
    </rPh>
    <rPh sb="106" eb="108">
      <t>ウワマワ</t>
    </rPh>
    <rPh sb="115" eb="118">
      <t>ジギョウサイ</t>
    </rPh>
    <rPh sb="119" eb="121">
      <t>ショウカン</t>
    </rPh>
    <rPh sb="121" eb="122">
      <t>キン</t>
    </rPh>
    <rPh sb="123" eb="125">
      <t>タガク</t>
    </rPh>
    <rPh sb="128" eb="130">
      <t>ケイエイ</t>
    </rPh>
    <rPh sb="130" eb="132">
      <t>ジョウキョウ</t>
    </rPh>
    <rPh sb="136" eb="138">
      <t>イッパン</t>
    </rPh>
    <rPh sb="138" eb="140">
      <t>カイケイ</t>
    </rPh>
    <rPh sb="143" eb="145">
      <t>タガク</t>
    </rPh>
    <rPh sb="146" eb="148">
      <t>クリイレ</t>
    </rPh>
    <rPh sb="148" eb="149">
      <t>キン</t>
    </rPh>
    <rPh sb="152" eb="154">
      <t>アカジ</t>
    </rPh>
    <rPh sb="154" eb="155">
      <t>ブン</t>
    </rPh>
    <rPh sb="156" eb="158">
      <t>ホテン</t>
    </rPh>
    <rPh sb="165" eb="167">
      <t>ヘイセイ</t>
    </rPh>
    <rPh sb="169" eb="171">
      <t>ネンド</t>
    </rPh>
    <rPh sb="172" eb="174">
      <t>サクテイ</t>
    </rPh>
    <rPh sb="176" eb="178">
      <t>ケイエイ</t>
    </rPh>
    <rPh sb="178" eb="180">
      <t>センリャク</t>
    </rPh>
    <rPh sb="189" eb="192">
      <t>スイセンカ</t>
    </rPh>
    <rPh sb="192" eb="193">
      <t>リツ</t>
    </rPh>
    <rPh sb="194" eb="196">
      <t>コウジョウ</t>
    </rPh>
    <rPh sb="197" eb="198">
      <t>ハカ</t>
    </rPh>
    <rPh sb="200" eb="202">
      <t>ケイエイ</t>
    </rPh>
    <rPh sb="203" eb="206">
      <t>ケンゼンカ</t>
    </rPh>
    <rPh sb="207" eb="210">
      <t>コウリツカ</t>
    </rPh>
    <rPh sb="211" eb="21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</si>
</sst>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DC-41F7-9C5A-E4A1DF63D79F}"/>
            </c:ext>
          </c:extLst>
        </c:ser>
        <c:dLbls>
          <c:showLegendKey val="0"/>
          <c:showVal val="0"/>
          <c:showCatName val="0"/>
          <c:showSerName val="0"/>
          <c:showPercent val="0"/>
          <c:showBubbleSize val="0"/>
        </c:dLbls>
        <c:gapWidth val="150"/>
        <c:axId val="49421312"/>
        <c:axId val="832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B5DC-41F7-9C5A-E4A1DF63D79F}"/>
            </c:ext>
          </c:extLst>
        </c:ser>
        <c:dLbls>
          <c:showLegendKey val="0"/>
          <c:showVal val="0"/>
          <c:showCatName val="0"/>
          <c:showSerName val="0"/>
          <c:showPercent val="0"/>
          <c:showBubbleSize val="0"/>
        </c:dLbls>
        <c:marker val="1"/>
        <c:smooth val="0"/>
        <c:axId val="49421312"/>
        <c:axId val="83255296"/>
      </c:lineChart>
      <c:dateAx>
        <c:axId val="49421312"/>
        <c:scaling>
          <c:orientation val="minMax"/>
        </c:scaling>
        <c:delete val="1"/>
        <c:axPos val="b"/>
        <c:numFmt formatCode="ge" sourceLinked="1"/>
        <c:majorTickMark val="none"/>
        <c:minorTickMark val="none"/>
        <c:tickLblPos val="none"/>
        <c:crossAx val="83255296"/>
        <c:crosses val="autoZero"/>
        <c:auto val="1"/>
        <c:lblOffset val="100"/>
        <c:baseTimeUnit val="years"/>
      </c:dateAx>
      <c:valAx>
        <c:axId val="832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30.95</c:v>
                </c:pt>
                <c:pt idx="1">
                  <c:v>50.4</c:v>
                </c:pt>
                <c:pt idx="2">
                  <c:v>43.62</c:v>
                </c:pt>
                <c:pt idx="3">
                  <c:v>86.49</c:v>
                </c:pt>
                <c:pt idx="4">
                  <c:v>69.14</c:v>
                </c:pt>
              </c:numCache>
            </c:numRef>
          </c:val>
          <c:extLst>
            <c:ext xmlns:c16="http://schemas.microsoft.com/office/drawing/2014/chart" uri="{C3380CC4-5D6E-409C-BE32-E72D297353CC}">
              <c16:uniqueId val="{00000000-2911-4098-89E6-72CE897DA37A}"/>
            </c:ext>
          </c:extLst>
        </c:ser>
        <c:dLbls>
          <c:showLegendKey val="0"/>
          <c:showVal val="0"/>
          <c:showCatName val="0"/>
          <c:showSerName val="0"/>
          <c:showPercent val="0"/>
          <c:showBubbleSize val="0"/>
        </c:dLbls>
        <c:gapWidth val="150"/>
        <c:axId val="84669184"/>
        <c:axId val="8467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1-4098-89E6-72CE897DA37A}"/>
            </c:ext>
          </c:extLst>
        </c:ser>
        <c:dLbls>
          <c:showLegendKey val="0"/>
          <c:showVal val="0"/>
          <c:showCatName val="0"/>
          <c:showSerName val="0"/>
          <c:showPercent val="0"/>
          <c:showBubbleSize val="0"/>
        </c:dLbls>
        <c:marker val="1"/>
        <c:smooth val="0"/>
        <c:axId val="84669184"/>
        <c:axId val="84671488"/>
      </c:lineChart>
      <c:dateAx>
        <c:axId val="84669184"/>
        <c:scaling>
          <c:orientation val="minMax"/>
        </c:scaling>
        <c:delete val="1"/>
        <c:axPos val="b"/>
        <c:numFmt formatCode="ge" sourceLinked="1"/>
        <c:majorTickMark val="none"/>
        <c:minorTickMark val="none"/>
        <c:tickLblPos val="none"/>
        <c:crossAx val="84671488"/>
        <c:crosses val="autoZero"/>
        <c:auto val="1"/>
        <c:lblOffset val="100"/>
        <c:baseTimeUnit val="years"/>
      </c:dateAx>
      <c:valAx>
        <c:axId val="846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4-4AD3-9501-C0820E9872B2}"/>
            </c:ext>
          </c:extLst>
        </c:ser>
        <c:dLbls>
          <c:showLegendKey val="0"/>
          <c:showVal val="0"/>
          <c:showCatName val="0"/>
          <c:showSerName val="0"/>
          <c:showPercent val="0"/>
          <c:showBubbleSize val="0"/>
        </c:dLbls>
        <c:gapWidth val="150"/>
        <c:axId val="92862720"/>
        <c:axId val="942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4-4AD3-9501-C0820E9872B2}"/>
            </c:ext>
          </c:extLst>
        </c:ser>
        <c:dLbls>
          <c:showLegendKey val="0"/>
          <c:showVal val="0"/>
          <c:showCatName val="0"/>
          <c:showSerName val="0"/>
          <c:showPercent val="0"/>
          <c:showBubbleSize val="0"/>
        </c:dLbls>
        <c:marker val="1"/>
        <c:smooth val="0"/>
        <c:axId val="92862720"/>
        <c:axId val="94247936"/>
      </c:lineChart>
      <c:dateAx>
        <c:axId val="92862720"/>
        <c:scaling>
          <c:orientation val="minMax"/>
        </c:scaling>
        <c:delete val="1"/>
        <c:axPos val="b"/>
        <c:numFmt formatCode="ge" sourceLinked="1"/>
        <c:majorTickMark val="none"/>
        <c:minorTickMark val="none"/>
        <c:tickLblPos val="none"/>
        <c:crossAx val="94247936"/>
        <c:crosses val="autoZero"/>
        <c:auto val="1"/>
        <c:lblOffset val="100"/>
        <c:baseTimeUnit val="years"/>
      </c:dateAx>
      <c:valAx>
        <c:axId val="942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B-4186-B8A8-003A1CA9B6EF}"/>
            </c:ext>
          </c:extLst>
        </c:ser>
        <c:dLbls>
          <c:showLegendKey val="0"/>
          <c:showVal val="0"/>
          <c:showCatName val="0"/>
          <c:showSerName val="0"/>
          <c:showPercent val="0"/>
          <c:showBubbleSize val="0"/>
        </c:dLbls>
        <c:gapWidth val="150"/>
        <c:axId val="113654016"/>
        <c:axId val="1140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B-4186-B8A8-003A1CA9B6EF}"/>
            </c:ext>
          </c:extLst>
        </c:ser>
        <c:dLbls>
          <c:showLegendKey val="0"/>
          <c:showVal val="0"/>
          <c:showCatName val="0"/>
          <c:showSerName val="0"/>
          <c:showPercent val="0"/>
          <c:showBubbleSize val="0"/>
        </c:dLbls>
        <c:marker val="1"/>
        <c:smooth val="0"/>
        <c:axId val="113654016"/>
        <c:axId val="114012544"/>
      </c:lineChart>
      <c:dateAx>
        <c:axId val="113654016"/>
        <c:scaling>
          <c:orientation val="minMax"/>
        </c:scaling>
        <c:delete val="1"/>
        <c:axPos val="b"/>
        <c:numFmt formatCode="ge" sourceLinked="1"/>
        <c:majorTickMark val="none"/>
        <c:minorTickMark val="none"/>
        <c:tickLblPos val="none"/>
        <c:crossAx val="114012544"/>
        <c:crosses val="autoZero"/>
        <c:auto val="1"/>
        <c:lblOffset val="100"/>
        <c:baseTimeUnit val="years"/>
      </c:dateAx>
      <c:valAx>
        <c:axId val="1140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C-4546-91AC-1C404394CCD1}"/>
            </c:ext>
          </c:extLst>
        </c:ser>
        <c:dLbls>
          <c:showLegendKey val="0"/>
          <c:showVal val="0"/>
          <c:showCatName val="0"/>
          <c:showSerName val="0"/>
          <c:showPercent val="0"/>
          <c:showBubbleSize val="0"/>
        </c:dLbls>
        <c:gapWidth val="150"/>
        <c:axId val="119798784"/>
        <c:axId val="119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C-4546-91AC-1C404394CCD1}"/>
            </c:ext>
          </c:extLst>
        </c:ser>
        <c:dLbls>
          <c:showLegendKey val="0"/>
          <c:showVal val="0"/>
          <c:showCatName val="0"/>
          <c:showSerName val="0"/>
          <c:showPercent val="0"/>
          <c:showBubbleSize val="0"/>
        </c:dLbls>
        <c:marker val="1"/>
        <c:smooth val="0"/>
        <c:axId val="119798784"/>
        <c:axId val="119952896"/>
      </c:lineChart>
      <c:dateAx>
        <c:axId val="119798784"/>
        <c:scaling>
          <c:orientation val="minMax"/>
        </c:scaling>
        <c:delete val="1"/>
        <c:axPos val="b"/>
        <c:numFmt formatCode="ge" sourceLinked="1"/>
        <c:majorTickMark val="none"/>
        <c:minorTickMark val="none"/>
        <c:tickLblPos val="none"/>
        <c:crossAx val="119952896"/>
        <c:crosses val="autoZero"/>
        <c:auto val="1"/>
        <c:lblOffset val="100"/>
        <c:baseTimeUnit val="years"/>
      </c:dateAx>
      <c:valAx>
        <c:axId val="119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A8-4135-867B-6F3B8ADBDEC9}"/>
            </c:ext>
          </c:extLst>
        </c:ser>
        <c:dLbls>
          <c:showLegendKey val="0"/>
          <c:showVal val="0"/>
          <c:showCatName val="0"/>
          <c:showSerName val="0"/>
          <c:showPercent val="0"/>
          <c:showBubbleSize val="0"/>
        </c:dLbls>
        <c:gapWidth val="150"/>
        <c:axId val="33798400"/>
        <c:axId val="338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A8-4135-867B-6F3B8ADBDEC9}"/>
            </c:ext>
          </c:extLst>
        </c:ser>
        <c:dLbls>
          <c:showLegendKey val="0"/>
          <c:showVal val="0"/>
          <c:showCatName val="0"/>
          <c:showSerName val="0"/>
          <c:showPercent val="0"/>
          <c:showBubbleSize val="0"/>
        </c:dLbls>
        <c:marker val="1"/>
        <c:smooth val="0"/>
        <c:axId val="33798400"/>
        <c:axId val="33800576"/>
      </c:lineChart>
      <c:dateAx>
        <c:axId val="33798400"/>
        <c:scaling>
          <c:orientation val="minMax"/>
        </c:scaling>
        <c:delete val="1"/>
        <c:axPos val="b"/>
        <c:numFmt formatCode="ge" sourceLinked="1"/>
        <c:majorTickMark val="none"/>
        <c:minorTickMark val="none"/>
        <c:tickLblPos val="none"/>
        <c:crossAx val="33800576"/>
        <c:crosses val="autoZero"/>
        <c:auto val="1"/>
        <c:lblOffset val="100"/>
        <c:baseTimeUnit val="years"/>
      </c:dateAx>
      <c:valAx>
        <c:axId val="338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2670.36</c:v>
                </c:pt>
                <c:pt idx="4" formatCode="#,##0.00;&quot;△&quot;#,##0.00;&quot;-&quot;">
                  <c:v>2687.49</c:v>
                </c:pt>
              </c:numCache>
            </c:numRef>
          </c:val>
          <c:extLst>
            <c:ext xmlns:c16="http://schemas.microsoft.com/office/drawing/2014/chart" uri="{C3380CC4-5D6E-409C-BE32-E72D297353CC}">
              <c16:uniqueId val="{00000000-6690-499B-A681-8C79B27BD590}"/>
            </c:ext>
          </c:extLst>
        </c:ser>
        <c:dLbls>
          <c:showLegendKey val="0"/>
          <c:showVal val="0"/>
          <c:showCatName val="0"/>
          <c:showSerName val="0"/>
          <c:showPercent val="0"/>
          <c:showBubbleSize val="0"/>
        </c:dLbls>
        <c:gapWidth val="150"/>
        <c:axId val="33811072"/>
        <c:axId val="338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6690-499B-A681-8C79B27BD590}"/>
            </c:ext>
          </c:extLst>
        </c:ser>
        <c:dLbls>
          <c:showLegendKey val="0"/>
          <c:showVal val="0"/>
          <c:showCatName val="0"/>
          <c:showSerName val="0"/>
          <c:showPercent val="0"/>
          <c:showBubbleSize val="0"/>
        </c:dLbls>
        <c:marker val="1"/>
        <c:smooth val="0"/>
        <c:axId val="33811072"/>
        <c:axId val="33817344"/>
      </c:lineChart>
      <c:dateAx>
        <c:axId val="33811072"/>
        <c:scaling>
          <c:orientation val="minMax"/>
        </c:scaling>
        <c:delete val="1"/>
        <c:axPos val="b"/>
        <c:numFmt formatCode="ge" sourceLinked="1"/>
        <c:majorTickMark val="none"/>
        <c:minorTickMark val="none"/>
        <c:tickLblPos val="none"/>
        <c:crossAx val="33817344"/>
        <c:crosses val="autoZero"/>
        <c:auto val="1"/>
        <c:lblOffset val="100"/>
        <c:baseTimeUnit val="years"/>
      </c:dateAx>
      <c:valAx>
        <c:axId val="338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76.78</c:v>
                </c:pt>
                <c:pt idx="1">
                  <c:v>41.93</c:v>
                </c:pt>
                <c:pt idx="2">
                  <c:v>76.040000000000006</c:v>
                </c:pt>
                <c:pt idx="3">
                  <c:v>56.46</c:v>
                </c:pt>
                <c:pt idx="4">
                  <c:v>66.97</c:v>
                </c:pt>
              </c:numCache>
            </c:numRef>
          </c:val>
          <c:extLst>
            <c:ext xmlns:c16="http://schemas.microsoft.com/office/drawing/2014/chart" uri="{C3380CC4-5D6E-409C-BE32-E72D297353CC}">
              <c16:uniqueId val="{00000000-2CF3-4862-ACFB-82438EF5DABE}"/>
            </c:ext>
          </c:extLst>
        </c:ser>
        <c:dLbls>
          <c:showLegendKey val="0"/>
          <c:showVal val="0"/>
          <c:showCatName val="0"/>
          <c:showSerName val="0"/>
          <c:showPercent val="0"/>
          <c:showBubbleSize val="0"/>
        </c:dLbls>
        <c:gapWidth val="150"/>
        <c:axId val="33860608"/>
        <c:axId val="338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2CF3-4862-ACFB-82438EF5DABE}"/>
            </c:ext>
          </c:extLst>
        </c:ser>
        <c:dLbls>
          <c:showLegendKey val="0"/>
          <c:showVal val="0"/>
          <c:showCatName val="0"/>
          <c:showSerName val="0"/>
          <c:showPercent val="0"/>
          <c:showBubbleSize val="0"/>
        </c:dLbls>
        <c:marker val="1"/>
        <c:smooth val="0"/>
        <c:axId val="33860608"/>
        <c:axId val="33870976"/>
      </c:lineChart>
      <c:dateAx>
        <c:axId val="33860608"/>
        <c:scaling>
          <c:orientation val="minMax"/>
        </c:scaling>
        <c:delete val="1"/>
        <c:axPos val="b"/>
        <c:numFmt formatCode="ge" sourceLinked="1"/>
        <c:majorTickMark val="none"/>
        <c:minorTickMark val="none"/>
        <c:tickLblPos val="none"/>
        <c:crossAx val="33870976"/>
        <c:crosses val="autoZero"/>
        <c:auto val="1"/>
        <c:lblOffset val="100"/>
        <c:baseTimeUnit val="years"/>
      </c:dateAx>
      <c:valAx>
        <c:axId val="33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222.37</c:v>
                </c:pt>
                <c:pt idx="1">
                  <c:v>417.17</c:v>
                </c:pt>
                <c:pt idx="2">
                  <c:v>231.6</c:v>
                </c:pt>
                <c:pt idx="3">
                  <c:v>310.43</c:v>
                </c:pt>
                <c:pt idx="4">
                  <c:v>263.06</c:v>
                </c:pt>
              </c:numCache>
            </c:numRef>
          </c:val>
          <c:extLst>
            <c:ext xmlns:c16="http://schemas.microsoft.com/office/drawing/2014/chart" uri="{C3380CC4-5D6E-409C-BE32-E72D297353CC}">
              <c16:uniqueId val="{00000000-38E5-421B-98A7-EF09377EAAE4}"/>
            </c:ext>
          </c:extLst>
        </c:ser>
        <c:dLbls>
          <c:showLegendKey val="0"/>
          <c:showVal val="0"/>
          <c:showCatName val="0"/>
          <c:showSerName val="0"/>
          <c:showPercent val="0"/>
          <c:showBubbleSize val="0"/>
        </c:dLbls>
        <c:gapWidth val="150"/>
        <c:axId val="33963392"/>
        <c:axId val="340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38E5-421B-98A7-EF09377EAAE4}"/>
            </c:ext>
          </c:extLst>
        </c:ser>
        <c:dLbls>
          <c:showLegendKey val="0"/>
          <c:showVal val="0"/>
          <c:showCatName val="0"/>
          <c:showSerName val="0"/>
          <c:showPercent val="0"/>
          <c:showBubbleSize val="0"/>
        </c:dLbls>
        <c:marker val="1"/>
        <c:smooth val="0"/>
        <c:axId val="33963392"/>
        <c:axId val="34010624"/>
      </c:lineChart>
      <c:dateAx>
        <c:axId val="33963392"/>
        <c:scaling>
          <c:orientation val="minMax"/>
        </c:scaling>
        <c:delete val="1"/>
        <c:axPos val="b"/>
        <c:numFmt formatCode="ge" sourceLinked="1"/>
        <c:majorTickMark val="none"/>
        <c:minorTickMark val="none"/>
        <c:tickLblPos val="none"/>
        <c:crossAx val="34010624"/>
        <c:crosses val="autoZero"/>
        <c:auto val="1"/>
        <c:lblOffset val="100"/>
        <c:baseTimeUnit val="years"/>
      </c:dateAx>
      <c:valAx>
        <c:axId val="340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45.64</c:v>
                </c:pt>
                <c:pt idx="1">
                  <c:v>45.45</c:v>
                </c:pt>
                <c:pt idx="2">
                  <c:v>46.73</c:v>
                </c:pt>
                <c:pt idx="3">
                  <c:v>49.82</c:v>
                </c:pt>
                <c:pt idx="4">
                  <c:v>51.45</c:v>
                </c:pt>
              </c:numCache>
            </c:numRef>
          </c:val>
          <c:extLst>
            <c:ext xmlns:c16="http://schemas.microsoft.com/office/drawing/2014/chart" uri="{C3380CC4-5D6E-409C-BE32-E72D297353CC}">
              <c16:uniqueId val="{00000000-4E7D-46F2-8813-E46D80E984B0}"/>
            </c:ext>
          </c:extLst>
        </c:ser>
        <c:dLbls>
          <c:showLegendKey val="0"/>
          <c:showVal val="0"/>
          <c:showCatName val="0"/>
          <c:showSerName val="0"/>
          <c:showPercent val="0"/>
          <c:showBubbleSize val="0"/>
        </c:dLbls>
        <c:gapWidth val="150"/>
        <c:axId val="47792128"/>
        <c:axId val="477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4E7D-46F2-8813-E46D80E984B0}"/>
            </c:ext>
          </c:extLst>
        </c:ser>
        <c:dLbls>
          <c:showLegendKey val="0"/>
          <c:showVal val="0"/>
          <c:showCatName val="0"/>
          <c:showSerName val="0"/>
          <c:showPercent val="0"/>
          <c:showBubbleSize val="0"/>
        </c:dLbls>
        <c:marker val="1"/>
        <c:smooth val="0"/>
        <c:axId val="47792128"/>
        <c:axId val="47794048"/>
      </c:lineChart>
      <c:dateAx>
        <c:axId val="47792128"/>
        <c:scaling>
          <c:orientation val="minMax"/>
        </c:scaling>
        <c:delete val="1"/>
        <c:axPos val="b"/>
        <c:numFmt formatCode="ge" sourceLinked="1"/>
        <c:majorTickMark val="none"/>
        <c:minorTickMark val="none"/>
        <c:tickLblPos val="none"/>
        <c:crossAx val="47794048"/>
        <c:crosses val="autoZero"/>
        <c:auto val="1"/>
        <c:lblOffset val="100"/>
        <c:baseTimeUnit val="years"/>
      </c:dateAx>
      <c:valAx>
        <c:axId val="477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66.290000000000006</c:v>
                </c:pt>
                <c:pt idx="1">
                  <c:v>68.239999999999995</c:v>
                </c:pt>
                <c:pt idx="2">
                  <c:v>69.540000000000006</c:v>
                </c:pt>
                <c:pt idx="3">
                  <c:v>73.27</c:v>
                </c:pt>
                <c:pt idx="4">
                  <c:v>75.069999999999993</c:v>
                </c:pt>
              </c:numCache>
            </c:numRef>
          </c:val>
          <c:extLst>
            <c:ext xmlns:c16="http://schemas.microsoft.com/office/drawing/2014/chart" uri="{C3380CC4-5D6E-409C-BE32-E72D297353CC}">
              <c16:uniqueId val="{00000000-41D3-433A-A9F9-BCCBAC617EDF}"/>
            </c:ext>
          </c:extLst>
        </c:ser>
        <c:dLbls>
          <c:showLegendKey val="0"/>
          <c:showVal val="0"/>
          <c:showCatName val="0"/>
          <c:showSerName val="0"/>
          <c:showPercent val="0"/>
          <c:showBubbleSize val="0"/>
        </c:dLbls>
        <c:gapWidth val="150"/>
        <c:axId val="47812992"/>
        <c:axId val="478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41D3-433A-A9F9-BCCBAC617EDF}"/>
            </c:ext>
          </c:extLst>
        </c:ser>
        <c:dLbls>
          <c:showLegendKey val="0"/>
          <c:showVal val="0"/>
          <c:showCatName val="0"/>
          <c:showSerName val="0"/>
          <c:showPercent val="0"/>
          <c:showBubbleSize val="0"/>
        </c:dLbls>
        <c:marker val="1"/>
        <c:smooth val="0"/>
        <c:axId val="47812992"/>
        <c:axId val="47814912"/>
      </c:lineChart>
      <c:dateAx>
        <c:axId val="47812992"/>
        <c:scaling>
          <c:orientation val="minMax"/>
        </c:scaling>
        <c:delete val="1"/>
        <c:axPos val="b"/>
        <c:numFmt formatCode="ge" sourceLinked="1"/>
        <c:majorTickMark val="none"/>
        <c:minorTickMark val="none"/>
        <c:tickLblPos val="none"/>
        <c:crossAx val="47814912"/>
        <c:crosses val="autoZero"/>
        <c:auto val="1"/>
        <c:lblOffset val="100"/>
        <c:baseTimeUnit val="years"/>
      </c:dateAx>
      <c:valAx>
        <c:axId val="478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3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小値賀町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2503</v>
      </c>
      <c r="AM8" s="66"/>
      <c r="AN8" s="66"/>
      <c r="AO8" s="66"/>
      <c r="AP8" s="66"/>
      <c r="AQ8" s="66"/>
      <c r="AR8" s="66"/>
      <c r="AS8" s="66"/>
      <c r="AT8" s="65">
        <f>データ!T6</f>
        <v>25.52</v>
      </c>
      <c r="AU8" s="65"/>
      <c r="AV8" s="65"/>
      <c r="AW8" s="65"/>
      <c r="AX8" s="65"/>
      <c r="AY8" s="65"/>
      <c r="AZ8" s="65"/>
      <c r="BA8" s="65"/>
      <c r="BB8" s="65">
        <f>データ!U6</f>
        <v>98.08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56.56</v>
      </c>
      <c r="Q10" s="65"/>
      <c r="R10" s="65"/>
      <c r="S10" s="65"/>
      <c r="T10" s="65"/>
      <c r="U10" s="65"/>
      <c r="V10" s="65"/>
      <c r="W10" s="65">
        <f>データ!Q6</f>
        <v>100</v>
      </c>
      <c r="X10" s="65"/>
      <c r="Y10" s="65"/>
      <c r="Z10" s="65"/>
      <c r="AA10" s="65"/>
      <c r="AB10" s="65"/>
      <c r="AC10" s="65"/>
      <c r="AD10" s="66">
        <f>データ!R6</f>
        <v>3130</v>
      </c>
      <c r="AE10" s="66"/>
      <c r="AF10" s="66"/>
      <c r="AG10" s="66"/>
      <c r="AH10" s="66"/>
      <c r="AI10" s="66"/>
      <c r="AJ10" s="66"/>
      <c r="AK10" s="2"/>
      <c r="AL10" s="66">
        <f>データ!V6</f>
        <v>1396</v>
      </c>
      <c r="AM10" s="66"/>
      <c r="AN10" s="66"/>
      <c r="AO10" s="66"/>
      <c r="AP10" s="66"/>
      <c r="AQ10" s="66"/>
      <c r="AR10" s="66"/>
      <c r="AS10" s="66"/>
      <c r="AT10" s="65">
        <f>データ!W6</f>
        <v>0.65</v>
      </c>
      <c r="AU10" s="65"/>
      <c r="AV10" s="65"/>
      <c r="AW10" s="65"/>
      <c r="AX10" s="65"/>
      <c r="AY10" s="65"/>
      <c r="AZ10" s="65"/>
      <c r="BA10" s="65"/>
      <c r="BB10" s="65">
        <f>データ!X6</f>
        <v>2147.69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K5bHXnEgyFNqKyc1zK1t/uj3HlDdpzt9oI5+bgvRtgiGWIQE4n4v8gZ+BXt+PTYWJNX5SWIgUeUnrZh1IiBPPg==" saltValue="zMmjO3bRE07/NNfPhmA/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423831</v>
      </c>
      <c r="D6" s="32">
        <f t="shared" si="3"/>
        <v>47</v>
      </c>
      <c r="E6" s="32">
        <f t="shared" si="3"/>
        <v>17</v>
      </c>
      <c r="F6" s="32">
        <f t="shared" si="3"/>
        <v>4</v>
      </c>
      <c r="G6" s="32">
        <f t="shared" si="3"/>
        <v>0</v>
      </c>
      <c r="H6" s="32" t="str">
        <f t="shared" si="3"/>
        <v>長崎県　小値賀町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56.56</v>
      </c>
      <c r="Q6" s="33">
        <f t="shared" si="3"/>
        <v>100</v>
      </c>
      <c r="R6" s="33">
        <f t="shared" si="3"/>
        <v>3130</v>
      </c>
      <c r="S6" s="33">
        <f t="shared" si="3"/>
        <v>2503</v>
      </c>
      <c r="T6" s="33">
        <f t="shared" si="3"/>
        <v>25.52</v>
      </c>
      <c r="U6" s="33">
        <f t="shared" si="3"/>
        <v>98.08</v>
      </c>
      <c r="V6" s="33">
        <f t="shared" si="3"/>
        <v>1396</v>
      </c>
      <c r="W6" s="33">
        <f t="shared" si="3"/>
        <v>0.65</v>
      </c>
      <c r="X6" s="33">
        <f t="shared" si="3"/>
        <v>2147.69</v>
      </c>
      <c r="Y6" s="34">
        <f>IF(Y7="",NA(),Y7)</f>
        <v>30.95</v>
      </c>
      <c r="Z6" s="34">
        <f t="shared" ref="Z6:AH6" si="4">IF(Z7="",NA(),Z7)</f>
        <v>50.4</v>
      </c>
      <c r="AA6" s="34">
        <f t="shared" si="4"/>
        <v>43.62</v>
      </c>
      <c r="AB6" s="34">
        <f t="shared" si="4"/>
        <v>86.49</v>
      </c>
      <c r="AC6" s="34">
        <f t="shared" si="4"/>
        <v>69.14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2670.36</v>
      </c>
      <c r="BJ6" s="34">
        <f t="shared" si="7"/>
        <v>2687.49</v>
      </c>
      <c r="BK6" s="34">
        <f t="shared" si="7"/>
        <v>1554.05</v>
      </c>
      <c r="BL6" s="34">
        <f t="shared" si="7"/>
        <v>1671.86</v>
      </c>
      <c r="BM6" s="34">
        <f t="shared" si="7"/>
        <v>1673.47</v>
      </c>
      <c r="BN6" s="34">
        <f t="shared" si="7"/>
        <v>1592.72</v>
      </c>
      <c r="BO6" s="34">
        <f t="shared" si="7"/>
        <v>1223.96</v>
      </c>
      <c r="BP6" s="33" t="str">
        <f>IF(BP7="","",IF(BP7="-","【-】","【"&amp;SUBSTITUTE(TEXT(BP7,"#,##0.00"),"-","△")&amp;"】"))</f>
        <v>【1,225.44】</v>
      </c>
      <c r="BQ6" s="34">
        <f>IF(BQ7="",NA(),BQ7)</f>
        <v>76.78</v>
      </c>
      <c r="BR6" s="34">
        <f t="shared" ref="BR6:BZ6" si="8">IF(BR7="",NA(),BR7)</f>
        <v>41.93</v>
      </c>
      <c r="BS6" s="34">
        <f t="shared" si="8"/>
        <v>76.040000000000006</v>
      </c>
      <c r="BT6" s="34">
        <f t="shared" si="8"/>
        <v>56.46</v>
      </c>
      <c r="BU6" s="34">
        <f t="shared" si="8"/>
        <v>66.97</v>
      </c>
      <c r="BV6" s="34">
        <f t="shared" si="8"/>
        <v>53.01</v>
      </c>
      <c r="BW6" s="34">
        <f t="shared" si="8"/>
        <v>50.54</v>
      </c>
      <c r="BX6" s="34">
        <f t="shared" si="8"/>
        <v>49.22</v>
      </c>
      <c r="BY6" s="34">
        <f t="shared" si="8"/>
        <v>53.7</v>
      </c>
      <c r="BZ6" s="34">
        <f t="shared" si="8"/>
        <v>61.54</v>
      </c>
      <c r="CA6" s="33" t="str">
        <f>IF(CA7="","",IF(CA7="-","【-】","【"&amp;SUBSTITUTE(TEXT(CA7,"#,##0.00"),"-","△")&amp;"】"))</f>
        <v>【75.58】</v>
      </c>
      <c r="CB6" s="34">
        <f>IF(CB7="",NA(),CB7)</f>
        <v>222.37</v>
      </c>
      <c r="CC6" s="34">
        <f t="shared" ref="CC6:CK6" si="9">IF(CC7="",NA(),CC7)</f>
        <v>417.17</v>
      </c>
      <c r="CD6" s="34">
        <f t="shared" si="9"/>
        <v>231.6</v>
      </c>
      <c r="CE6" s="34">
        <f t="shared" si="9"/>
        <v>310.43</v>
      </c>
      <c r="CF6" s="34">
        <f t="shared" si="9"/>
        <v>263.06</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45.64</v>
      </c>
      <c r="CN6" s="34">
        <f t="shared" ref="CN6:CV6" si="10">IF(CN7="",NA(),CN7)</f>
        <v>45.45</v>
      </c>
      <c r="CO6" s="34">
        <f t="shared" si="10"/>
        <v>46.73</v>
      </c>
      <c r="CP6" s="34">
        <f t="shared" si="10"/>
        <v>49.82</v>
      </c>
      <c r="CQ6" s="34">
        <f t="shared" si="10"/>
        <v>51.45</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66.290000000000006</v>
      </c>
      <c r="CY6" s="34">
        <f t="shared" ref="CY6:DG6" si="11">IF(CY7="",NA(),CY7)</f>
        <v>68.239999999999995</v>
      </c>
      <c r="CZ6" s="34">
        <f t="shared" si="11"/>
        <v>69.540000000000006</v>
      </c>
      <c r="DA6" s="34">
        <f t="shared" si="11"/>
        <v>73.27</v>
      </c>
      <c r="DB6" s="34">
        <f t="shared" si="11"/>
        <v>75.069999999999993</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423831</v>
      </c>
      <c r="D7" s="36">
        <v>47</v>
      </c>
      <c r="E7" s="36">
        <v>17</v>
      </c>
      <c r="F7" s="36">
        <v>4</v>
      </c>
      <c r="G7" s="36">
        <v>0</v>
      </c>
      <c r="H7" s="36" t="s">
        <v>110</v>
      </c>
      <c r="I7" s="36" t="s">
        <v>111</v>
      </c>
      <c r="J7" s="36" t="s">
        <v>112</v>
      </c>
      <c r="K7" s="36" t="s">
        <v>113</v>
      </c>
      <c r="L7" s="36" t="s">
        <v>114</v>
      </c>
      <c r="M7" s="36" t="s">
        <v>115</v>
      </c>
      <c r="N7" s="37" t="s">
        <v>116</v>
      </c>
      <c r="O7" s="37" t="s">
        <v>117</v>
      </c>
      <c r="P7" s="37">
        <v>56.56</v>
      </c>
      <c r="Q7" s="37">
        <v>100</v>
      </c>
      <c r="R7" s="37">
        <v>3130</v>
      </c>
      <c r="S7" s="37">
        <v>2503</v>
      </c>
      <c r="T7" s="37">
        <v>25.52</v>
      </c>
      <c r="U7" s="37">
        <v>98.08</v>
      </c>
      <c r="V7" s="37">
        <v>1396</v>
      </c>
      <c r="W7" s="37">
        <v>0.65</v>
      </c>
      <c r="X7" s="37">
        <v>2147.69</v>
      </c>
      <c r="Y7" s="37">
        <v>30.95</v>
      </c>
      <c r="Z7" s="37">
        <v>50.4</v>
      </c>
      <c r="AA7" s="37">
        <v>43.62</v>
      </c>
      <c r="AB7" s="37">
        <v>86.49</v>
      </c>
      <c r="AC7" s="37">
        <v>69.14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2670.36</v>
      </c>
      <c r="BJ7" s="37">
        <v>2687.49</v>
      </c>
      <c r="BK7" s="37">
        <v>1554.05</v>
      </c>
      <c r="BL7" s="37">
        <v>1671.86</v>
      </c>
      <c r="BM7" s="37">
        <v>1673.47</v>
      </c>
      <c r="BN7" s="37">
        <v>1592.72</v>
      </c>
      <c r="BO7" s="37">
        <v>1223.96</v>
      </c>
      <c r="BP7" s="37">
        <v>1225.44</v>
      </c>
      <c r="BQ7" s="37">
        <v>76.78</v>
      </c>
      <c r="BR7" s="37">
        <v>41.93</v>
      </c>
      <c r="BS7" s="37">
        <v>76.040000000000006</v>
      </c>
      <c r="BT7" s="37">
        <v>56.46</v>
      </c>
      <c r="BU7" s="37">
        <v>66.97</v>
      </c>
      <c r="BV7" s="37">
        <v>53.01</v>
      </c>
      <c r="BW7" s="37">
        <v>50.54</v>
      </c>
      <c r="BX7" s="37">
        <v>49.22</v>
      </c>
      <c r="BY7" s="37">
        <v>53.7</v>
      </c>
      <c r="BZ7" s="37">
        <v>61.54</v>
      </c>
      <c r="CA7" s="37">
        <v>75.58</v>
      </c>
      <c r="CB7" s="37">
        <v>222.37</v>
      </c>
      <c r="CC7" s="37">
        <v>417.17</v>
      </c>
      <c r="CD7" s="37">
        <v>231.6</v>
      </c>
      <c r="CE7" s="37">
        <v>310.43</v>
      </c>
      <c r="CF7" s="37">
        <v>263.06</v>
      </c>
      <c r="CG7" s="37">
        <v>299.39</v>
      </c>
      <c r="CH7" s="37">
        <v>320.36</v>
      </c>
      <c r="CI7" s="37">
        <v>332.02</v>
      </c>
      <c r="CJ7" s="37">
        <v>300.35000000000002</v>
      </c>
      <c r="CK7" s="37">
        <v>267.86</v>
      </c>
      <c r="CL7" s="37">
        <v>215.23</v>
      </c>
      <c r="CM7" s="37">
        <v>45.64</v>
      </c>
      <c r="CN7" s="37">
        <v>45.45</v>
      </c>
      <c r="CO7" s="37">
        <v>46.73</v>
      </c>
      <c r="CP7" s="37">
        <v>49.82</v>
      </c>
      <c r="CQ7" s="37">
        <v>51.45</v>
      </c>
      <c r="CR7" s="37">
        <v>36.200000000000003</v>
      </c>
      <c r="CS7" s="37">
        <v>34.74</v>
      </c>
      <c r="CT7" s="37">
        <v>36.65</v>
      </c>
      <c r="CU7" s="37">
        <v>37.72</v>
      </c>
      <c r="CV7" s="37">
        <v>37.08</v>
      </c>
      <c r="CW7" s="37">
        <v>42.66</v>
      </c>
      <c r="CX7" s="37">
        <v>66.290000000000006</v>
      </c>
      <c r="CY7" s="37">
        <v>68.239999999999995</v>
      </c>
      <c r="CZ7" s="37">
        <v>69.540000000000006</v>
      </c>
      <c r="DA7" s="37">
        <v>73.27</v>
      </c>
      <c r="DB7" s="37">
        <v>75.069999999999993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北島 熙斗</cp:lastModifiedBy>
  <cp:lastPrinted>2019-02-26T09:41:00Z</cp:lastPrinted>
  <dcterms:created xsi:type="dcterms:W3CDTF">2018-12-03T09:17:44Z</dcterms:created>
  <dcterms:modified xsi:type="dcterms:W3CDTF">2019-02-26T09:41:01Z</dcterms:modified>
</cp:coreProperties>
</file>