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MKrzelbIIGTiza73Mp3XCrAVy1s+1gscCdtz/XohTcbr0hVW7Z6RZYb+MCK+l3hKRUCF1gVePtMPE9ytX8K7pQ==" workbookSaltValue="++7h1EPIdhEy3Qunqr53LA==" workbookSpinCount="100000" lockStructure="1"/>
  <bookViews>
    <workbookView xWindow="0" yWindow="15" windowWidth="15360" windowHeight="7620"/>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AD10" i="4" s="1"/>
  <c r="Q6" i="5"/>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W10" i="4"/>
  <c r="AL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<sst xmlns="http://schemas.openxmlformats.org/spreadsheetml/2006/main" count="240" uniqueCount="125">
  <si>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</si>
  <si>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</si>
  <si>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</si>
  <si>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</si>
  <si>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</si>
  <si>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</si>
  <si>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</si>
  <si>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</si>
  <si>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</si>
  <si>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</si>
  <si>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</si>
  <si>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</si>
  <si>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</si>
  <si>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</si>
  <si>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</si>
  <si>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</si>
  <si>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</si>
  <si>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</si>
  <si>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</si>
  <si>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</si>
  <si>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</si>
  <si>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</si>
  <si>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</si>
  <si>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</si>
  <si>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</si>
  <si>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</si>
  <si>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</si>
  <si>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</si>
  <si>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</si>
  <si>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</si>
  <si>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</si>
  <si>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</si>
  <si>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</si>
  <si>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</si>
  <si>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</si>
  <si>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</si>
  <si>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</si>
  <si>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</si>
  <si>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</si>
  <si>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</si>
  <si>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</si>
  <si>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</si>
  <si>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</si>
  <si>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</si>
  <si>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</si>
  <si>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</si>
  <si>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</si>
  <si>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</si>
  <si>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</si>
  <si>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</si>
  <si>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</si>
  <si>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</si>
  <si>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</si>
  <si>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</si>
  <si>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</si>
  <si>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</si>
  <si>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</si>
  <si>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</si>
  <si>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</si>
  <si>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</si>
  <si>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</si>
  <si>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</si>
  <si>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</si>
  <si>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</si>
  <si>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</si>
  <si>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</si>
  <si>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</si>
  <si>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</si>
  <si>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</si>
  <si>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</si>
  <si>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</si>
  <si>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</si>
  <si>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</si>
  <si>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</si>
  <si>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</si>
  <si>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</si>
  <si>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</si>
  <si>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</si>
  <si>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</si>
  <si>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</si>
  <si>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</si>
  <si>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</si>
  <si>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</si>
  <si>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</si>
  <si>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</si>
  <si>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</si>
  <si>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</si>
  <si>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</si>
  <si>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</si>
  <si>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</si>
  <si>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</si>
  <si>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</si>
  <si>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</si>
  <si>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</si>
  <si>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</si>
  <si>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</si>
  <si>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</si>
  <si>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</si>
  <si>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</si>
  <si>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</si>
  <si>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</si>
  <si>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</si>
  <si>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</si>
  <si>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</si>
  <si>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</si>
  <si>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</si>
  <si>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</si>
  <si>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</si>
  <si>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</si>
  <si>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川棚町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</si>
  <si>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</si>
  <si>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</si>
  <si>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</si>
  <si>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</si>
  <si>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</si>
  <si>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</si>
  <si>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</si>
  <si>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</si>
  <si>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</si>
  <si>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</si>
  <si>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</si>
  <si>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</si>
  <si>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引き続き効果的な下水道の整備、接続率の向上、使用料徴収率の向上及び維持管理費の節減に努めるとともに、より効率的な経営分析が行えるよう平成30年度からの法適用に向け準備を進めている。</t>
    <rPh sb="0" eb="1">
      <t>ヒ</t>
    </rPh>
    <rPh sb="2" eb="3">
      <t>ツヅ</t>
    </rPh>
    <rPh sb="4" eb="7">
      <t>コウカテキ</t>
    </rPh>
    <rPh sb="8" eb="11">
      <t>ゲスイドウ</t>
    </rPh>
    <rPh sb="12" eb="14">
      <t>セイビ</t>
    </rPh>
    <rPh sb="15" eb="17">
      <t>セツゾク</t>
    </rPh>
    <rPh sb="17" eb="18">
      <t>リツ</t>
    </rPh>
    <rPh sb="19" eb="21">
      <t>コウジョウ</t>
    </rPh>
    <rPh sb="22" eb="25">
      <t>シヨウリョウ</t>
    </rPh>
    <rPh sb="25" eb="28">
      <t>チョウシュウリツ</t>
    </rPh>
    <rPh sb="29" eb="31">
      <t>コウジョウ</t>
    </rPh>
    <rPh sb="31" eb="32">
      <t>オヨ</t>
    </rPh>
    <rPh sb="33" eb="35">
      <t>イジ</t>
    </rPh>
    <rPh sb="35" eb="38">
      <t>カンリヒ</t>
    </rPh>
    <rPh sb="39" eb="41">
      <t>セツゲン</t>
    </rPh>
    <rPh sb="42" eb="43">
      <t>ツト</t>
    </rPh>
    <rPh sb="52" eb="55">
      <t>コウリツテキ</t>
    </rPh>
    <rPh sb="56" eb="58">
      <t>ケイエイ</t>
    </rPh>
    <rPh sb="58" eb="60">
      <t>ブンセキ</t>
    </rPh>
    <rPh sb="61" eb="62">
      <t>オコナ</t>
    </rPh>
    <rPh sb="66" eb="68">
      <t>ヘイセイ</t>
    </rPh>
    <rPh sb="70" eb="72">
      <t>ネンド</t>
    </rPh>
    <rPh sb="75" eb="78">
      <t>ホウテキヨウ</t>
    </rPh>
    <rPh sb="79" eb="80">
      <t>ム</t>
    </rPh>
    <rPh sb="81" eb="83">
      <t>ジュンビ</t>
    </rPh>
    <rPh sb="84" eb="85">
      <t>スス</t>
    </rPh>
    <phoneticPr fontId="4"/>
  </si>
  <si>
    <t xml:space="preserve">①収益的収支
維持管理費の節減等により収益的収支比率は年々増加傾向にある。H29年度決算においては翌年度から地方公営企業法適用による企業会計へ以降するため打切決算により比率が下がったものである。今後は長期的経営安定のため引き続き効率的な下水道の整備に加え接続率の向上、使用料徴収率の向上及び維持管理費の節減に努める。
④企業債残高対事業規模比率
平成24年度からは減少傾向にあるが、平成31年度に企業債償還のピークを迎えるため今後も引き続き接続率の向上、使用料徴収率の向上に努める。
⑤経費回収率
過去数年来100%を維持しており今後も引き続き効果的な下水道整備、接続率の向上及び維持管理費の節減に努める。
⑥汚水処理原価
全国平均を上回っているものの、類似団体と比べ汚水コストは低いものと考えられる。今後も引き続き接続率の向上など有収水量の増加に向けた取組を行う。
⑦施設利用率
全国平均及び類似団体を依然として下回っている状況が続いており下水道施設の遊休化等の解消を行う必要がある。
⑧水洗化率
全国平均及び類似団体を依然として下回っている状況が続いており今後も引き続き接続率の向上に向けた取組を行う。
</t>
    <rPh sb="1" eb="4">
      <t>シュウエキテキ</t>
    </rPh>
    <rPh sb="4" eb="6">
      <t>シュウシ</t>
    </rPh>
    <rPh sb="7" eb="9">
      <t>イジ</t>
    </rPh>
    <rPh sb="9" eb="12">
      <t>カンリヒ</t>
    </rPh>
    <rPh sb="13" eb="15">
      <t>セツゲン</t>
    </rPh>
    <rPh sb="15" eb="16">
      <t>トウ</t>
    </rPh>
    <rPh sb="19" eb="21">
      <t>シュウエキ</t>
    </rPh>
    <rPh sb="21" eb="22">
      <t>テキ</t>
    </rPh>
    <rPh sb="22" eb="24">
      <t>シュウシ</t>
    </rPh>
    <rPh sb="24" eb="26">
      <t>ヒリツ</t>
    </rPh>
    <rPh sb="27" eb="29">
      <t>ネンネン</t>
    </rPh>
    <rPh sb="29" eb="31">
      <t>ゾウカ</t>
    </rPh>
    <rPh sb="31" eb="33">
      <t>ケイコウ</t>
    </rPh>
    <rPh sb="40" eb="42">
      <t>ネンド</t>
    </rPh>
    <rPh sb="42" eb="44">
      <t>ケッサン</t>
    </rPh>
    <rPh sb="49" eb="50">
      <t>ヨク</t>
    </rPh>
    <rPh sb="77" eb="78">
      <t>ウ</t>
    </rPh>
    <rPh sb="78" eb="79">
      <t>キ</t>
    </rPh>
    <rPh sb="79" eb="81">
      <t>ケッサン</t>
    </rPh>
    <rPh sb="84" eb="86">
      <t>ヒリツ</t>
    </rPh>
    <rPh sb="87" eb="88">
      <t>サ</t>
    </rPh>
    <rPh sb="97" eb="99">
      <t>コンゴ</t>
    </rPh>
    <rPh sb="100" eb="103">
      <t>チョウキテキ</t>
    </rPh>
    <rPh sb="103" eb="105">
      <t>ケイエイ</t>
    </rPh>
    <rPh sb="105" eb="107">
      <t>アンテイ</t>
    </rPh>
    <rPh sb="110" eb="111">
      <t>ヒ</t>
    </rPh>
    <rPh sb="112" eb="113">
      <t>ツヅ</t>
    </rPh>
    <rPh sb="114" eb="117">
      <t>コウリツテキ</t>
    </rPh>
    <rPh sb="118" eb="121">
      <t>ゲスイドウ</t>
    </rPh>
    <rPh sb="122" eb="124">
      <t>セイビ</t>
    </rPh>
    <rPh sb="125" eb="126">
      <t>クワ</t>
    </rPh>
    <rPh sb="127" eb="129">
      <t>セツゾク</t>
    </rPh>
    <rPh sb="129" eb="130">
      <t>リツ</t>
    </rPh>
    <rPh sb="131" eb="133">
      <t>コウジョウ</t>
    </rPh>
    <rPh sb="134" eb="137">
      <t>シヨウリョウ</t>
    </rPh>
    <rPh sb="137" eb="140">
      <t>チョウシュウリツ</t>
    </rPh>
    <rPh sb="141" eb="143">
      <t>コウジョウ</t>
    </rPh>
    <rPh sb="143" eb="144">
      <t>オヨ</t>
    </rPh>
    <rPh sb="145" eb="147">
      <t>イジ</t>
    </rPh>
    <rPh sb="147" eb="150">
      <t>カンリヒ</t>
    </rPh>
    <rPh sb="151" eb="153">
      <t>セツゲン</t>
    </rPh>
    <rPh sb="154" eb="155">
      <t>ツト</t>
    </rPh>
    <rPh sb="160" eb="162">
      <t>キギョウ</t>
    </rPh>
    <rPh sb="162" eb="163">
      <t>サイ</t>
    </rPh>
    <rPh sb="163" eb="165">
      <t>ザンダカ</t>
    </rPh>
    <rPh sb="165" eb="166">
      <t>タイ</t>
    </rPh>
    <rPh sb="166" eb="168">
      <t>ジギョウ</t>
    </rPh>
    <rPh sb="168" eb="170">
      <t>キボ</t>
    </rPh>
    <rPh sb="170" eb="172">
      <t>ヒリツ</t>
    </rPh>
    <rPh sb="173" eb="175">
      <t>ヘイセイ</t>
    </rPh>
    <rPh sb="177" eb="179">
      <t>ネンド</t>
    </rPh>
    <rPh sb="182" eb="184">
      <t>ゲンショウ</t>
    </rPh>
    <rPh sb="184" eb="186">
      <t>ケイコウ</t>
    </rPh>
    <rPh sb="191" eb="193">
      <t>ヘイセイ</t>
    </rPh>
    <rPh sb="195" eb="197">
      <t>ネンド</t>
    </rPh>
    <rPh sb="198" eb="201">
      <t>キギョウサイ</t>
    </rPh>
    <rPh sb="201" eb="203">
      <t>ショウカン</t>
    </rPh>
    <rPh sb="208" eb="209">
      <t>ムカ</t>
    </rPh>
    <rPh sb="213" eb="215">
      <t>コンゴ</t>
    </rPh>
    <rPh sb="216" eb="217">
      <t>ヒ</t>
    </rPh>
    <rPh sb="218" eb="219">
      <t>ツヅ</t>
    </rPh>
    <rPh sb="220" eb="222">
      <t>セツゾク</t>
    </rPh>
    <rPh sb="222" eb="223">
      <t>リツ</t>
    </rPh>
    <rPh sb="224" eb="226">
      <t>コウジョウ</t>
    </rPh>
    <rPh sb="227" eb="230">
      <t>シヨウリョウ</t>
    </rPh>
    <rPh sb="230" eb="233">
      <t>チョウシュウリツ</t>
    </rPh>
    <rPh sb="234" eb="236">
      <t>コウジョウ</t>
    </rPh>
    <rPh sb="237" eb="238">
      <t>ツト</t>
    </rPh>
    <rPh sb="243" eb="245">
      <t>ケイヒ</t>
    </rPh>
    <rPh sb="245" eb="248">
      <t>カイシュウリツ</t>
    </rPh>
    <rPh sb="249" eb="251">
      <t>カコ</t>
    </rPh>
    <rPh sb="251" eb="254">
      <t>スウネンライ</t>
    </rPh>
    <rPh sb="259" eb="261">
      <t>イジ</t>
    </rPh>
    <rPh sb="265" eb="267">
      <t>コンゴ</t>
    </rPh>
    <rPh sb="268" eb="269">
      <t>ヒ</t>
    </rPh>
    <rPh sb="270" eb="271">
      <t>ツヅ</t>
    </rPh>
    <rPh sb="272" eb="275">
      <t>コウカテキ</t>
    </rPh>
    <rPh sb="276" eb="278">
      <t>ゲスイ</t>
    </rPh>
    <rPh sb="278" eb="279">
      <t>ミチ</t>
    </rPh>
    <rPh sb="279" eb="281">
      <t>セイビ</t>
    </rPh>
    <rPh sb="282" eb="284">
      <t>セツゾク</t>
    </rPh>
    <rPh sb="284" eb="285">
      <t>リツ</t>
    </rPh>
    <rPh sb="286" eb="288">
      <t>コウジョウ</t>
    </rPh>
    <rPh sb="288" eb="289">
      <t>オヨ</t>
    </rPh>
    <rPh sb="290" eb="292">
      <t>イジ</t>
    </rPh>
    <rPh sb="292" eb="295">
      <t>カンリヒ</t>
    </rPh>
    <rPh sb="296" eb="298">
      <t>セツゲン</t>
    </rPh>
    <rPh sb="299" eb="300">
      <t>ツト</t>
    </rPh>
    <rPh sb="305" eb="307">
      <t>オスイ</t>
    </rPh>
    <rPh sb="307" eb="309">
      <t>ショリ</t>
    </rPh>
    <rPh sb="309" eb="311">
      <t>ゲンカ</t>
    </rPh>
    <rPh sb="312" eb="314">
      <t>ゼンコク</t>
    </rPh>
    <rPh sb="314" eb="316">
      <t>ヘイキン</t>
    </rPh>
    <rPh sb="317" eb="319">
      <t>ウワマワ</t>
    </rPh>
    <rPh sb="327" eb="329">
      <t>ルイジ</t>
    </rPh>
    <rPh sb="329" eb="331">
      <t>ダンタイ</t>
    </rPh>
    <rPh sb="332" eb="333">
      <t>クラ</t>
    </rPh>
    <rPh sb="334" eb="336">
      <t>オスイ</t>
    </rPh>
    <rPh sb="340" eb="341">
      <t>ヒク</t>
    </rPh>
    <rPh sb="345" eb="346">
      <t>カンガ</t>
    </rPh>
    <rPh sb="351" eb="353">
      <t>コンゴ</t>
    </rPh>
    <rPh sb="354" eb="355">
      <t>ヒ</t>
    </rPh>
    <rPh sb="356" eb="357">
      <t>ツヅ</t>
    </rPh>
    <rPh sb="358" eb="360">
      <t>セツゾク</t>
    </rPh>
    <rPh sb="360" eb="361">
      <t>リツ</t>
    </rPh>
    <rPh sb="362" eb="364">
      <t>コウジョウ</t>
    </rPh>
    <rPh sb="366" eb="367">
      <t>ユウ</t>
    </rPh>
    <rPh sb="371" eb="373">
      <t>ゾウカ</t>
    </rPh>
    <rPh sb="374" eb="375">
      <t>ム</t>
    </rPh>
    <rPh sb="377" eb="379">
      <t>トリクミ</t>
    </rPh>
    <rPh sb="380" eb="381">
      <t>オコナ</t>
    </rPh>
    <rPh sb="385" eb="387">
      <t>シセツ</t>
    </rPh>
    <rPh sb="387" eb="390">
      <t>リヨウリツ</t>
    </rPh>
    <rPh sb="391" eb="393">
      <t>ゼンコク</t>
    </rPh>
    <rPh sb="393" eb="395">
      <t>ヘイキン</t>
    </rPh>
    <rPh sb="395" eb="396">
      <t>オヨ</t>
    </rPh>
    <rPh sb="397" eb="399">
      <t>ルイジ</t>
    </rPh>
    <rPh sb="399" eb="401">
      <t>ダンタイ</t>
    </rPh>
    <rPh sb="402" eb="404">
      <t>イゼン</t>
    </rPh>
    <rPh sb="407" eb="409">
      <t>シタマワ</t>
    </rPh>
    <rPh sb="413" eb="415">
      <t>ジョウキョウ</t>
    </rPh>
    <rPh sb="416" eb="417">
      <t>ツヅ</t>
    </rPh>
    <rPh sb="421" eb="424">
      <t>ゲスイドウ</t>
    </rPh>
    <rPh sb="424" eb="426">
      <t>シセツ</t>
    </rPh>
    <rPh sb="427" eb="429">
      <t>ユウキュウ</t>
    </rPh>
    <rPh sb="429" eb="430">
      <t>カ</t>
    </rPh>
    <rPh sb="430" eb="431">
      <t>トウ</t>
    </rPh>
    <rPh sb="432" eb="434">
      <t>カイショウ</t>
    </rPh>
    <rPh sb="435" eb="436">
      <t>オコナ</t>
    </rPh>
    <rPh sb="437" eb="439">
      <t>ヒツヨウ</t>
    </rPh>
    <rPh sb="445" eb="448">
      <t>スイセンカ</t>
    </rPh>
    <rPh sb="448" eb="449">
      <t>リツ</t>
    </rPh>
    <rPh sb="480" eb="482">
      <t>コンゴ</t>
    </rPh>
    <rPh sb="483" eb="484">
      <t>ヒ</t>
    </rPh>
    <rPh sb="485" eb="486">
      <t>ツヅ</t>
    </rPh>
    <rPh sb="487" eb="489">
      <t>セツゾク</t>
    </rPh>
    <rPh sb="489" eb="490">
      <t>リツ</t>
    </rPh>
    <rPh sb="491" eb="493">
      <t>コウジョウ</t>
    </rPh>
    <rPh sb="494" eb="495">
      <t>ム</t>
    </rPh>
    <rPh sb="497" eb="499">
      <t>トリクミ</t>
    </rPh>
    <rPh sb="500" eb="501">
      <t>オコナ</t>
    </rPh>
    <phoneticPr fontId="4"/>
  </si>
  <si>
    <t>本町が管理する下水道管渠のうち整備開始当初に埋設された管路施設は29年が経過している。下水道管渠の標準耐用年数は50年とされており、平成30年度にストックマネジメント計画策定に着手し、計画的かつ適正な維持管理を図ることとしている。</t>
    <rPh sb="0" eb="2">
      <t>ホンチョウ</t>
    </rPh>
    <rPh sb="3" eb="5">
      <t>カンリ</t>
    </rPh>
    <rPh sb="7" eb="10">
      <t>ゲスイドウ</t>
    </rPh>
    <rPh sb="10" eb="12">
      <t>カンキョ</t>
    </rPh>
    <rPh sb="15" eb="17">
      <t>セイビ</t>
    </rPh>
    <rPh sb="17" eb="19">
      <t>カイシ</t>
    </rPh>
    <rPh sb="19" eb="21">
      <t>トウショ</t>
    </rPh>
    <rPh sb="22" eb="24">
      <t>マイセツ</t>
    </rPh>
    <rPh sb="27" eb="29">
      <t>カンロ</t>
    </rPh>
    <rPh sb="29" eb="31">
      <t>シセツ</t>
    </rPh>
    <rPh sb="34" eb="35">
      <t>ネン</t>
    </rPh>
    <rPh sb="36" eb="38">
      <t>ケイカ</t>
    </rPh>
    <rPh sb="43" eb="46">
      <t>ゲスイドウ</t>
    </rPh>
    <rPh sb="46" eb="48">
      <t>カンキョ</t>
    </rPh>
    <rPh sb="49" eb="51">
      <t>ヒョウジュン</t>
    </rPh>
    <rPh sb="51" eb="53">
      <t>タイヨウ</t>
    </rPh>
    <rPh sb="53" eb="55">
      <t>ネンスウ</t>
    </rPh>
    <rPh sb="58" eb="59">
      <t>ネン</t>
    </rPh>
    <rPh sb="66" eb="68">
      <t>ヘイセイ</t>
    </rPh>
    <rPh sb="70" eb="72">
      <t>ネンド</t>
    </rPh>
    <rPh sb="83" eb="85">
      <t>ケイカク</t>
    </rPh>
    <rPh sb="85" eb="87">
      <t>サクテイ</t>
    </rPh>
    <rPh sb="88" eb="90">
      <t>チャクシュ</t>
    </rPh>
    <rPh sb="92" eb="95">
      <t>ケイカクテキ</t>
    </rPh>
    <rPh sb="97" eb="99">
      <t>テキセイ</t>
    </rPh>
    <rPh sb="100" eb="102">
      <t>イジ</t>
    </rPh>
    <rPh sb="102" eb="104">
      <t>カンリ</t>
    </rPh>
    <rPh sb="105" eb="10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</si>
</sst>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B8-465C-8F21-C1E71CAC4264}"/>
            </c:ext>
          </c:extLst>
        </c:ser>
        <c:dLbls>
          <c:showLegendKey val="0"/>
          <c:showVal val="0"/>
          <c:showCatName val="0"/>
          <c:showSerName val="0"/>
          <c:showPercent val="0"/>
          <c:showBubbleSize val="0"/>
        </c:dLbls>
        <c:gapWidth val="150"/>
        <c:axId val="131632016"/>
        <c:axId val="13163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4EB8-465C-8F21-C1E71CAC4264}"/>
            </c:ext>
          </c:extLst>
        </c:ser>
        <c:dLbls>
          <c:showLegendKey val="0"/>
          <c:showVal val="0"/>
          <c:showCatName val="0"/>
          <c:showSerName val="0"/>
          <c:showPercent val="0"/>
          <c:showBubbleSize val="0"/>
        </c:dLbls>
        <c:marker val="1"/>
        <c:smooth val="0"/>
        <c:axId val="131632016"/>
        <c:axId val="131632400"/>
      </c:lineChart>
      <c:dateAx>
        <c:axId val="131632016"/>
        <c:scaling>
          <c:orientation val="minMax"/>
        </c:scaling>
        <c:delete val="1"/>
        <c:axPos val="b"/>
        <c:numFmt formatCode="ge" sourceLinked="1"/>
        <c:majorTickMark val="none"/>
        <c:minorTickMark val="none"/>
        <c:tickLblPos val="none"/>
        <c:crossAx val="131632400"/>
        <c:crosses val="autoZero"/>
        <c:auto val="1"/>
        <c:lblOffset val="100"/>
        <c:baseTimeUnit val="years"/>
      </c:dateAx>
      <c:valAx>
        <c:axId val="13163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3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42.57</c:v>
                </c:pt>
                <c:pt idx="1">
                  <c:v>36.74</c:v>
                </c:pt>
                <c:pt idx="2">
                  <c:v>50.67</c:v>
                </c:pt>
                <c:pt idx="3">
                  <c:v>43.13</c:v>
                </c:pt>
                <c:pt idx="4">
                  <c:v>42.69</c:v>
                </c:pt>
              </c:numCache>
            </c:numRef>
          </c:val>
          <c:extLst>
            <c:ext xmlns:c16="http://schemas.microsoft.com/office/drawing/2014/chart" uri="{C3380CC4-5D6E-409C-BE32-E72D297353CC}">
              <c16:uniqueId val="{00000000-97CD-4814-BD41-AE103770BC68}"/>
            </c:ext>
          </c:extLst>
        </c:ser>
        <c:dLbls>
          <c:showLegendKey val="0"/>
          <c:showVal val="0"/>
          <c:showCatName val="0"/>
          <c:showSerName val="0"/>
          <c:showPercent val="0"/>
          <c:showBubbleSize val="0"/>
        </c:dLbls>
        <c:gapWidth val="150"/>
        <c:axId val="209353624"/>
        <c:axId val="20935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97CD-4814-BD41-AE103770BC68}"/>
            </c:ext>
          </c:extLst>
        </c:ser>
        <c:dLbls>
          <c:showLegendKey val="0"/>
          <c:showVal val="0"/>
          <c:showCatName val="0"/>
          <c:showSerName val="0"/>
          <c:showPercent val="0"/>
          <c:showBubbleSize val="0"/>
        </c:dLbls>
        <c:marker val="1"/>
        <c:smooth val="0"/>
        <c:axId val="209353624"/>
        <c:axId val="209354016"/>
      </c:lineChart>
      <c:dateAx>
        <c:axId val="209353624"/>
        <c:scaling>
          <c:orientation val="minMax"/>
        </c:scaling>
        <c:delete val="1"/>
        <c:axPos val="b"/>
        <c:numFmt formatCode="ge" sourceLinked="1"/>
        <c:majorTickMark val="none"/>
        <c:minorTickMark val="none"/>
        <c:tickLblPos val="none"/>
        <c:crossAx val="209354016"/>
        <c:crosses val="autoZero"/>
        <c:auto val="1"/>
        <c:lblOffset val="100"/>
        <c:baseTimeUnit val="years"/>
      </c:dateAx>
      <c:valAx>
        <c:axId val="2093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5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67.239999999999995</c:v>
                </c:pt>
                <c:pt idx="1">
                  <c:v>62.98</c:v>
                </c:pt>
                <c:pt idx="2">
                  <c:v>78.510000000000005</c:v>
                </c:pt>
                <c:pt idx="3">
                  <c:v>79.430000000000007</c:v>
                </c:pt>
                <c:pt idx="4">
                  <c:v>79.31</c:v>
                </c:pt>
              </c:numCache>
            </c:numRef>
          </c:val>
          <c:extLst>
            <c:ext xmlns:c16="http://schemas.microsoft.com/office/drawing/2014/chart" uri="{C3380CC4-5D6E-409C-BE32-E72D297353CC}">
              <c16:uniqueId val="{00000000-A085-43AC-9FBF-0ED082059104}"/>
            </c:ext>
          </c:extLst>
        </c:ser>
        <c:dLbls>
          <c:showLegendKey val="0"/>
          <c:showVal val="0"/>
          <c:showCatName val="0"/>
          <c:showSerName val="0"/>
          <c:showPercent val="0"/>
          <c:showBubbleSize val="0"/>
        </c:dLbls>
        <c:gapWidth val="150"/>
        <c:axId val="209355192"/>
        <c:axId val="20935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A085-43AC-9FBF-0ED082059104}"/>
            </c:ext>
          </c:extLst>
        </c:ser>
        <c:dLbls>
          <c:showLegendKey val="0"/>
          <c:showVal val="0"/>
          <c:showCatName val="0"/>
          <c:showSerName val="0"/>
          <c:showPercent val="0"/>
          <c:showBubbleSize val="0"/>
        </c:dLbls>
        <c:marker val="1"/>
        <c:smooth val="0"/>
        <c:axId val="209355192"/>
        <c:axId val="209355584"/>
      </c:lineChart>
      <c:dateAx>
        <c:axId val="209355192"/>
        <c:scaling>
          <c:orientation val="minMax"/>
        </c:scaling>
        <c:delete val="1"/>
        <c:axPos val="b"/>
        <c:numFmt formatCode="ge" sourceLinked="1"/>
        <c:majorTickMark val="none"/>
        <c:minorTickMark val="none"/>
        <c:tickLblPos val="none"/>
        <c:crossAx val="209355584"/>
        <c:crosses val="autoZero"/>
        <c:auto val="1"/>
        <c:lblOffset val="100"/>
        <c:baseTimeUnit val="years"/>
      </c:dateAx>
      <c:valAx>
        <c:axId val="2093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5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91.53</c:v>
                </c:pt>
                <c:pt idx="1">
                  <c:v>91.49</c:v>
                </c:pt>
                <c:pt idx="2">
                  <c:v>91.77</c:v>
                </c:pt>
                <c:pt idx="3">
                  <c:v>91.68</c:v>
                </c:pt>
                <c:pt idx="4">
                  <c:v>91.28</c:v>
                </c:pt>
              </c:numCache>
            </c:numRef>
          </c:val>
          <c:extLst>
            <c:ext xmlns:c16="http://schemas.microsoft.com/office/drawing/2014/chart" uri="{C3380CC4-5D6E-409C-BE32-E72D297353CC}">
              <c16:uniqueId val="{00000000-C79A-4F65-B5B7-E7AC3DDB04D0}"/>
            </c:ext>
          </c:extLst>
        </c:ser>
        <c:dLbls>
          <c:showLegendKey val="0"/>
          <c:showVal val="0"/>
          <c:showCatName val="0"/>
          <c:showSerName val="0"/>
          <c:showPercent val="0"/>
          <c:showBubbleSize val="0"/>
        </c:dLbls>
        <c:gapWidth val="150"/>
        <c:axId val="208548816"/>
        <c:axId val="20854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9A-4F65-B5B7-E7AC3DDB04D0}"/>
            </c:ext>
          </c:extLst>
        </c:ser>
        <c:dLbls>
          <c:showLegendKey val="0"/>
          <c:showVal val="0"/>
          <c:showCatName val="0"/>
          <c:showSerName val="0"/>
          <c:showPercent val="0"/>
          <c:showBubbleSize val="0"/>
        </c:dLbls>
        <c:marker val="1"/>
        <c:smooth val="0"/>
        <c:axId val="208548816"/>
        <c:axId val="208549200"/>
      </c:lineChart>
      <c:dateAx>
        <c:axId val="208548816"/>
        <c:scaling>
          <c:orientation val="minMax"/>
        </c:scaling>
        <c:delete val="1"/>
        <c:axPos val="b"/>
        <c:numFmt formatCode="ge" sourceLinked="1"/>
        <c:majorTickMark val="none"/>
        <c:minorTickMark val="none"/>
        <c:tickLblPos val="none"/>
        <c:crossAx val="208549200"/>
        <c:crosses val="autoZero"/>
        <c:auto val="1"/>
        <c:lblOffset val="100"/>
        <c:baseTimeUnit val="years"/>
      </c:dateAx>
      <c:valAx>
        <c:axId val="20854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4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F6-4E19-A898-E37C7CFC0495}"/>
            </c:ext>
          </c:extLst>
        </c:ser>
        <c:dLbls>
          <c:showLegendKey val="0"/>
          <c:showVal val="0"/>
          <c:showCatName val="0"/>
          <c:showSerName val="0"/>
          <c:showPercent val="0"/>
          <c:showBubbleSize val="0"/>
        </c:dLbls>
        <c:gapWidth val="150"/>
        <c:axId val="208527864"/>
        <c:axId val="20918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F6-4E19-A898-E37C7CFC0495}"/>
            </c:ext>
          </c:extLst>
        </c:ser>
        <c:dLbls>
          <c:showLegendKey val="0"/>
          <c:showVal val="0"/>
          <c:showCatName val="0"/>
          <c:showSerName val="0"/>
          <c:showPercent val="0"/>
          <c:showBubbleSize val="0"/>
        </c:dLbls>
        <c:marker val="1"/>
        <c:smooth val="0"/>
        <c:axId val="208527864"/>
        <c:axId val="209186944"/>
      </c:lineChart>
      <c:dateAx>
        <c:axId val="208527864"/>
        <c:scaling>
          <c:orientation val="minMax"/>
        </c:scaling>
        <c:delete val="1"/>
        <c:axPos val="b"/>
        <c:numFmt formatCode="ge" sourceLinked="1"/>
        <c:majorTickMark val="none"/>
        <c:minorTickMark val="none"/>
        <c:tickLblPos val="none"/>
        <c:crossAx val="209186944"/>
        <c:crosses val="autoZero"/>
        <c:auto val="1"/>
        <c:lblOffset val="100"/>
        <c:baseTimeUnit val="years"/>
      </c:dateAx>
      <c:valAx>
        <c:axId val="20918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2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E8-4E1F-90FD-0F0DB538BC24}"/>
            </c:ext>
          </c:extLst>
        </c:ser>
        <c:dLbls>
          <c:showLegendKey val="0"/>
          <c:showVal val="0"/>
          <c:showCatName val="0"/>
          <c:showSerName val="0"/>
          <c:showPercent val="0"/>
          <c:showBubbleSize val="0"/>
        </c:dLbls>
        <c:gapWidth val="150"/>
        <c:axId val="208262216"/>
        <c:axId val="20896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E8-4E1F-90FD-0F0DB538BC24}"/>
            </c:ext>
          </c:extLst>
        </c:ser>
        <c:dLbls>
          <c:showLegendKey val="0"/>
          <c:showVal val="0"/>
          <c:showCatName val="0"/>
          <c:showSerName val="0"/>
          <c:showPercent val="0"/>
          <c:showBubbleSize val="0"/>
        </c:dLbls>
        <c:marker val="1"/>
        <c:smooth val="0"/>
        <c:axId val="208262216"/>
        <c:axId val="208965608"/>
      </c:lineChart>
      <c:dateAx>
        <c:axId val="208262216"/>
        <c:scaling>
          <c:orientation val="minMax"/>
        </c:scaling>
        <c:delete val="1"/>
        <c:axPos val="b"/>
        <c:numFmt formatCode="ge" sourceLinked="1"/>
        <c:majorTickMark val="none"/>
        <c:minorTickMark val="none"/>
        <c:tickLblPos val="none"/>
        <c:crossAx val="208965608"/>
        <c:crosses val="autoZero"/>
        <c:auto val="1"/>
        <c:lblOffset val="100"/>
        <c:baseTimeUnit val="years"/>
      </c:dateAx>
      <c:valAx>
        <c:axId val="20896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6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DD-469C-9BFB-AE4276B3A81F}"/>
            </c:ext>
          </c:extLst>
        </c:ser>
        <c:dLbls>
          <c:showLegendKey val="0"/>
          <c:showVal val="0"/>
          <c:showCatName val="0"/>
          <c:showSerName val="0"/>
          <c:showPercent val="0"/>
          <c:showBubbleSize val="0"/>
        </c:dLbls>
        <c:gapWidth val="150"/>
        <c:axId val="208966784"/>
        <c:axId val="20896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DD-469C-9BFB-AE4276B3A81F}"/>
            </c:ext>
          </c:extLst>
        </c:ser>
        <c:dLbls>
          <c:showLegendKey val="0"/>
          <c:showVal val="0"/>
          <c:showCatName val="0"/>
          <c:showSerName val="0"/>
          <c:showPercent val="0"/>
          <c:showBubbleSize val="0"/>
        </c:dLbls>
        <c:marker val="1"/>
        <c:smooth val="0"/>
        <c:axId val="208966784"/>
        <c:axId val="208967176"/>
      </c:lineChart>
      <c:dateAx>
        <c:axId val="208966784"/>
        <c:scaling>
          <c:orientation val="minMax"/>
        </c:scaling>
        <c:delete val="1"/>
        <c:axPos val="b"/>
        <c:numFmt formatCode="ge" sourceLinked="1"/>
        <c:majorTickMark val="none"/>
        <c:minorTickMark val="none"/>
        <c:tickLblPos val="none"/>
        <c:crossAx val="208967176"/>
        <c:crosses val="autoZero"/>
        <c:auto val="1"/>
        <c:lblOffset val="100"/>
        <c:baseTimeUnit val="years"/>
      </c:dateAx>
      <c:valAx>
        <c:axId val="20896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1B-4434-BA78-97D0764EFF07}"/>
            </c:ext>
          </c:extLst>
        </c:ser>
        <c:dLbls>
          <c:showLegendKey val="0"/>
          <c:showVal val="0"/>
          <c:showCatName val="0"/>
          <c:showSerName val="0"/>
          <c:showPercent val="0"/>
          <c:showBubbleSize val="0"/>
        </c:dLbls>
        <c:gapWidth val="150"/>
        <c:axId val="208968352"/>
        <c:axId val="20896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1B-4434-BA78-97D0764EFF07}"/>
            </c:ext>
          </c:extLst>
        </c:ser>
        <c:dLbls>
          <c:showLegendKey val="0"/>
          <c:showVal val="0"/>
          <c:showCatName val="0"/>
          <c:showSerName val="0"/>
          <c:showPercent val="0"/>
          <c:showBubbleSize val="0"/>
        </c:dLbls>
        <c:marker val="1"/>
        <c:smooth val="0"/>
        <c:axId val="208968352"/>
        <c:axId val="208968744"/>
      </c:lineChart>
      <c:dateAx>
        <c:axId val="208968352"/>
        <c:scaling>
          <c:orientation val="minMax"/>
        </c:scaling>
        <c:delete val="1"/>
        <c:axPos val="b"/>
        <c:numFmt formatCode="ge" sourceLinked="1"/>
        <c:majorTickMark val="none"/>
        <c:minorTickMark val="none"/>
        <c:tickLblPos val="none"/>
        <c:crossAx val="208968744"/>
        <c:crosses val="autoZero"/>
        <c:auto val="1"/>
        <c:lblOffset val="100"/>
        <c:baseTimeUnit val="years"/>
      </c:dateAx>
      <c:valAx>
        <c:axId val="20896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1641.05</c:v>
                </c:pt>
                <c:pt idx="1">
                  <c:v>1528.19</c:v>
                </c:pt>
                <c:pt idx="2">
                  <c:v>1249.73</c:v>
                </c:pt>
                <c:pt idx="3">
                  <c:v>1272.6099999999999</c:v>
                </c:pt>
                <c:pt idx="4">
                  <c:v>1301.81</c:v>
                </c:pt>
              </c:numCache>
            </c:numRef>
          </c:val>
          <c:extLst>
            <c:ext xmlns:c16="http://schemas.microsoft.com/office/drawing/2014/chart" uri="{C3380CC4-5D6E-409C-BE32-E72D297353CC}">
              <c16:uniqueId val="{00000000-B366-4DAA-B314-3D34867436AF}"/>
            </c:ext>
          </c:extLst>
        </c:ser>
        <c:dLbls>
          <c:showLegendKey val="0"/>
          <c:showVal val="0"/>
          <c:showCatName val="0"/>
          <c:showSerName val="0"/>
          <c:showPercent val="0"/>
          <c:showBubbleSize val="0"/>
        </c:dLbls>
        <c:gapWidth val="150"/>
        <c:axId val="209100584"/>
        <c:axId val="20910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B366-4DAA-B314-3D34867436AF}"/>
            </c:ext>
          </c:extLst>
        </c:ser>
        <c:dLbls>
          <c:showLegendKey val="0"/>
          <c:showVal val="0"/>
          <c:showCatName val="0"/>
          <c:showSerName val="0"/>
          <c:showPercent val="0"/>
          <c:showBubbleSize val="0"/>
        </c:dLbls>
        <c:marker val="1"/>
        <c:smooth val="0"/>
        <c:axId val="209100584"/>
        <c:axId val="209100976"/>
      </c:lineChart>
      <c:dateAx>
        <c:axId val="209100584"/>
        <c:scaling>
          <c:orientation val="minMax"/>
        </c:scaling>
        <c:delete val="1"/>
        <c:axPos val="b"/>
        <c:numFmt formatCode="ge" sourceLinked="1"/>
        <c:majorTickMark val="none"/>
        <c:minorTickMark val="none"/>
        <c:tickLblPos val="none"/>
        <c:crossAx val="209100976"/>
        <c:crosses val="autoZero"/>
        <c:auto val="1"/>
        <c:lblOffset val="100"/>
        <c:baseTimeUnit val="years"/>
      </c:dateAx>
      <c:valAx>
        <c:axId val="20910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10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E73-45CF-BF89-63F5F3714798}"/>
            </c:ext>
          </c:extLst>
        </c:ser>
        <c:dLbls>
          <c:showLegendKey val="0"/>
          <c:showVal val="0"/>
          <c:showCatName val="0"/>
          <c:showSerName val="0"/>
          <c:showPercent val="0"/>
          <c:showBubbleSize val="0"/>
        </c:dLbls>
        <c:gapWidth val="150"/>
        <c:axId val="209102152"/>
        <c:axId val="20910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AE73-45CF-BF89-63F5F3714798}"/>
            </c:ext>
          </c:extLst>
        </c:ser>
        <c:dLbls>
          <c:showLegendKey val="0"/>
          <c:showVal val="0"/>
          <c:showCatName val="0"/>
          <c:showSerName val="0"/>
          <c:showPercent val="0"/>
          <c:showBubbleSize val="0"/>
        </c:dLbls>
        <c:marker val="1"/>
        <c:smooth val="0"/>
        <c:axId val="209102152"/>
        <c:axId val="209102544"/>
      </c:lineChart>
      <c:dateAx>
        <c:axId val="209102152"/>
        <c:scaling>
          <c:orientation val="minMax"/>
        </c:scaling>
        <c:delete val="1"/>
        <c:axPos val="b"/>
        <c:numFmt formatCode="ge" sourceLinked="1"/>
        <c:majorTickMark val="none"/>
        <c:minorTickMark val="none"/>
        <c:tickLblPos val="none"/>
        <c:crossAx val="209102544"/>
        <c:crosses val="autoZero"/>
        <c:auto val="1"/>
        <c:lblOffset val="100"/>
        <c:baseTimeUnit val="years"/>
      </c:dateAx>
      <c:valAx>
        <c:axId val="20910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10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164.26</c:v>
                </c:pt>
                <c:pt idx="1">
                  <c:v>168.85</c:v>
                </c:pt>
                <c:pt idx="2">
                  <c:v>169.13</c:v>
                </c:pt>
                <c:pt idx="3">
                  <c:v>168.98</c:v>
                </c:pt>
                <c:pt idx="4">
                  <c:v>166.62</c:v>
                </c:pt>
              </c:numCache>
            </c:numRef>
          </c:val>
          <c:extLst>
            <c:ext xmlns:c16="http://schemas.microsoft.com/office/drawing/2014/chart" uri="{C3380CC4-5D6E-409C-BE32-E72D297353CC}">
              <c16:uniqueId val="{00000000-2D09-46D8-BF3A-A5BF6110A404}"/>
            </c:ext>
          </c:extLst>
        </c:ser>
        <c:dLbls>
          <c:showLegendKey val="0"/>
          <c:showVal val="0"/>
          <c:showCatName val="0"/>
          <c:showSerName val="0"/>
          <c:showPercent val="0"/>
          <c:showBubbleSize val="0"/>
        </c:dLbls>
        <c:gapWidth val="150"/>
        <c:axId val="209103720"/>
        <c:axId val="20935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2D09-46D8-BF3A-A5BF6110A404}"/>
            </c:ext>
          </c:extLst>
        </c:ser>
        <c:dLbls>
          <c:showLegendKey val="0"/>
          <c:showVal val="0"/>
          <c:showCatName val="0"/>
          <c:showSerName val="0"/>
          <c:showPercent val="0"/>
          <c:showBubbleSize val="0"/>
        </c:dLbls>
        <c:marker val="1"/>
        <c:smooth val="0"/>
        <c:axId val="209103720"/>
        <c:axId val="209352448"/>
      </c:lineChart>
      <c:dateAx>
        <c:axId val="209103720"/>
        <c:scaling>
          <c:orientation val="minMax"/>
        </c:scaling>
        <c:delete val="1"/>
        <c:axPos val="b"/>
        <c:numFmt formatCode="ge" sourceLinked="1"/>
        <c:majorTickMark val="none"/>
        <c:minorTickMark val="none"/>
        <c:tickLblPos val="none"/>
        <c:crossAx val="209352448"/>
        <c:crosses val="autoZero"/>
        <c:auto val="1"/>
        <c:lblOffset val="100"/>
        <c:baseTimeUnit val="years"/>
      </c:dateAx>
      <c:valAx>
        <c:axId val="2093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10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長崎県　川棚町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Cc2</v>
      </c>
      <c r="X8" s="77"/>
      <c r="Y8" s="77"/>
      <c r="Z8" s="77"/>
      <c r="AA8" s="77"/>
      <c r="AB8" s="77"/>
      <c r="AC8" s="77"/>
      <c r="AD8" s="78" t="str">
        <f>データ!$M$6</f>
        <v>非設置</v>
      </c>
      <c r="AE8" s="78"/>
      <c r="AF8" s="78"/>
      <c r="AG8" s="78"/>
      <c r="AH8" s="78"/>
      <c r="AI8" s="78"/>
      <c r="AJ8" s="78"/>
      <c r="AK8" s="3"/>
      <c r="AL8" s="72">
        <f>データ!S6</f>
        <v>14107</v>
      </c>
      <c r="AM8" s="72"/>
      <c r="AN8" s="72"/>
      <c r="AO8" s="72"/>
      <c r="AP8" s="72"/>
      <c r="AQ8" s="72"/>
      <c r="AR8" s="72"/>
      <c r="AS8" s="72"/>
      <c r="AT8" s="71">
        <f>データ!T6</f>
        <v>37.25</v>
      </c>
      <c r="AU8" s="71"/>
      <c r="AV8" s="71"/>
      <c r="AW8" s="71"/>
      <c r="AX8" s="71"/>
      <c r="AY8" s="71"/>
      <c r="AZ8" s="71"/>
      <c r="BA8" s="71"/>
      <c r="BB8" s="71">
        <f>データ!U6</f>
        <v>378.71</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70.430000000000007</v>
      </c>
      <c r="Q10" s="71"/>
      <c r="R10" s="71"/>
      <c r="S10" s="71"/>
      <c r="T10" s="71"/>
      <c r="U10" s="71"/>
      <c r="V10" s="71"/>
      <c r="W10" s="71">
        <f>データ!Q6</f>
        <v>95.55</v>
      </c>
      <c r="X10" s="71"/>
      <c r="Y10" s="71"/>
      <c r="Z10" s="71"/>
      <c r="AA10" s="71"/>
      <c r="AB10" s="71"/>
      <c r="AC10" s="71"/>
      <c r="AD10" s="72">
        <f>データ!R6</f>
        <v>2910</v>
      </c>
      <c r="AE10" s="72"/>
      <c r="AF10" s="72"/>
      <c r="AG10" s="72"/>
      <c r="AH10" s="72"/>
      <c r="AI10" s="72"/>
      <c r="AJ10" s="72"/>
      <c r="AK10" s="2"/>
      <c r="AL10" s="72">
        <f>データ!V6</f>
        <v>9894</v>
      </c>
      <c r="AM10" s="72"/>
      <c r="AN10" s="72"/>
      <c r="AO10" s="72"/>
      <c r="AP10" s="72"/>
      <c r="AQ10" s="72"/>
      <c r="AR10" s="72"/>
      <c r="AS10" s="72"/>
      <c r="AT10" s="71">
        <f>データ!W6</f>
        <v>3.01</v>
      </c>
      <c r="AU10" s="71"/>
      <c r="AV10" s="71"/>
      <c r="AW10" s="71"/>
      <c r="AX10" s="71"/>
      <c r="AY10" s="71"/>
      <c r="AZ10" s="71"/>
      <c r="BA10" s="71"/>
      <c r="BB10" s="71">
        <f>データ!X6</f>
        <v>3287.04</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XjZESQbk646dDFenwvgCFkKDRHcD3zfM+6T4qLwEikg19MXsKh+SUBEdxEK0QD5am/BaBqQBTdPnt7jfqLs/nQ==" saltValue="fH9UND942rQjTUxX12caR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423220</v>
      </c>
      <c r="D6" s="32">
        <f t="shared" si="3"/>
        <v>47</v>
      </c>
      <c r="E6" s="32">
        <f t="shared" si="3"/>
        <v>17</v>
      </c>
      <c r="F6" s="32">
        <f t="shared" si="3"/>
        <v>1</v>
      </c>
      <c r="G6" s="32">
        <f t="shared" si="3"/>
        <v>0</v>
      </c>
      <c r="H6" s="32" t="str">
        <f t="shared" si="3"/>
        <v>長崎県　川棚町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70.430000000000007</v>
      </c>
      <c r="Q6" s="33">
        <f t="shared" si="3"/>
        <v>95.55</v>
      </c>
      <c r="R6" s="33">
        <f t="shared" si="3"/>
        <v>2910</v>
      </c>
      <c r="S6" s="33">
        <f t="shared" si="3"/>
        <v>14107</v>
      </c>
      <c r="T6" s="33">
        <f t="shared" si="3"/>
        <v>37.25</v>
      </c>
      <c r="U6" s="33">
        <f t="shared" si="3"/>
        <v>378.71</v>
      </c>
      <c r="V6" s="33">
        <f t="shared" si="3"/>
        <v>9894</v>
      </c>
      <c r="W6" s="33">
        <f t="shared" si="3"/>
        <v>3.01</v>
      </c>
      <c r="X6" s="33">
        <f t="shared" si="3"/>
        <v>3287.04</v>
      </c>
      <c r="Y6" s="34">
        <f>IF(Y7="",NA(),Y7)</f>
        <v>91.53</v>
      </c>
      <c r="Z6" s="34">
        <f t="shared" ref="Z6:AH6" si="4">IF(Z7="",NA(),Z7)</f>
        <v>91.49</v>
      </c>
      <c r="AA6" s="34">
        <f t="shared" si="4"/>
        <v>91.77</v>
      </c>
      <c r="AB6" s="34">
        <f t="shared" si="4"/>
        <v>91.68</v>
      </c>
      <c r="AC6" s="34">
        <f t="shared" si="4"/>
        <v>91.28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1641.05</v>
      </c>
      <c r="BG6" s="34">
        <f t="shared" ref="BG6:BO6" si="7">IF(BG7="",NA(),BG7)</f>
        <v>1528.19</v>
      </c>
      <c r="BH6" s="34">
        <f t="shared" si="7"/>
        <v>1249.73</v>
      </c>
      <c r="BI6" s="34">
        <f t="shared" si="7"/>
        <v>1272.6099999999999</v>
      </c>
      <c r="BJ6" s="34">
        <f t="shared" si="7"/>
        <v>1301.81</v>
      </c>
      <c r="BK6" s="34">
        <f t="shared" si="7"/>
        <v>1209.95</v>
      </c>
      <c r="BL6" s="34">
        <f t="shared" si="7"/>
        <v>1136.5</v>
      </c>
      <c r="BM6" s="34">
        <f t="shared" si="7"/>
        <v>1118.56</v>
      </c>
      <c r="BN6" s="34">
        <f t="shared" si="7"/>
        <v>1111.31</v>
      </c>
      <c r="BO6" s="34">
        <f t="shared" si="7"/>
        <v>966.33</v>
      </c>
      <c r="BP6" s="33" t="str">
        <f>IF(BP7="","",IF(BP7="-","【-】","【"&amp;SUBSTITUTE(TEXT(BP7,"#,##0.00"),"-","△")&amp;"】"))</f>
        <v>【707.33】</v>
      </c>
      <c r="BQ6" s="34">
        <f>IF(BQ7="",NA(),BQ7)</f>
        <v>100</v>
      </c>
      <c r="BR6" s="34">
        <f t="shared" ref="BR6:BZ6" si="8">IF(BR7="",NA(),BR7)</f>
        <v>100</v>
      </c>
      <c r="BS6" s="34">
        <f t="shared" si="8"/>
        <v>100</v>
      </c>
      <c r="BT6" s="34">
        <f t="shared" si="8"/>
        <v>100</v>
      </c>
      <c r="BU6" s="34">
        <f t="shared" si="8"/>
        <v>100</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164.26</v>
      </c>
      <c r="CC6" s="34">
        <f t="shared" ref="CC6:CK6" si="9">IF(CC7="",NA(),CC7)</f>
        <v>168.85</v>
      </c>
      <c r="CD6" s="34">
        <f t="shared" si="9"/>
        <v>169.13</v>
      </c>
      <c r="CE6" s="34">
        <f t="shared" si="9"/>
        <v>168.98</v>
      </c>
      <c r="CF6" s="34">
        <f t="shared" si="9"/>
        <v>166.62</v>
      </c>
      <c r="CG6" s="34">
        <f t="shared" si="9"/>
        <v>220.67</v>
      </c>
      <c r="CH6" s="34">
        <f t="shared" si="9"/>
        <v>217.82</v>
      </c>
      <c r="CI6" s="34">
        <f t="shared" si="9"/>
        <v>215.28</v>
      </c>
      <c r="CJ6" s="34">
        <f t="shared" si="9"/>
        <v>207.96</v>
      </c>
      <c r="CK6" s="34">
        <f t="shared" si="9"/>
        <v>194.31</v>
      </c>
      <c r="CL6" s="33" t="str">
        <f>IF(CL7="","",IF(CL7="-","【-】","【"&amp;SUBSTITUTE(TEXT(CL7,"#,##0.00"),"-","△")&amp;"】"))</f>
        <v>【136.39】</v>
      </c>
      <c r="CM6" s="34">
        <f>IF(CM7="",NA(),CM7)</f>
        <v>42.57</v>
      </c>
      <c r="CN6" s="34">
        <f t="shared" ref="CN6:CV6" si="10">IF(CN7="",NA(),CN7)</f>
        <v>36.74</v>
      </c>
      <c r="CO6" s="34">
        <f t="shared" si="10"/>
        <v>50.67</v>
      </c>
      <c r="CP6" s="34">
        <f t="shared" si="10"/>
        <v>43.13</v>
      </c>
      <c r="CQ6" s="34">
        <f t="shared" si="10"/>
        <v>42.69</v>
      </c>
      <c r="CR6" s="34">
        <f t="shared" si="10"/>
        <v>55.81</v>
      </c>
      <c r="CS6" s="34">
        <f t="shared" si="10"/>
        <v>54.44</v>
      </c>
      <c r="CT6" s="34">
        <f t="shared" si="10"/>
        <v>54.67</v>
      </c>
      <c r="CU6" s="34">
        <f t="shared" si="10"/>
        <v>53.51</v>
      </c>
      <c r="CV6" s="34">
        <f t="shared" si="10"/>
        <v>53.5</v>
      </c>
      <c r="CW6" s="33" t="str">
        <f>IF(CW7="","",IF(CW7="-","【-】","【"&amp;SUBSTITUTE(TEXT(CW7,"#,##0.00"),"-","△")&amp;"】"))</f>
        <v>【60.13】</v>
      </c>
      <c r="CX6" s="34">
        <f>IF(CX7="",NA(),CX7)</f>
        <v>67.239999999999995</v>
      </c>
      <c r="CY6" s="34">
        <f t="shared" ref="CY6:DG6" si="11">IF(CY7="",NA(),CY7)</f>
        <v>62.98</v>
      </c>
      <c r="CZ6" s="34">
        <f t="shared" si="11"/>
        <v>78.510000000000005</v>
      </c>
      <c r="DA6" s="34">
        <f t="shared" si="11"/>
        <v>79.430000000000007</v>
      </c>
      <c r="DB6" s="34">
        <f t="shared" si="11"/>
        <v>79.31</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423220</v>
      </c>
      <c r="D7" s="36">
        <v>47</v>
      </c>
      <c r="E7" s="36">
        <v>17</v>
      </c>
      <c r="F7" s="36">
        <v>1</v>
      </c>
      <c r="G7" s="36">
        <v>0</v>
      </c>
      <c r="H7" s="36" t="s">
        <v>109</v>
      </c>
      <c r="I7" s="36" t="s">
        <v>110</v>
      </c>
      <c r="J7" s="36" t="s">
        <v>111</v>
      </c>
      <c r="K7" s="36" t="s">
        <v>112</v>
      </c>
      <c r="L7" s="36" t="s">
        <v>113</v>
      </c>
      <c r="M7" s="36" t="s">
        <v>114</v>
      </c>
      <c r="N7" s="37" t="s">
        <v>115</v>
      </c>
      <c r="O7" s="37" t="s">
        <v>116</v>
      </c>
      <c r="P7" s="37">
        <v>70.430000000000007</v>
      </c>
      <c r="Q7" s="37">
        <v>95.55</v>
      </c>
      <c r="R7" s="37">
        <v>2910</v>
      </c>
      <c r="S7" s="37">
        <v>14107</v>
      </c>
      <c r="T7" s="37">
        <v>37.25</v>
      </c>
      <c r="U7" s="37">
        <v>378.71</v>
      </c>
      <c r="V7" s="37">
        <v>9894</v>
      </c>
      <c r="W7" s="37">
        <v>3.01</v>
      </c>
      <c r="X7" s="37">
        <v>3287.04</v>
      </c>
      <c r="Y7" s="37">
        <v>91.53</v>
      </c>
      <c r="Z7" s="37">
        <v>91.49</v>
      </c>
      <c r="AA7" s="37">
        <v>91.77</v>
      </c>
      <c r="AB7" s="37">
        <v>91.68</v>
      </c>
      <c r="AC7" s="37">
        <v>91.28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1641.05</v>
      </c>
      <c r="BG7" s="37">
        <v>1528.19</v>
      </c>
      <c r="BH7" s="37">
        <v>1249.73</v>
      </c>
      <c r="BI7" s="37">
        <v>1272.6099999999999</v>
      </c>
      <c r="BJ7" s="37">
        <v>1301.81</v>
      </c>
      <c r="BK7" s="37">
        <v>1209.95</v>
      </c>
      <c r="BL7" s="37">
        <v>1136.5</v>
      </c>
      <c r="BM7" s="37">
        <v>1118.56</v>
      </c>
      <c r="BN7" s="37">
        <v>1111.31</v>
      </c>
      <c r="BO7" s="37">
        <v>966.33</v>
      </c>
      <c r="BP7" s="37">
        <v>707.33</v>
      </c>
      <c r="BQ7" s="37">
        <v>100</v>
      </c>
      <c r="BR7" s="37">
        <v>100</v>
      </c>
      <c r="BS7" s="37">
        <v>100</v>
      </c>
      <c r="BT7" s="37">
        <v>100</v>
      </c>
      <c r="BU7" s="37">
        <v>100</v>
      </c>
      <c r="BV7" s="37">
        <v>69.48</v>
      </c>
      <c r="BW7" s="37">
        <v>71.650000000000006</v>
      </c>
      <c r="BX7" s="37">
        <v>72.33</v>
      </c>
      <c r="BY7" s="37">
        <v>75.540000000000006</v>
      </c>
      <c r="BZ7" s="37">
        <v>81.739999999999995</v>
      </c>
      <c r="CA7" s="37">
        <v>101.26</v>
      </c>
      <c r="CB7" s="37">
        <v>164.26</v>
      </c>
      <c r="CC7" s="37">
        <v>168.85</v>
      </c>
      <c r="CD7" s="37">
        <v>169.13</v>
      </c>
      <c r="CE7" s="37">
        <v>168.98</v>
      </c>
      <c r="CF7" s="37">
        <v>166.62</v>
      </c>
      <c r="CG7" s="37">
        <v>220.67</v>
      </c>
      <c r="CH7" s="37">
        <v>217.82</v>
      </c>
      <c r="CI7" s="37">
        <v>215.28</v>
      </c>
      <c r="CJ7" s="37">
        <v>207.96</v>
      </c>
      <c r="CK7" s="37">
        <v>194.31</v>
      </c>
      <c r="CL7" s="37">
        <v>136.38999999999999</v>
      </c>
      <c r="CM7" s="37">
        <v>42.57</v>
      </c>
      <c r="CN7" s="37">
        <v>36.74</v>
      </c>
      <c r="CO7" s="37">
        <v>50.67</v>
      </c>
      <c r="CP7" s="37">
        <v>43.13</v>
      </c>
      <c r="CQ7" s="37">
        <v>42.69</v>
      </c>
      <c r="CR7" s="37">
        <v>55.81</v>
      </c>
      <c r="CS7" s="37">
        <v>54.44</v>
      </c>
      <c r="CT7" s="37">
        <v>54.67</v>
      </c>
      <c r="CU7" s="37">
        <v>53.51</v>
      </c>
      <c r="CV7" s="37">
        <v>53.5</v>
      </c>
      <c r="CW7" s="37">
        <v>60.13</v>
      </c>
      <c r="CX7" s="37">
        <v>67.239999999999995</v>
      </c>
      <c r="CY7" s="37">
        <v>62.98</v>
      </c>
      <c r="CZ7" s="37">
        <v>78.510000000000005</v>
      </c>
      <c r="DA7" s="37">
        <v>79.430000000000007</v>
      </c>
      <c r="DB7" s="37">
        <v>79.31</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北島 熙斗</cp:lastModifiedBy>
  <cp:lastPrinted>2019-02-26T09:40:28Z</cp:lastPrinted>
  <dcterms:created xsi:type="dcterms:W3CDTF">2018-12-03T09:08:25Z</dcterms:created>
  <dcterms:modified xsi:type="dcterms:W3CDTF">2019-02-26T09:40:29Z</dcterms:modified>
</cp:coreProperties>
</file>