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ryWWLsy8SOweH6ymxtYHBBUUU9oQ7w/xwrk6yHGIdvXbByVt5Qr98Kyn4ADjTUrYeM3KW8KIh2RD/HzO0k5uew==" workbookSaltValue="Z+1ODhG3awolDhBIuHaNrw==" workbookSpinCount="100000" lockStructure="1"/>
  <bookViews>
    <workbookView minimized="1" xWindow="0" yWindow="0" windowWidth="21765" windowHeight="7860"/>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AT8" i="4"/>
  <c r="W8" i="4"/>
  <c r="P8" i="4"/>
  <c r="B6" i="4"/>
  <c r="C10" i="5" l="1"/>
  <c r="D10" i="5"/>
  <c r="E10" i="5"/>
  <c r="B10" i="5"/>
</calcChain>
</file>

<file path=xl/sharedStrings.xml><?xml version="1.0" encoding="utf-8"?>
<sst xmlns="http://schemas.openxmlformats.org/spreadsheetml/2006/main" count="250" uniqueCount="125">
  <si>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</si>
  <si>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</si>
  <si>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</si>
  <si>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</si>
  <si>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</si>
  <si>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</si>
  <si>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</si>
  <si>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</si>
  <si>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</si>
  <si>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</si>
  <si>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</si>
  <si>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</si>
  <si>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</si>
  <si>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</si>
  <si>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</si>
  <si>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</si>
  <si>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</si>
  <si>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</si>
  <si>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</si>
  <si>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</si>
  <si>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</si>
  <si>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</si>
  <si>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</si>
  <si>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</si>
  <si>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</si>
  <si>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</si>
  <si>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</si>
  <si>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</si>
  <si>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</si>
  <si>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</si>
  <si>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</si>
  <si>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</si>
  <si>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</si>
  <si>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</si>
  <si>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</si>
  <si>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</si>
  <si>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</si>
  <si>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</si>
  <si>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</si>
  <si>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</si>
  <si>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</si>
  <si>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</si>
  <si>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</si>
  <si>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</si>
  <si>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</si>
  <si>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</si>
  <si>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</si>
  <si>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</si>
  <si>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</si>
  <si>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</si>
  <si>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</si>
  <si>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</si>
  <si>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</si>
  <si>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</si>
  <si>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</si>
  <si>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</si>
  <si>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</si>
  <si>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</si>
  <si>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</si>
  <si>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</si>
  <si>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</si>
  <si>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</si>
  <si>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</si>
  <si>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</si>
  <si>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</si>
  <si>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</si>
  <si>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</si>
  <si>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</si>
  <si>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</si>
  <si>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</si>
  <si>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</si>
  <si>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</si>
  <si>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</si>
  <si>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</si>
  <si>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</si>
  <si>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</si>
  <si>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</si>
  <si>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</si>
  <si>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</si>
  <si>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</si>
  <si>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</si>
  <si>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</si>
  <si>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</si>
  <si>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</si>
  <si>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</si>
  <si>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</si>
  <si>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</si>
  <si>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</si>
  <si>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</si>
  <si>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</si>
  <si>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</si>
  <si>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</si>
  <si>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</si>
  <si>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</si>
  <si>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</si>
  <si>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</si>
  <si>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</si>
  <si>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</si>
  <si>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</si>
  <si>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</si>
  <si>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</si>
  <si>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</si>
  <si>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</si>
  <si>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</si>
  <si>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</si>
  <si>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</si>
  <si>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</si>
  <si>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</si>
  <si>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</si>
  <si>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</si>
  <si>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</si>
  <si>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</si>
  <si>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</si>
  <si>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</si>
  <si>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</si>
  <si>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</si>
  <si>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</si>
  <si>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</si>
  <si>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</si>
  <si>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</si>
  <si>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</si>
  <si>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</si>
  <si>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</si>
  <si>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今後の浄化槽事業については使用料収入の拡大は見込めず、施設の老朽化による修繕等の維持管理費の増加や施設更新も生じ、支出は増加していく見込みとなっております。
　そのため、コスト削減を図り、事業の効率化に努めていく必要があると考えます。</t>
    <phoneticPr fontId="4"/>
  </si>
  <si>
    <t xml:space="preserve">  本浄化槽事業については、収益的収支が赤字の状態になっており、財源不足については、一般会計からの繰入金で補塡している状況です。
　経費回収率が類似団体平均値より年々低くなっており、汚水処理に係る費用に対して使用料収入が不足している状態にあり、今後適正な料金収入の確保と汚水処理費の削減が必要となってきます。
　しかしながら現状では、浄化槽使用料のみの単独での値上げは困難であるため、可能な限り汚水処理費用のコスト削減に努めていきたいと考えます。
  ④企業債残高対事業規模比率の当該値については、一般会計から補填しているため０が正しいが、データ不備により平成28年度のみ数値があがっています。</t>
    <rPh sb="20" eb="22">
      <t>アカジ</t>
    </rPh>
    <rPh sb="23" eb="25">
      <t>ジョウタイ</t>
    </rPh>
    <rPh sb="32" eb="34">
      <t>ザイゲン</t>
    </rPh>
    <rPh sb="34" eb="36">
      <t>フソク</t>
    </rPh>
    <rPh sb="42" eb="44">
      <t>イッパン</t>
    </rPh>
    <rPh sb="44" eb="46">
      <t>カイケイ</t>
    </rPh>
    <rPh sb="49" eb="52">
      <t>クリイレキン</t>
    </rPh>
    <rPh sb="53" eb="55">
      <t>ホテン</t>
    </rPh>
    <rPh sb="59" eb="61">
      <t>ジョウキョウ</t>
    </rPh>
    <rPh sb="67" eb="68">
      <t>ヒ</t>
    </rPh>
    <rPh sb="81" eb="83">
      <t>ネンネン</t>
    </rPh>
    <rPh sb="278" eb="280">
      <t>ヘイセイ</t>
    </rPh>
    <rPh sb="282" eb="28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</si>
</sst>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3"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A0-4990-B621-189DA58CEC6E}"/>
            </c:ext>
          </c:extLst>
        </c:ser>
        <c:dLbls>
          <c:showLegendKey val="0"/>
          <c:showVal val="0"/>
          <c:showCatName val="0"/>
          <c:showSerName val="0"/>
          <c:showPercent val="0"/>
          <c:showBubbleSize val="0"/>
        </c:dLbls>
        <c:gapWidth val="150"/>
        <c:axId val="79967360"/>
        <c:axId val="799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A0-4990-B621-189DA58CEC6E}"/>
            </c:ext>
          </c:extLst>
        </c:ser>
        <c:dLbls>
          <c:showLegendKey val="0"/>
          <c:showVal val="0"/>
          <c:showCatName val="0"/>
          <c:showSerName val="0"/>
          <c:showPercent val="0"/>
          <c:showBubbleSize val="0"/>
        </c:dLbls>
        <c:marker val="1"/>
        <c:smooth val="0"/>
        <c:axId val="79967360"/>
        <c:axId val="79969280"/>
      </c:lineChart>
      <c:dateAx>
        <c:axId val="79967360"/>
        <c:scaling>
          <c:orientation val="minMax"/>
        </c:scaling>
        <c:delete val="1"/>
        <c:axPos val="b"/>
        <c:numFmt formatCode="ge" sourceLinked="1"/>
        <c:majorTickMark val="none"/>
        <c:minorTickMark val="none"/>
        <c:tickLblPos val="none"/>
        <c:crossAx val="79969280"/>
        <c:crosses val="autoZero"/>
        <c:auto val="1"/>
        <c:lblOffset val="100"/>
        <c:baseTimeUnit val="years"/>
      </c:dateAx>
      <c:valAx>
        <c:axId val="799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68.97</c:v>
                </c:pt>
                <c:pt idx="1">
                  <c:v>66.989999999999995</c:v>
                </c:pt>
                <c:pt idx="2">
                  <c:v>70.28</c:v>
                </c:pt>
                <c:pt idx="3">
                  <c:v>59.81</c:v>
                </c:pt>
                <c:pt idx="4">
                  <c:v>64.52</c:v>
                </c:pt>
              </c:numCache>
            </c:numRef>
          </c:val>
          <c:extLst>
            <c:ext xmlns:c16="http://schemas.microsoft.com/office/drawing/2014/chart" uri="{C3380CC4-5D6E-409C-BE32-E72D297353CC}">
              <c16:uniqueId val="{00000000-9F7B-439E-9964-0B0109DBAE4E}"/>
            </c:ext>
          </c:extLst>
        </c:ser>
        <c:dLbls>
          <c:showLegendKey val="0"/>
          <c:showVal val="0"/>
          <c:showCatName val="0"/>
          <c:showSerName val="0"/>
          <c:showPercent val="0"/>
          <c:showBubbleSize val="0"/>
        </c:dLbls>
        <c:gapWidth val="150"/>
        <c:axId val="88761088"/>
        <c:axId val="887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9F7B-439E-9964-0B0109DBAE4E}"/>
            </c:ext>
          </c:extLst>
        </c:ser>
        <c:dLbls>
          <c:showLegendKey val="0"/>
          <c:showVal val="0"/>
          <c:showCatName val="0"/>
          <c:showSerName val="0"/>
          <c:showPercent val="0"/>
          <c:showBubbleSize val="0"/>
        </c:dLbls>
        <c:marker val="1"/>
        <c:smooth val="0"/>
        <c:axId val="88761088"/>
        <c:axId val="88763008"/>
      </c:lineChart>
      <c:dateAx>
        <c:axId val="88761088"/>
        <c:scaling>
          <c:orientation val="minMax"/>
        </c:scaling>
        <c:delete val="1"/>
        <c:axPos val="b"/>
        <c:numFmt formatCode="ge" sourceLinked="1"/>
        <c:majorTickMark val="none"/>
        <c:minorTickMark val="none"/>
        <c:tickLblPos val="none"/>
        <c:crossAx val="88763008"/>
        <c:crosses val="autoZero"/>
        <c:auto val="1"/>
        <c:lblOffset val="100"/>
        <c:baseTimeUnit val="years"/>
      </c:dateAx>
      <c:valAx>
        <c:axId val="887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D0C-4CB3-B67B-C29C355843F8}"/>
            </c:ext>
          </c:extLst>
        </c:ser>
        <c:dLbls>
          <c:showLegendKey val="0"/>
          <c:showVal val="0"/>
          <c:showCatName val="0"/>
          <c:showSerName val="0"/>
          <c:showPercent val="0"/>
          <c:showBubbleSize val="0"/>
        </c:dLbls>
        <c:gapWidth val="150"/>
        <c:axId val="88790144"/>
        <c:axId val="8879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FD0C-4CB3-B67B-C29C355843F8}"/>
            </c:ext>
          </c:extLst>
        </c:ser>
        <c:dLbls>
          <c:showLegendKey val="0"/>
          <c:showVal val="0"/>
          <c:showCatName val="0"/>
          <c:showSerName val="0"/>
          <c:showPercent val="0"/>
          <c:showBubbleSize val="0"/>
        </c:dLbls>
        <c:marker val="1"/>
        <c:smooth val="0"/>
        <c:axId val="88790144"/>
        <c:axId val="88792064"/>
      </c:lineChart>
      <c:dateAx>
        <c:axId val="88790144"/>
        <c:scaling>
          <c:orientation val="minMax"/>
        </c:scaling>
        <c:delete val="1"/>
        <c:axPos val="b"/>
        <c:numFmt formatCode="ge" sourceLinked="1"/>
        <c:majorTickMark val="none"/>
        <c:minorTickMark val="none"/>
        <c:tickLblPos val="none"/>
        <c:crossAx val="88792064"/>
        <c:crosses val="autoZero"/>
        <c:auto val="1"/>
        <c:lblOffset val="100"/>
        <c:baseTimeUnit val="years"/>
      </c:dateAx>
      <c:valAx>
        <c:axId val="887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89.02</c:v>
                </c:pt>
                <c:pt idx="1">
                  <c:v>92.51</c:v>
                </c:pt>
                <c:pt idx="2">
                  <c:v>88.18</c:v>
                </c:pt>
                <c:pt idx="3">
                  <c:v>105.2</c:v>
                </c:pt>
                <c:pt idx="4">
                  <c:v>76.77</c:v>
                </c:pt>
              </c:numCache>
            </c:numRef>
          </c:val>
          <c:extLst>
            <c:ext xmlns:c16="http://schemas.microsoft.com/office/drawing/2014/chart" uri="{C3380CC4-5D6E-409C-BE32-E72D297353CC}">
              <c16:uniqueId val="{00000000-79A5-4C7E-885B-AA4592BC4B3B}"/>
            </c:ext>
          </c:extLst>
        </c:ser>
        <c:dLbls>
          <c:showLegendKey val="0"/>
          <c:showVal val="0"/>
          <c:showCatName val="0"/>
          <c:showSerName val="0"/>
          <c:showPercent val="0"/>
          <c:showBubbleSize val="0"/>
        </c:dLbls>
        <c:gapWidth val="150"/>
        <c:axId val="80016896"/>
        <c:axId val="800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A5-4C7E-885B-AA4592BC4B3B}"/>
            </c:ext>
          </c:extLst>
        </c:ser>
        <c:dLbls>
          <c:showLegendKey val="0"/>
          <c:showVal val="0"/>
          <c:showCatName val="0"/>
          <c:showSerName val="0"/>
          <c:showPercent val="0"/>
          <c:showBubbleSize val="0"/>
        </c:dLbls>
        <c:marker val="1"/>
        <c:smooth val="0"/>
        <c:axId val="80016896"/>
        <c:axId val="80018816"/>
      </c:lineChart>
      <c:dateAx>
        <c:axId val="80016896"/>
        <c:scaling>
          <c:orientation val="minMax"/>
        </c:scaling>
        <c:delete val="1"/>
        <c:axPos val="b"/>
        <c:numFmt formatCode="ge" sourceLinked="1"/>
        <c:majorTickMark val="none"/>
        <c:minorTickMark val="none"/>
        <c:tickLblPos val="none"/>
        <c:crossAx val="80018816"/>
        <c:crosses val="autoZero"/>
        <c:auto val="1"/>
        <c:lblOffset val="100"/>
        <c:baseTimeUnit val="years"/>
      </c:dateAx>
      <c:valAx>
        <c:axId val="800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07-4BD2-A1D7-A8D4EA35A0D6}"/>
            </c:ext>
          </c:extLst>
        </c:ser>
        <c:dLbls>
          <c:showLegendKey val="0"/>
          <c:showVal val="0"/>
          <c:showCatName val="0"/>
          <c:showSerName val="0"/>
          <c:showPercent val="0"/>
          <c:showBubbleSize val="0"/>
        </c:dLbls>
        <c:gapWidth val="150"/>
        <c:axId val="85055360"/>
        <c:axId val="850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07-4BD2-A1D7-A8D4EA35A0D6}"/>
            </c:ext>
          </c:extLst>
        </c:ser>
        <c:dLbls>
          <c:showLegendKey val="0"/>
          <c:showVal val="0"/>
          <c:showCatName val="0"/>
          <c:showSerName val="0"/>
          <c:showPercent val="0"/>
          <c:showBubbleSize val="0"/>
        </c:dLbls>
        <c:marker val="1"/>
        <c:smooth val="0"/>
        <c:axId val="85055360"/>
        <c:axId val="85057536"/>
      </c:lineChart>
      <c:dateAx>
        <c:axId val="85055360"/>
        <c:scaling>
          <c:orientation val="minMax"/>
        </c:scaling>
        <c:delete val="1"/>
        <c:axPos val="b"/>
        <c:numFmt formatCode="ge" sourceLinked="1"/>
        <c:majorTickMark val="none"/>
        <c:minorTickMark val="none"/>
        <c:tickLblPos val="none"/>
        <c:crossAx val="85057536"/>
        <c:crosses val="autoZero"/>
        <c:auto val="1"/>
        <c:lblOffset val="100"/>
        <c:baseTimeUnit val="years"/>
      </c:dateAx>
      <c:valAx>
        <c:axId val="850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03-443B-B0E9-A04C1CB0BA40}"/>
            </c:ext>
          </c:extLst>
        </c:ser>
        <c:dLbls>
          <c:showLegendKey val="0"/>
          <c:showVal val="0"/>
          <c:showCatName val="0"/>
          <c:showSerName val="0"/>
          <c:showPercent val="0"/>
          <c:showBubbleSize val="0"/>
        </c:dLbls>
        <c:gapWidth val="150"/>
        <c:axId val="86870272"/>
        <c:axId val="868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03-443B-B0E9-A04C1CB0BA40}"/>
            </c:ext>
          </c:extLst>
        </c:ser>
        <c:dLbls>
          <c:showLegendKey val="0"/>
          <c:showVal val="0"/>
          <c:showCatName val="0"/>
          <c:showSerName val="0"/>
          <c:showPercent val="0"/>
          <c:showBubbleSize val="0"/>
        </c:dLbls>
        <c:marker val="1"/>
        <c:smooth val="0"/>
        <c:axId val="86870272"/>
        <c:axId val="86872448"/>
      </c:lineChart>
      <c:dateAx>
        <c:axId val="86870272"/>
        <c:scaling>
          <c:orientation val="minMax"/>
        </c:scaling>
        <c:delete val="1"/>
        <c:axPos val="b"/>
        <c:numFmt formatCode="ge" sourceLinked="1"/>
        <c:majorTickMark val="none"/>
        <c:minorTickMark val="none"/>
        <c:tickLblPos val="none"/>
        <c:crossAx val="86872448"/>
        <c:crosses val="autoZero"/>
        <c:auto val="1"/>
        <c:lblOffset val="100"/>
        <c:baseTimeUnit val="years"/>
      </c:dateAx>
      <c:valAx>
        <c:axId val="868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AA-4357-847D-B040FABD37E5}"/>
            </c:ext>
          </c:extLst>
        </c:ser>
        <c:dLbls>
          <c:showLegendKey val="0"/>
          <c:showVal val="0"/>
          <c:showCatName val="0"/>
          <c:showSerName val="0"/>
          <c:showPercent val="0"/>
          <c:showBubbleSize val="0"/>
        </c:dLbls>
        <c:gapWidth val="150"/>
        <c:axId val="87171840"/>
        <c:axId val="871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AA-4357-847D-B040FABD37E5}"/>
            </c:ext>
          </c:extLst>
        </c:ser>
        <c:dLbls>
          <c:showLegendKey val="0"/>
          <c:showVal val="0"/>
          <c:showCatName val="0"/>
          <c:showSerName val="0"/>
          <c:showPercent val="0"/>
          <c:showBubbleSize val="0"/>
        </c:dLbls>
        <c:marker val="1"/>
        <c:smooth val="0"/>
        <c:axId val="87171840"/>
        <c:axId val="87173760"/>
      </c:lineChart>
      <c:dateAx>
        <c:axId val="87171840"/>
        <c:scaling>
          <c:orientation val="minMax"/>
        </c:scaling>
        <c:delete val="1"/>
        <c:axPos val="b"/>
        <c:numFmt formatCode="ge" sourceLinked="1"/>
        <c:majorTickMark val="none"/>
        <c:minorTickMark val="none"/>
        <c:tickLblPos val="none"/>
        <c:crossAx val="87173760"/>
        <c:crosses val="autoZero"/>
        <c:auto val="1"/>
        <c:lblOffset val="100"/>
        <c:baseTimeUnit val="years"/>
      </c:dateAx>
      <c:valAx>
        <c:axId val="871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96-4ABB-A7E4-B20259539F94}"/>
            </c:ext>
          </c:extLst>
        </c:ser>
        <c:dLbls>
          <c:showLegendKey val="0"/>
          <c:showVal val="0"/>
          <c:showCatName val="0"/>
          <c:showSerName val="0"/>
          <c:showPercent val="0"/>
          <c:showBubbleSize val="0"/>
        </c:dLbls>
        <c:gapWidth val="150"/>
        <c:axId val="87205376"/>
        <c:axId val="872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96-4ABB-A7E4-B20259539F94}"/>
            </c:ext>
          </c:extLst>
        </c:ser>
        <c:dLbls>
          <c:showLegendKey val="0"/>
          <c:showVal val="0"/>
          <c:showCatName val="0"/>
          <c:showSerName val="0"/>
          <c:showPercent val="0"/>
          <c:showBubbleSize val="0"/>
        </c:dLbls>
        <c:marker val="1"/>
        <c:smooth val="0"/>
        <c:axId val="87205376"/>
        <c:axId val="87207296"/>
      </c:lineChart>
      <c:dateAx>
        <c:axId val="87205376"/>
        <c:scaling>
          <c:orientation val="minMax"/>
        </c:scaling>
        <c:delete val="1"/>
        <c:axPos val="b"/>
        <c:numFmt formatCode="ge" sourceLinked="1"/>
        <c:majorTickMark val="none"/>
        <c:minorTickMark val="none"/>
        <c:tickLblPos val="none"/>
        <c:crossAx val="87207296"/>
        <c:crosses val="autoZero"/>
        <c:auto val="1"/>
        <c:lblOffset val="100"/>
        <c:baseTimeUnit val="years"/>
      </c:dateAx>
      <c:valAx>
        <c:axId val="872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790.71</c:v>
                </c:pt>
                <c:pt idx="4">
                  <c:v>0</c:v>
                </c:pt>
              </c:numCache>
            </c:numRef>
          </c:val>
          <c:extLst>
            <c:ext xmlns:c16="http://schemas.microsoft.com/office/drawing/2014/chart" uri="{C3380CC4-5D6E-409C-BE32-E72D297353CC}">
              <c16:uniqueId val="{00000000-4438-470A-9B6E-33CAE1E1D000}"/>
            </c:ext>
          </c:extLst>
        </c:ser>
        <c:dLbls>
          <c:showLegendKey val="0"/>
          <c:showVal val="0"/>
          <c:showCatName val="0"/>
          <c:showSerName val="0"/>
          <c:showPercent val="0"/>
          <c:showBubbleSize val="0"/>
        </c:dLbls>
        <c:gapWidth val="150"/>
        <c:axId val="88618880"/>
        <c:axId val="886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4438-470A-9B6E-33CAE1E1D000}"/>
            </c:ext>
          </c:extLst>
        </c:ser>
        <c:dLbls>
          <c:showLegendKey val="0"/>
          <c:showVal val="0"/>
          <c:showCatName val="0"/>
          <c:showSerName val="0"/>
          <c:showPercent val="0"/>
          <c:showBubbleSize val="0"/>
        </c:dLbls>
        <c:marker val="1"/>
        <c:smooth val="0"/>
        <c:axId val="88618880"/>
        <c:axId val="88621056"/>
      </c:lineChart>
      <c:dateAx>
        <c:axId val="88618880"/>
        <c:scaling>
          <c:orientation val="minMax"/>
        </c:scaling>
        <c:delete val="1"/>
        <c:axPos val="b"/>
        <c:numFmt formatCode="ge" sourceLinked="1"/>
        <c:majorTickMark val="none"/>
        <c:minorTickMark val="none"/>
        <c:tickLblPos val="none"/>
        <c:crossAx val="88621056"/>
        <c:crosses val="autoZero"/>
        <c:auto val="1"/>
        <c:lblOffset val="100"/>
        <c:baseTimeUnit val="years"/>
      </c:dateAx>
      <c:valAx>
        <c:axId val="886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54.8</c:v>
                </c:pt>
                <c:pt idx="1">
                  <c:v>53.16</c:v>
                </c:pt>
                <c:pt idx="2">
                  <c:v>44.77</c:v>
                </c:pt>
                <c:pt idx="3">
                  <c:v>38.78</c:v>
                </c:pt>
                <c:pt idx="4">
                  <c:v>33.89</c:v>
                </c:pt>
              </c:numCache>
            </c:numRef>
          </c:val>
          <c:extLst>
            <c:ext xmlns:c16="http://schemas.microsoft.com/office/drawing/2014/chart" uri="{C3380CC4-5D6E-409C-BE32-E72D297353CC}">
              <c16:uniqueId val="{00000000-17DB-48FC-9D0F-1AA278B4DC99}"/>
            </c:ext>
          </c:extLst>
        </c:ser>
        <c:dLbls>
          <c:showLegendKey val="0"/>
          <c:showVal val="0"/>
          <c:showCatName val="0"/>
          <c:showSerName val="0"/>
          <c:showPercent val="0"/>
          <c:showBubbleSize val="0"/>
        </c:dLbls>
        <c:gapWidth val="150"/>
        <c:axId val="88659840"/>
        <c:axId val="886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17DB-48FC-9D0F-1AA278B4DC99}"/>
            </c:ext>
          </c:extLst>
        </c:ser>
        <c:dLbls>
          <c:showLegendKey val="0"/>
          <c:showVal val="0"/>
          <c:showCatName val="0"/>
          <c:showSerName val="0"/>
          <c:showPercent val="0"/>
          <c:showBubbleSize val="0"/>
        </c:dLbls>
        <c:marker val="1"/>
        <c:smooth val="0"/>
        <c:axId val="88659840"/>
        <c:axId val="88674304"/>
      </c:lineChart>
      <c:dateAx>
        <c:axId val="88659840"/>
        <c:scaling>
          <c:orientation val="minMax"/>
        </c:scaling>
        <c:delete val="1"/>
        <c:axPos val="b"/>
        <c:numFmt formatCode="ge" sourceLinked="1"/>
        <c:majorTickMark val="none"/>
        <c:minorTickMark val="none"/>
        <c:tickLblPos val="none"/>
        <c:crossAx val="88674304"/>
        <c:crosses val="autoZero"/>
        <c:auto val="1"/>
        <c:lblOffset val="100"/>
        <c:baseTimeUnit val="years"/>
      </c:dateAx>
      <c:valAx>
        <c:axId val="886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299.12</c:v>
                </c:pt>
                <c:pt idx="1">
                  <c:v>317.14</c:v>
                </c:pt>
                <c:pt idx="2">
                  <c:v>373.51</c:v>
                </c:pt>
                <c:pt idx="3">
                  <c:v>432.05</c:v>
                </c:pt>
                <c:pt idx="4">
                  <c:v>492.28</c:v>
                </c:pt>
              </c:numCache>
            </c:numRef>
          </c:val>
          <c:extLst>
            <c:ext xmlns:c16="http://schemas.microsoft.com/office/drawing/2014/chart" uri="{C3380CC4-5D6E-409C-BE32-E72D297353CC}">
              <c16:uniqueId val="{00000000-2648-4F44-9A58-B0204FA24529}"/>
            </c:ext>
          </c:extLst>
        </c:ser>
        <c:dLbls>
          <c:showLegendKey val="0"/>
          <c:showVal val="0"/>
          <c:showCatName val="0"/>
          <c:showSerName val="0"/>
          <c:showPercent val="0"/>
          <c:showBubbleSize val="0"/>
        </c:dLbls>
        <c:gapWidth val="150"/>
        <c:axId val="88707456"/>
        <c:axId val="8870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2648-4F44-9A58-B0204FA24529}"/>
            </c:ext>
          </c:extLst>
        </c:ser>
        <c:dLbls>
          <c:showLegendKey val="0"/>
          <c:showVal val="0"/>
          <c:showCatName val="0"/>
          <c:showSerName val="0"/>
          <c:showPercent val="0"/>
          <c:showBubbleSize val="0"/>
        </c:dLbls>
        <c:marker val="1"/>
        <c:smooth val="0"/>
        <c:axId val="88707456"/>
        <c:axId val="88709376"/>
      </c:lineChart>
      <c:dateAx>
        <c:axId val="88707456"/>
        <c:scaling>
          <c:orientation val="minMax"/>
        </c:scaling>
        <c:delete val="1"/>
        <c:axPos val="b"/>
        <c:numFmt formatCode="ge" sourceLinked="1"/>
        <c:majorTickMark val="none"/>
        <c:minorTickMark val="none"/>
        <c:tickLblPos val="none"/>
        <c:crossAx val="88709376"/>
        <c:crosses val="autoZero"/>
        <c:auto val="1"/>
        <c:lblOffset val="100"/>
        <c:baseTimeUnit val="years"/>
      </c:dateAx>
      <c:valAx>
        <c:axId val="887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4" zoomScaleNormal="100" workbookViewId="0">
      <selection activeCell="CC29" sqref="CC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時津町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7">
        <f>データ!S6</f>
        <v>30243</v>
      </c>
      <c r="AM8" s="67"/>
      <c r="AN8" s="67"/>
      <c r="AO8" s="67"/>
      <c r="AP8" s="67"/>
      <c r="AQ8" s="67"/>
      <c r="AR8" s="67"/>
      <c r="AS8" s="67"/>
      <c r="AT8" s="66">
        <f>データ!T6</f>
        <v>20.94</v>
      </c>
      <c r="AU8" s="66"/>
      <c r="AV8" s="66"/>
      <c r="AW8" s="66"/>
      <c r="AX8" s="66"/>
      <c r="AY8" s="66"/>
      <c r="AZ8" s="66"/>
      <c r="BA8" s="66"/>
      <c r="BB8" s="66">
        <f>データ!U6</f>
        <v>1444.27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1.69</v>
      </c>
      <c r="Q10" s="66"/>
      <c r="R10" s="66"/>
      <c r="S10" s="66"/>
      <c r="T10" s="66"/>
      <c r="U10" s="66"/>
      <c r="V10" s="66"/>
      <c r="W10" s="66">
        <f>データ!Q6</f>
        <v>100</v>
      </c>
      <c r="X10" s="66"/>
      <c r="Y10" s="66"/>
      <c r="Z10" s="66"/>
      <c r="AA10" s="66"/>
      <c r="AB10" s="66"/>
      <c r="AC10" s="66"/>
      <c r="AD10" s="67">
        <f>データ!R6</f>
        <v>3196</v>
      </c>
      <c r="AE10" s="67"/>
      <c r="AF10" s="67"/>
      <c r="AG10" s="67"/>
      <c r="AH10" s="67"/>
      <c r="AI10" s="67"/>
      <c r="AJ10" s="67"/>
      <c r="AK10" s="2"/>
      <c r="AL10" s="67">
        <f>データ!V6</f>
        <v>505</v>
      </c>
      <c r="AM10" s="67"/>
      <c r="AN10" s="67"/>
      <c r="AO10" s="67"/>
      <c r="AP10" s="67"/>
      <c r="AQ10" s="67"/>
      <c r="AR10" s="67"/>
      <c r="AS10" s="67"/>
      <c r="AT10" s="66">
        <f>データ!W6</f>
        <v>15.08</v>
      </c>
      <c r="AU10" s="66"/>
      <c r="AV10" s="66"/>
      <c r="AW10" s="66"/>
      <c r="AX10" s="66"/>
      <c r="AY10" s="66"/>
      <c r="AZ10" s="66"/>
      <c r="BA10" s="66"/>
      <c r="BB10" s="66">
        <f>データ!X6</f>
        <v>33.49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c r="BM47" s="54"/>
      <c r="BN47" s="54"/>
      <c r="BO47" s="54"/>
      <c r="BP47" s="54"/>
      <c r="BQ47" s="54"/>
      <c r="BR47" s="54"/>
      <c r="BS47" s="54"/>
      <c r="BT47" s="54"/>
      <c r="BU47" s="54"/>
      <c r="BV47" s="54"/>
      <c r="BW47" s="54"/>
      <c r="BX47" s="54"/>
      <c r="BY47" s="54"/>
      <c r="BZ47" s="5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4"/>
      <c r="BN48" s="54"/>
      <c r="BO48" s="54"/>
      <c r="BP48" s="54"/>
      <c r="BQ48" s="54"/>
      <c r="BR48" s="54"/>
      <c r="BS48" s="54"/>
      <c r="BT48" s="54"/>
      <c r="BU48" s="54"/>
      <c r="BV48" s="54"/>
      <c r="BW48" s="54"/>
      <c r="BX48" s="54"/>
      <c r="BY48" s="54"/>
      <c r="BZ48" s="5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4"/>
      <c r="BN49" s="54"/>
      <c r="BO49" s="54"/>
      <c r="BP49" s="54"/>
      <c r="BQ49" s="54"/>
      <c r="BR49" s="54"/>
      <c r="BS49" s="54"/>
      <c r="BT49" s="54"/>
      <c r="BU49" s="54"/>
      <c r="BV49" s="54"/>
      <c r="BW49" s="54"/>
      <c r="BX49" s="54"/>
      <c r="BY49" s="54"/>
      <c r="BZ49" s="5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4"/>
      <c r="BN50" s="54"/>
      <c r="BO50" s="54"/>
      <c r="BP50" s="54"/>
      <c r="BQ50" s="54"/>
      <c r="BR50" s="54"/>
      <c r="BS50" s="54"/>
      <c r="BT50" s="54"/>
      <c r="BU50" s="54"/>
      <c r="BV50" s="54"/>
      <c r="BW50" s="54"/>
      <c r="BX50" s="54"/>
      <c r="BY50" s="54"/>
      <c r="BZ50" s="5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4"/>
      <c r="BN51" s="54"/>
      <c r="BO51" s="54"/>
      <c r="BP51" s="54"/>
      <c r="BQ51" s="54"/>
      <c r="BR51" s="54"/>
      <c r="BS51" s="54"/>
      <c r="BT51" s="54"/>
      <c r="BU51" s="54"/>
      <c r="BV51" s="54"/>
      <c r="BW51" s="54"/>
      <c r="BX51" s="54"/>
      <c r="BY51" s="54"/>
      <c r="BZ51" s="5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4"/>
      <c r="BN52" s="54"/>
      <c r="BO52" s="54"/>
      <c r="BP52" s="54"/>
      <c r="BQ52" s="54"/>
      <c r="BR52" s="54"/>
      <c r="BS52" s="54"/>
      <c r="BT52" s="54"/>
      <c r="BU52" s="54"/>
      <c r="BV52" s="54"/>
      <c r="BW52" s="54"/>
      <c r="BX52" s="54"/>
      <c r="BY52" s="54"/>
      <c r="BZ52" s="5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4"/>
      <c r="BN53" s="54"/>
      <c r="BO53" s="54"/>
      <c r="BP53" s="54"/>
      <c r="BQ53" s="54"/>
      <c r="BR53" s="54"/>
      <c r="BS53" s="54"/>
      <c r="BT53" s="54"/>
      <c r="BU53" s="54"/>
      <c r="BV53" s="54"/>
      <c r="BW53" s="54"/>
      <c r="BX53" s="54"/>
      <c r="BY53" s="54"/>
      <c r="BZ53" s="5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4"/>
      <c r="BN54" s="54"/>
      <c r="BO54" s="54"/>
      <c r="BP54" s="54"/>
      <c r="BQ54" s="54"/>
      <c r="BR54" s="54"/>
      <c r="BS54" s="54"/>
      <c r="BT54" s="54"/>
      <c r="BU54" s="54"/>
      <c r="BV54" s="54"/>
      <c r="BW54" s="54"/>
      <c r="BX54" s="54"/>
      <c r="BY54" s="54"/>
      <c r="BZ54" s="5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4"/>
      <c r="BN55" s="54"/>
      <c r="BO55" s="54"/>
      <c r="BP55" s="54"/>
      <c r="BQ55" s="54"/>
      <c r="BR55" s="54"/>
      <c r="BS55" s="54"/>
      <c r="BT55" s="54"/>
      <c r="BU55" s="54"/>
      <c r="BV55" s="54"/>
      <c r="BW55" s="54"/>
      <c r="BX55" s="54"/>
      <c r="BY55" s="54"/>
      <c r="BZ55" s="54"/>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4"/>
      <c r="BN56" s="54"/>
      <c r="BO56" s="54"/>
      <c r="BP56" s="54"/>
      <c r="BQ56" s="54"/>
      <c r="BR56" s="54"/>
      <c r="BS56" s="54"/>
      <c r="BT56" s="54"/>
      <c r="BU56" s="54"/>
      <c r="BV56" s="54"/>
      <c r="BW56" s="54"/>
      <c r="BX56" s="54"/>
      <c r="BY56" s="54"/>
      <c r="BZ56" s="54"/>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4"/>
      <c r="BN57" s="54"/>
      <c r="BO57" s="54"/>
      <c r="BP57" s="54"/>
      <c r="BQ57" s="54"/>
      <c r="BR57" s="54"/>
      <c r="BS57" s="54"/>
      <c r="BT57" s="54"/>
      <c r="BU57" s="54"/>
      <c r="BV57" s="54"/>
      <c r="BW57" s="54"/>
      <c r="BX57" s="54"/>
      <c r="BY57" s="54"/>
      <c r="BZ57" s="54"/>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4"/>
      <c r="BN58" s="54"/>
      <c r="BO58" s="54"/>
      <c r="BP58" s="54"/>
      <c r="BQ58" s="54"/>
      <c r="BR58" s="54"/>
      <c r="BS58" s="54"/>
      <c r="BT58" s="54"/>
      <c r="BU58" s="54"/>
      <c r="BV58" s="54"/>
      <c r="BW58" s="54"/>
      <c r="BX58" s="54"/>
      <c r="BY58" s="54"/>
      <c r="BZ58" s="54"/>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4"/>
      <c r="BN59" s="54"/>
      <c r="BO59" s="54"/>
      <c r="BP59" s="54"/>
      <c r="BQ59" s="54"/>
      <c r="BR59" s="54"/>
      <c r="BS59" s="54"/>
      <c r="BT59" s="54"/>
      <c r="BU59" s="54"/>
      <c r="BV59" s="54"/>
      <c r="BW59" s="54"/>
      <c r="BX59" s="54"/>
      <c r="BY59" s="54"/>
      <c r="BZ59" s="54"/>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4"/>
      <c r="BM60" s="54"/>
      <c r="BN60" s="54"/>
      <c r="BO60" s="54"/>
      <c r="BP60" s="54"/>
      <c r="BQ60" s="54"/>
      <c r="BR60" s="54"/>
      <c r="BS60" s="54"/>
      <c r="BT60" s="54"/>
      <c r="BU60" s="54"/>
      <c r="BV60" s="54"/>
      <c r="BW60" s="54"/>
      <c r="BX60" s="54"/>
      <c r="BY60" s="54"/>
      <c r="BZ60" s="54"/>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4"/>
      <c r="BM61" s="54"/>
      <c r="BN61" s="54"/>
      <c r="BO61" s="54"/>
      <c r="BP61" s="54"/>
      <c r="BQ61" s="54"/>
      <c r="BR61" s="54"/>
      <c r="BS61" s="54"/>
      <c r="BT61" s="54"/>
      <c r="BU61" s="54"/>
      <c r="BV61" s="54"/>
      <c r="BW61" s="54"/>
      <c r="BX61" s="54"/>
      <c r="BY61" s="54"/>
      <c r="BZ61" s="5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4"/>
      <c r="BN62" s="54"/>
      <c r="BO62" s="54"/>
      <c r="BP62" s="54"/>
      <c r="BQ62" s="54"/>
      <c r="BR62" s="54"/>
      <c r="BS62" s="54"/>
      <c r="BT62" s="54"/>
      <c r="BU62" s="54"/>
      <c r="BV62" s="54"/>
      <c r="BW62" s="54"/>
      <c r="BX62" s="54"/>
      <c r="BY62" s="54"/>
      <c r="BZ62" s="5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4"/>
      <c r="BN63" s="54"/>
      <c r="BO63" s="54"/>
      <c r="BP63" s="54"/>
      <c r="BQ63" s="54"/>
      <c r="BR63" s="54"/>
      <c r="BS63" s="54"/>
      <c r="BT63" s="54"/>
      <c r="BU63" s="54"/>
      <c r="BV63" s="54"/>
      <c r="BW63" s="54"/>
      <c r="BX63" s="54"/>
      <c r="BY63" s="54"/>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6zNPLy0Lely7GJ4j/NOCadZ8YbP16ylPtFc0/YHNEg/YbQAkb7dyy178wD+5M8bOiXOwChILAnQwC9oEIWXNSw==" saltValue="8IUmo07vY++HOQDogxC25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69</v>
      </c>
      <c r="B4" s="29"/>
      <c r="C4" s="29"/>
      <c r="D4" s="29"/>
      <c r="E4" s="29"/>
      <c r="F4" s="29"/>
      <c r="G4" s="29"/>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423084</v>
      </c>
      <c r="D6" s="32">
        <f t="shared" si="3"/>
        <v>47</v>
      </c>
      <c r="E6" s="32">
        <f t="shared" si="3"/>
        <v>18</v>
      </c>
      <c r="F6" s="32">
        <f t="shared" si="3"/>
        <v>0</v>
      </c>
      <c r="G6" s="32">
        <f t="shared" si="3"/>
        <v>0</v>
      </c>
      <c r="H6" s="32" t="str">
        <f t="shared" si="3"/>
        <v>長崎県　時津町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1.69</v>
      </c>
      <c r="Q6" s="33">
        <f t="shared" si="3"/>
        <v>100</v>
      </c>
      <c r="R6" s="33">
        <f t="shared" si="3"/>
        <v>3196</v>
      </c>
      <c r="S6" s="33">
        <f t="shared" si="3"/>
        <v>30243</v>
      </c>
      <c r="T6" s="33">
        <f t="shared" si="3"/>
        <v>20.94</v>
      </c>
      <c r="U6" s="33">
        <f t="shared" si="3"/>
        <v>1444.27</v>
      </c>
      <c r="V6" s="33">
        <f t="shared" si="3"/>
        <v>505</v>
      </c>
      <c r="W6" s="33">
        <f t="shared" si="3"/>
        <v>15.08</v>
      </c>
      <c r="X6" s="33">
        <f t="shared" si="3"/>
        <v>33.49</v>
      </c>
      <c r="Y6" s="34">
        <f>IF(Y7="",NA(),Y7)</f>
        <v>89.02</v>
      </c>
      <c r="Z6" s="34">
        <f t="shared" ref="Z6:AH6" si="4">IF(Z7="",NA(),Z7)</f>
        <v>92.51</v>
      </c>
      <c r="AA6" s="34">
        <f t="shared" si="4"/>
        <v>88.18</v>
      </c>
      <c r="AB6" s="34">
        <f t="shared" si="4"/>
        <v>105.2</v>
      </c>
      <c r="AC6" s="34">
        <f t="shared" si="4"/>
        <v>76.77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790.71</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54.8</v>
      </c>
      <c r="BR6" s="34">
        <f t="shared" ref="BR6:BZ6" si="8">IF(BR7="",NA(),BR7)</f>
        <v>53.16</v>
      </c>
      <c r="BS6" s="34">
        <f t="shared" si="8"/>
        <v>44.77</v>
      </c>
      <c r="BT6" s="34">
        <f t="shared" si="8"/>
        <v>38.78</v>
      </c>
      <c r="BU6" s="34">
        <f t="shared" si="8"/>
        <v>33.89</v>
      </c>
      <c r="BV6" s="34">
        <f t="shared" si="8"/>
        <v>58.53</v>
      </c>
      <c r="BW6" s="34">
        <f t="shared" si="8"/>
        <v>57.93</v>
      </c>
      <c r="BX6" s="34">
        <f t="shared" si="8"/>
        <v>57.03</v>
      </c>
      <c r="BY6" s="34">
        <f t="shared" si="8"/>
        <v>55.84</v>
      </c>
      <c r="BZ6" s="34">
        <f t="shared" si="8"/>
        <v>57.08</v>
      </c>
      <c r="CA6" s="33" t="str">
        <f>IF(CA7="","",IF(CA7="-","【-】","【"&amp;SUBSTITUTE(TEXT(CA7,"#,##0.00"),"-","△")&amp;"】"))</f>
        <v>【60.55】</v>
      </c>
      <c r="CB6" s="34">
        <f>IF(CB7="",NA(),CB7)</f>
        <v>299.12</v>
      </c>
      <c r="CC6" s="34">
        <f t="shared" ref="CC6:CK6" si="9">IF(CC7="",NA(),CC7)</f>
        <v>317.14</v>
      </c>
      <c r="CD6" s="34">
        <f t="shared" si="9"/>
        <v>373.51</v>
      </c>
      <c r="CE6" s="34">
        <f t="shared" si="9"/>
        <v>432.05</v>
      </c>
      <c r="CF6" s="34">
        <f t="shared" si="9"/>
        <v>492.28</v>
      </c>
      <c r="CG6" s="34">
        <f t="shared" si="9"/>
        <v>266.57</v>
      </c>
      <c r="CH6" s="34">
        <f t="shared" si="9"/>
        <v>276.93</v>
      </c>
      <c r="CI6" s="34">
        <f t="shared" si="9"/>
        <v>283.73</v>
      </c>
      <c r="CJ6" s="34">
        <f t="shared" si="9"/>
        <v>287.57</v>
      </c>
      <c r="CK6" s="34">
        <f t="shared" si="9"/>
        <v>286.86</v>
      </c>
      <c r="CL6" s="33" t="str">
        <f>IF(CL7="","",IF(CL7="-","【-】","【"&amp;SUBSTITUTE(TEXT(CL7,"#,##0.00"),"-","△")&amp;"】"))</f>
        <v>【269.12】</v>
      </c>
      <c r="CM6" s="34">
        <f>IF(CM7="",NA(),CM7)</f>
        <v>68.97</v>
      </c>
      <c r="CN6" s="34">
        <f t="shared" ref="CN6:CV6" si="10">IF(CN7="",NA(),CN7)</f>
        <v>66.989999999999995</v>
      </c>
      <c r="CO6" s="34">
        <f t="shared" si="10"/>
        <v>70.28</v>
      </c>
      <c r="CP6" s="34">
        <f t="shared" si="10"/>
        <v>59.81</v>
      </c>
      <c r="CQ6" s="34">
        <f t="shared" si="10"/>
        <v>64.52</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423084</v>
      </c>
      <c r="D7" s="36">
        <v>47</v>
      </c>
      <c r="E7" s="36">
        <v>18</v>
      </c>
      <c r="F7" s="36">
        <v>0</v>
      </c>
      <c r="G7" s="36">
        <v>0</v>
      </c>
      <c r="H7" s="36" t="s">
        <v>110</v>
      </c>
      <c r="I7" s="36" t="s">
        <v>111</v>
      </c>
      <c r="J7" s="36" t="s">
        <v>112</v>
      </c>
      <c r="K7" s="36" t="s">
        <v>113</v>
      </c>
      <c r="L7" s="36" t="s">
        <v>114</v>
      </c>
      <c r="M7" s="36" t="s">
        <v>115</v>
      </c>
      <c r="N7" s="37" t="s">
        <v>116</v>
      </c>
      <c r="O7" s="37" t="s">
        <v>117</v>
      </c>
      <c r="P7" s="37">
        <v>1.69</v>
      </c>
      <c r="Q7" s="37">
        <v>100</v>
      </c>
      <c r="R7" s="37">
        <v>3196</v>
      </c>
      <c r="S7" s="37">
        <v>30243</v>
      </c>
      <c r="T7" s="37">
        <v>20.94</v>
      </c>
      <c r="U7" s="37">
        <v>1444.27</v>
      </c>
      <c r="V7" s="37">
        <v>505</v>
      </c>
      <c r="W7" s="37">
        <v>15.08</v>
      </c>
      <c r="X7" s="37">
        <v>33.49</v>
      </c>
      <c r="Y7" s="37">
        <v>89.02</v>
      </c>
      <c r="Z7" s="37">
        <v>92.51</v>
      </c>
      <c r="AA7" s="37">
        <v>88.18</v>
      </c>
      <c r="AB7" s="37">
        <v>105.2</v>
      </c>
      <c r="AC7" s="37">
        <v>76.77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790.71</v>
      </c>
      <c r="BJ7" s="37">
        <v>0</v>
      </c>
      <c r="BK7" s="37">
        <v>446.63</v>
      </c>
      <c r="BL7" s="37">
        <v>416.91</v>
      </c>
      <c r="BM7" s="37">
        <v>392.19</v>
      </c>
      <c r="BN7" s="37">
        <v>413.5</v>
      </c>
      <c r="BO7" s="37">
        <v>407.42</v>
      </c>
      <c r="BP7" s="37">
        <v>329.28</v>
      </c>
      <c r="BQ7" s="37">
        <v>54.8</v>
      </c>
      <c r="BR7" s="37">
        <v>53.16</v>
      </c>
      <c r="BS7" s="37">
        <v>44.77</v>
      </c>
      <c r="BT7" s="37">
        <v>38.78</v>
      </c>
      <c r="BU7" s="37">
        <v>33.89</v>
      </c>
      <c r="BV7" s="37">
        <v>58.53</v>
      </c>
      <c r="BW7" s="37">
        <v>57.93</v>
      </c>
      <c r="BX7" s="37">
        <v>57.03</v>
      </c>
      <c r="BY7" s="37">
        <v>55.84</v>
      </c>
      <c r="BZ7" s="37">
        <v>57.08</v>
      </c>
      <c r="CA7" s="37">
        <v>60.55</v>
      </c>
      <c r="CB7" s="37">
        <v>299.12</v>
      </c>
      <c r="CC7" s="37">
        <v>317.14</v>
      </c>
      <c r="CD7" s="37">
        <v>373.51</v>
      </c>
      <c r="CE7" s="37">
        <v>432.05</v>
      </c>
      <c r="CF7" s="37">
        <v>492.28</v>
      </c>
      <c r="CG7" s="37">
        <v>266.57</v>
      </c>
      <c r="CH7" s="37">
        <v>276.93</v>
      </c>
      <c r="CI7" s="37">
        <v>283.73</v>
      </c>
      <c r="CJ7" s="37">
        <v>287.57</v>
      </c>
      <c r="CK7" s="37">
        <v>286.86</v>
      </c>
      <c r="CL7" s="37">
        <v>269.12</v>
      </c>
      <c r="CM7" s="37">
        <v>68.97</v>
      </c>
      <c r="CN7" s="37">
        <v>66.989999999999995</v>
      </c>
      <c r="CO7" s="37">
        <v>70.28</v>
      </c>
      <c r="CP7" s="37">
        <v>59.81</v>
      </c>
      <c r="CQ7" s="37">
        <v>64.52</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2019-02-26T10:19:49Z</cp:lastPrinted>
  <dcterms:created xsi:type="dcterms:W3CDTF">2018-12-03T09:41:37Z</dcterms:created>
  <dcterms:modified xsi:type="dcterms:W3CDTF">2019-02-26T11:51:23Z</dcterms:modified>
  <cp:category/>
</cp:coreProperties>
</file>