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x4IXXdEKXEa3tsJi6xDCY7QZUtXf0hlvzcMG7GRZtMy1JS2Y4ZaweGkBchSyO0wrlvz4T1zo9g9jTUV7mioWYA==" workbookSaltValue="DyB6/kQqMMTNPNheYNBGOA==" workbookSpinCount="100000" lockStructure="1"/>
  <bookViews>
    <workbookView xWindow="0" yWindow="0" windowWidth="19200" windowHeight="11490"/>
  </bookViews>
  <sheets>
    <sheet name="法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P10" i="4"/>
  <c r="I10" i="4"/>
  <c r="AT8" i="4"/>
  <c r="AL8" i="4"/>
  <c r="W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<sst xmlns="http://schemas.openxmlformats.org/spreadsheetml/2006/main" count="235" uniqueCount="123">
  <si>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</si>
  <si>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</si>
  <si>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</si>
  <si>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</si>
  <si>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</si>
  <si>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</si>
  <si>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</si>
  <si>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</si>
  <si>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</si>
  <si>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</si>
  <si>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</si>
  <si>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</si>
  <si>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</si>
  <si>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</si>
  <si>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</si>
  <si>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</si>
  <si>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</si>
  <si>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</si>
  <si>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</si>
  <si>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</si>
  <si>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</si>
  <si>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</si>
  <si>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</si>
  <si>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</si>
  <si>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</si>
  <si>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</si>
  <si>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</si>
  <si>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</si>
  <si>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</si>
  <si>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</si>
  <si>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</si>
  <si>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</si>
  <si>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</si>
  <si>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</si>
  <si>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</si>
  <si>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</si>
  <si>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</si>
  <si>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</si>
  <si>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</si>
  <si>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</si>
  <si>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</si>
  <si>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</si>
  <si>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</si>
  <si>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</si>
  <si>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</si>
  <si>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</si>
  <si>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</si>
  <si>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</si>
  <si>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</si>
  <si>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</si>
  <si>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</si>
  <si>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</si>
  <si>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</si>
  <si>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</si>
  <si>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</si>
  <si>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</si>
  <si>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</si>
  <si>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</si>
  <si>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</si>
  <si>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</si>
  <si>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</si>
  <si>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</si>
  <si>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</si>
  <si>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</si>
  <si>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</si>
  <si>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</si>
  <si>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</si>
  <si>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</si>
  <si>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</si>
  <si>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</si>
  <si>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</si>
  <si>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</si>
  <si>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</si>
  <si>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</si>
  <si>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</si>
  <si>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</si>
  <si>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</si>
  <si>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</si>
  <si>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</si>
  <si>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</si>
  <si>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</si>
  <si>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</si>
  <si>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</si>
  <si>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</si>
  <si>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</si>
  <si>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</si>
  <si>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</si>
  <si>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</si>
  <si>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</si>
  <si>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</si>
  <si>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</si>
  <si>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</si>
  <si>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</si>
  <si>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</si>
  <si>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</si>
  <si>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</si>
  <si>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</si>
  <si>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</si>
  <si>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</si>
  <si>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</si>
  <si>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</si>
  <si>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</si>
  <si>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</si>
  <si>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</si>
  <si>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</si>
  <si>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</si>
  <si>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</si>
  <si>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</si>
  <si>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</si>
  <si>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</si>
  <si>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</si>
  <si>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</si>
  <si>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</si>
  <si>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</si>
  <si>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</si>
  <si>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</si>
  <si>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</si>
  <si>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</si>
  <si>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</si>
  <si>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</si>
  <si>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本町下水道事業は、平成3年の事業開始からまもなく30年が経過しようとしていますが、経営の健全性・効率性から判断すると比較的良好な経営状況が続いていると言えます。
　また平成28年度に中長期的な経営の基本戦略となる「経営戦略」を策定し、良好な下水道サービスの持続的な提供へ向けた経営方策の整備を行いました。
　一方で既存施設の老朽化が続いていることから、今後も長寿命化計画や改築・更新への投資を主に行っていく必要があると考えられます。「経営戦略」に基づき、コストの逓減化による投資余力を確保し、施設の戦略的な維持・修繕及び改築を行っていきます。</t>
    <rPh sb="1" eb="3">
      <t>ホンチョウ</t>
    </rPh>
    <rPh sb="3" eb="6">
      <t>ゲスイドウ</t>
    </rPh>
    <rPh sb="6" eb="8">
      <t>ジギョウ</t>
    </rPh>
    <rPh sb="10" eb="12">
      <t>ヘイセイ</t>
    </rPh>
    <rPh sb="13" eb="14">
      <t>ネン</t>
    </rPh>
    <rPh sb="15" eb="17">
      <t>ジギョウ</t>
    </rPh>
    <rPh sb="17" eb="19">
      <t>カイシ</t>
    </rPh>
    <rPh sb="27" eb="28">
      <t>ネン</t>
    </rPh>
    <rPh sb="29" eb="31">
      <t>ケイカ</t>
    </rPh>
    <rPh sb="42" eb="44">
      <t>ケイエイ</t>
    </rPh>
    <rPh sb="45" eb="48">
      <t>ケンゼンセイ</t>
    </rPh>
    <rPh sb="49" eb="52">
      <t>コウリツセイ</t>
    </rPh>
    <rPh sb="54" eb="56">
      <t>ハンダン</t>
    </rPh>
    <rPh sb="59" eb="62">
      <t>ヒカクテキ</t>
    </rPh>
    <rPh sb="62" eb="64">
      <t>リョウコウ</t>
    </rPh>
    <rPh sb="65" eb="67">
      <t>ケイエイ</t>
    </rPh>
    <rPh sb="67" eb="69">
      <t>ジョウキョウ</t>
    </rPh>
    <rPh sb="70" eb="71">
      <t>ツヅ</t>
    </rPh>
    <rPh sb="76" eb="77">
      <t>イ</t>
    </rPh>
    <rPh sb="85" eb="87">
      <t>ヘイセイ</t>
    </rPh>
    <rPh sb="89" eb="91">
      <t>ネンド</t>
    </rPh>
    <rPh sb="92" eb="96">
      <t>チュウチョウキテキ</t>
    </rPh>
    <rPh sb="97" eb="99">
      <t>ケイエイ</t>
    </rPh>
    <rPh sb="100" eb="102">
      <t>キホン</t>
    </rPh>
    <rPh sb="102" eb="104">
      <t>センリャク</t>
    </rPh>
    <rPh sb="108" eb="110">
      <t>ケイエイ</t>
    </rPh>
    <rPh sb="110" eb="112">
      <t>センリャク</t>
    </rPh>
    <rPh sb="114" eb="116">
      <t>サクテイ</t>
    </rPh>
    <rPh sb="118" eb="120">
      <t>リョウコウ</t>
    </rPh>
    <rPh sb="121" eb="124">
      <t>ゲスイドウ</t>
    </rPh>
    <rPh sb="129" eb="132">
      <t>ジゾクテキ</t>
    </rPh>
    <rPh sb="133" eb="135">
      <t>テイキョウ</t>
    </rPh>
    <rPh sb="136" eb="137">
      <t>ム</t>
    </rPh>
    <rPh sb="139" eb="141">
      <t>ケイエイ</t>
    </rPh>
    <rPh sb="141" eb="143">
      <t>ホウサク</t>
    </rPh>
    <rPh sb="144" eb="146">
      <t>セイビ</t>
    </rPh>
    <rPh sb="147" eb="148">
      <t>オコナ</t>
    </rPh>
    <rPh sb="155" eb="157">
      <t>イッポウ</t>
    </rPh>
    <rPh sb="158" eb="160">
      <t>キゾン</t>
    </rPh>
    <rPh sb="160" eb="162">
      <t>シセツ</t>
    </rPh>
    <rPh sb="163" eb="166">
      <t>ロウキュウカ</t>
    </rPh>
    <rPh sb="167" eb="168">
      <t>ツヅ</t>
    </rPh>
    <rPh sb="177" eb="179">
      <t>コンゴ</t>
    </rPh>
    <rPh sb="180" eb="184">
      <t>チョウジュミョウカ</t>
    </rPh>
    <rPh sb="184" eb="186">
      <t>ケイカク</t>
    </rPh>
    <rPh sb="187" eb="189">
      <t>カイチク</t>
    </rPh>
    <rPh sb="190" eb="192">
      <t>コウシン</t>
    </rPh>
    <rPh sb="194" eb="196">
      <t>トウシ</t>
    </rPh>
    <rPh sb="197" eb="198">
      <t>オモ</t>
    </rPh>
    <rPh sb="199" eb="200">
      <t>オコナ</t>
    </rPh>
    <rPh sb="204" eb="206">
      <t>ヒツヨウ</t>
    </rPh>
    <rPh sb="210" eb="211">
      <t>カンガ</t>
    </rPh>
    <rPh sb="218" eb="220">
      <t>ケイエイ</t>
    </rPh>
    <rPh sb="220" eb="222">
      <t>センリャク</t>
    </rPh>
    <rPh sb="224" eb="225">
      <t>モト</t>
    </rPh>
    <rPh sb="232" eb="235">
      <t>テイゲンカ</t>
    </rPh>
    <rPh sb="238" eb="240">
      <t>トウシ</t>
    </rPh>
    <rPh sb="240" eb="242">
      <t>ヨリョク</t>
    </rPh>
    <rPh sb="243" eb="245">
      <t>カクホ</t>
    </rPh>
    <rPh sb="247" eb="249">
      <t>シセツ</t>
    </rPh>
    <rPh sb="250" eb="253">
      <t>センリャクテキ</t>
    </rPh>
    <rPh sb="254" eb="256">
      <t>イジ</t>
    </rPh>
    <rPh sb="257" eb="259">
      <t>シュウゼン</t>
    </rPh>
    <rPh sb="259" eb="260">
      <t>オヨ</t>
    </rPh>
    <rPh sb="261" eb="263">
      <t>カイチク</t>
    </rPh>
    <rPh sb="264" eb="265">
      <t>オコナ</t>
    </rPh>
    <phoneticPr fontId="4"/>
  </si>
  <si>
    <r>
      <t>　①有形固定資産減価償却率については、平均を上回っている状況が続いており、老朽化に備えた更新計画の策定が必要となっています。
　そのような中で、汚水処理施設である時津浄化センターについては、平成23年度に長寿命化計画を策</t>
    </r>
    <r>
      <rPr>
        <sz val="11"/>
        <rFont val="ＭＳ ゴシック"/>
        <family val="3"/>
        <charset val="128"/>
      </rPr>
      <t>定し、現在も継続して改築・更新を行っているところです。
　また中継ポンプ場及び管渠においては、今後ストックマネジメントに基づいた改築更新計画を策定し、既存施設の改築更新に係るコストが将来にわたって過剰にならないよう、計画的な施設の更新を行う予定です。</t>
    </r>
    <rPh sb="2" eb="4">
      <t>ユウケイ</t>
    </rPh>
    <rPh sb="4" eb="8">
      <t>コテイシサン</t>
    </rPh>
    <rPh sb="8" eb="10">
      <t>ゲンカ</t>
    </rPh>
    <rPh sb="10" eb="13">
      <t>ショウキャクリツ</t>
    </rPh>
    <rPh sb="19" eb="21">
      <t>ヘイキン</t>
    </rPh>
    <rPh sb="22" eb="24">
      <t>ウワマワ</t>
    </rPh>
    <rPh sb="28" eb="30">
      <t>ジョウキョウ</t>
    </rPh>
    <rPh sb="31" eb="32">
      <t>ツヅ</t>
    </rPh>
    <rPh sb="37" eb="40">
      <t>ロウキュウカ</t>
    </rPh>
    <rPh sb="41" eb="42">
      <t>ソナ</t>
    </rPh>
    <rPh sb="44" eb="46">
      <t>コウシン</t>
    </rPh>
    <rPh sb="46" eb="48">
      <t>ケイカク</t>
    </rPh>
    <rPh sb="49" eb="51">
      <t>サクテイ</t>
    </rPh>
    <rPh sb="52" eb="54">
      <t>ヒツヨウ</t>
    </rPh>
    <rPh sb="69" eb="70">
      <t>ナカ</t>
    </rPh>
    <rPh sb="72" eb="74">
      <t>オスイ</t>
    </rPh>
    <rPh sb="74" eb="76">
      <t>ショリ</t>
    </rPh>
    <rPh sb="76" eb="78">
      <t>シセツ</t>
    </rPh>
    <rPh sb="81" eb="83">
      <t>トギツ</t>
    </rPh>
    <rPh sb="83" eb="85">
      <t>ジョウカ</t>
    </rPh>
    <rPh sb="95" eb="97">
      <t>ヘイセイ</t>
    </rPh>
    <rPh sb="99" eb="101">
      <t>ネンド</t>
    </rPh>
    <rPh sb="102" eb="106">
      <t>チョウジュミョウカ</t>
    </rPh>
    <rPh sb="106" eb="108">
      <t>ケイカク</t>
    </rPh>
    <rPh sb="109" eb="111">
      <t>サクテイ</t>
    </rPh>
    <rPh sb="113" eb="115">
      <t>ゲンザイ</t>
    </rPh>
    <rPh sb="116" eb="118">
      <t>ケイゾク</t>
    </rPh>
    <rPh sb="120" eb="122">
      <t>カイチク</t>
    </rPh>
    <rPh sb="123" eb="125">
      <t>コウシン</t>
    </rPh>
    <rPh sb="126" eb="127">
      <t>オコナ</t>
    </rPh>
    <rPh sb="141" eb="143">
      <t>チュウケイ</t>
    </rPh>
    <rPh sb="146" eb="147">
      <t>ジョウ</t>
    </rPh>
    <rPh sb="147" eb="148">
      <t>オヨ</t>
    </rPh>
    <rPh sb="149" eb="151">
      <t>カンキョ</t>
    </rPh>
    <rPh sb="157" eb="159">
      <t>コンゴ</t>
    </rPh>
    <rPh sb="170" eb="171">
      <t>モト</t>
    </rPh>
    <rPh sb="174" eb="176">
      <t>カイチク</t>
    </rPh>
    <rPh sb="176" eb="178">
      <t>コウシン</t>
    </rPh>
    <rPh sb="178" eb="180">
      <t>ケイカク</t>
    </rPh>
    <rPh sb="181" eb="183">
      <t>サクテイ</t>
    </rPh>
    <rPh sb="185" eb="187">
      <t>キゾン</t>
    </rPh>
    <rPh sb="187" eb="189">
      <t>シセツ</t>
    </rPh>
    <rPh sb="190" eb="192">
      <t>カイチク</t>
    </rPh>
    <rPh sb="192" eb="194">
      <t>コウシン</t>
    </rPh>
    <rPh sb="195" eb="196">
      <t>カカ</t>
    </rPh>
    <rPh sb="201" eb="203">
      <t>ショウライ</t>
    </rPh>
    <rPh sb="208" eb="210">
      <t>カジョウ</t>
    </rPh>
    <rPh sb="218" eb="221">
      <t>ケイカクテキ</t>
    </rPh>
    <rPh sb="222" eb="224">
      <t>シセツ</t>
    </rPh>
    <rPh sb="225" eb="227">
      <t>コウシン</t>
    </rPh>
    <rPh sb="228" eb="229">
      <t>オコナ</t>
    </rPh>
    <rPh sb="230" eb="232">
      <t>ヨテイ</t>
    </rPh>
    <phoneticPr fontId="4"/>
  </si>
  <si>
    <t>　①経常収支比率及び⑤経費回収率については、継続して100%を超えています。これに加え、⑥汚水処理原価、⑦施設利用率の状況から、比較的効率の良い経営が行えていると判断できます。
　⑧水洗化率については97%超と整備が完了しつつある状況で、人口減少や利用者の節水意識向上も相まって、今後経常収益の更なる増加は見込むことができないと思われますので、今後も経費削減等に取組み、更なる経営の効率化を図ります。
　③流動比率については、全国平均値及び経営安全性の指標となる100%を上回っている状況です。
　④企業債残高対事業規模比率については、依然として平均を大幅に下回っている現状です。</t>
    <rPh sb="2" eb="4">
      <t>ケイジョウ</t>
    </rPh>
    <rPh sb="4" eb="6">
      <t>シュウシ</t>
    </rPh>
    <rPh sb="6" eb="8">
      <t>ヒリツ</t>
    </rPh>
    <rPh sb="8" eb="9">
      <t>オヨ</t>
    </rPh>
    <rPh sb="11" eb="13">
      <t>ケイヒ</t>
    </rPh>
    <rPh sb="13" eb="16">
      <t>カイシュウリツ</t>
    </rPh>
    <rPh sb="22" eb="24">
      <t>ケイゾク</t>
    </rPh>
    <rPh sb="31" eb="32">
      <t>コ</t>
    </rPh>
    <rPh sb="41" eb="42">
      <t>クワ</t>
    </rPh>
    <rPh sb="45" eb="47">
      <t>オスイ</t>
    </rPh>
    <rPh sb="47" eb="49">
      <t>ショリ</t>
    </rPh>
    <rPh sb="49" eb="51">
      <t>ゲンカ</t>
    </rPh>
    <rPh sb="53" eb="55">
      <t>シセツ</t>
    </rPh>
    <rPh sb="55" eb="58">
      <t>リヨウリツ</t>
    </rPh>
    <rPh sb="59" eb="61">
      <t>ジョウキョウ</t>
    </rPh>
    <rPh sb="64" eb="67">
      <t>ヒカクテキ</t>
    </rPh>
    <rPh sb="67" eb="69">
      <t>コウリツ</t>
    </rPh>
    <rPh sb="70" eb="71">
      <t>ヨ</t>
    </rPh>
    <rPh sb="72" eb="74">
      <t>ケイエイ</t>
    </rPh>
    <rPh sb="75" eb="76">
      <t>オコナ</t>
    </rPh>
    <rPh sb="81" eb="83">
      <t>ハンダン</t>
    </rPh>
    <rPh sb="91" eb="94">
      <t>スイセンカ</t>
    </rPh>
    <rPh sb="94" eb="95">
      <t>リツ</t>
    </rPh>
    <rPh sb="103" eb="104">
      <t>チョウ</t>
    </rPh>
    <rPh sb="105" eb="107">
      <t>セイビ</t>
    </rPh>
    <rPh sb="108" eb="110">
      <t>カンリョウ</t>
    </rPh>
    <rPh sb="115" eb="117">
      <t>ジョウキョウ</t>
    </rPh>
    <rPh sb="119" eb="121">
      <t>ジンコウ</t>
    </rPh>
    <rPh sb="121" eb="12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</si>
</sst>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0.1</c:v>
                </c:pt>
                <c:pt idx="4" formatCode="#,##0.00;&quot;△&quot;#,##0.00;&quot;-&quot;">
                  <c:v>1.04</c:v>
                </c:pt>
              </c:numCache>
            </c:numRef>
          </c:val>
          <c:extLst>
            <c:ext xmlns:c16="http://schemas.microsoft.com/office/drawing/2014/chart" uri="{C3380CC4-5D6E-409C-BE32-E72D297353CC}">
              <c16:uniqueId val="{00000000-AE7A-46F6-B4BA-2CD2D26BF332}"/>
            </c:ext>
          </c:extLst>
        </c:ser>
        <c:dLbls>
          <c:showLegendKey val="0"/>
          <c:showVal val="0"/>
          <c:showCatName val="0"/>
          <c:showSerName val="0"/>
          <c:showPercent val="0"/>
          <c:showBubbleSize val="0"/>
        </c:dLbls>
        <c:gapWidth val="150"/>
        <c:axId val="97399936"/>
        <c:axId val="974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c:ext xmlns:c16="http://schemas.microsoft.com/office/drawing/2014/chart" uri="{C3380CC4-5D6E-409C-BE32-E72D297353CC}">
              <c16:uniqueId val="{00000001-AE7A-46F6-B4BA-2CD2D26BF332}"/>
            </c:ext>
          </c:extLst>
        </c:ser>
        <c:dLbls>
          <c:showLegendKey val="0"/>
          <c:showVal val="0"/>
          <c:showCatName val="0"/>
          <c:showSerName val="0"/>
          <c:showPercent val="0"/>
          <c:showBubbleSize val="0"/>
        </c:dLbls>
        <c:marker val="1"/>
        <c:smooth val="0"/>
        <c:axId val="97399936"/>
        <c:axId val="97401856"/>
      </c:lineChart>
      <c:dateAx>
        <c:axId val="97399936"/>
        <c:scaling>
          <c:orientation val="minMax"/>
        </c:scaling>
        <c:delete val="1"/>
        <c:axPos val="b"/>
        <c:numFmt formatCode="ge" sourceLinked="1"/>
        <c:majorTickMark val="none"/>
        <c:minorTickMark val="none"/>
        <c:tickLblPos val="none"/>
        <c:crossAx val="97401856"/>
        <c:crosses val="autoZero"/>
        <c:auto val="1"/>
        <c:lblOffset val="100"/>
        <c:baseTimeUnit val="years"/>
      </c:dateAx>
      <c:valAx>
        <c:axId val="974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66.599999999999994</c:v>
                </c:pt>
                <c:pt idx="1">
                  <c:v>65.63</c:v>
                </c:pt>
                <c:pt idx="2">
                  <c:v>65.67</c:v>
                </c:pt>
                <c:pt idx="3">
                  <c:v>67.78</c:v>
                </c:pt>
                <c:pt idx="4">
                  <c:v>69.33</c:v>
                </c:pt>
              </c:numCache>
            </c:numRef>
          </c:val>
          <c:extLst>
            <c:ext xmlns:c16="http://schemas.microsoft.com/office/drawing/2014/chart" uri="{C3380CC4-5D6E-409C-BE32-E72D297353CC}">
              <c16:uniqueId val="{00000000-209E-4555-8542-AEE18335781F}"/>
            </c:ext>
          </c:extLst>
        </c:ser>
        <c:dLbls>
          <c:showLegendKey val="0"/>
          <c:showVal val="0"/>
          <c:showCatName val="0"/>
          <c:showSerName val="0"/>
          <c:showPercent val="0"/>
          <c:showBubbleSize val="0"/>
        </c:dLbls>
        <c:gapWidth val="150"/>
        <c:axId val="111796992"/>
        <c:axId val="1117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50.12</c:v>
                </c:pt>
              </c:numCache>
            </c:numRef>
          </c:val>
          <c:smooth val="0"/>
          <c:extLst>
            <c:ext xmlns:c16="http://schemas.microsoft.com/office/drawing/2014/chart" uri="{C3380CC4-5D6E-409C-BE32-E72D297353CC}">
              <c16:uniqueId val="{00000001-209E-4555-8542-AEE18335781F}"/>
            </c:ext>
          </c:extLst>
        </c:ser>
        <c:dLbls>
          <c:showLegendKey val="0"/>
          <c:showVal val="0"/>
          <c:showCatName val="0"/>
          <c:showSerName val="0"/>
          <c:showPercent val="0"/>
          <c:showBubbleSize val="0"/>
        </c:dLbls>
        <c:marker val="1"/>
        <c:smooth val="0"/>
        <c:axId val="111796992"/>
        <c:axId val="111798912"/>
      </c:lineChart>
      <c:dateAx>
        <c:axId val="111796992"/>
        <c:scaling>
          <c:orientation val="minMax"/>
        </c:scaling>
        <c:delete val="1"/>
        <c:axPos val="b"/>
        <c:numFmt formatCode="ge" sourceLinked="1"/>
        <c:majorTickMark val="none"/>
        <c:minorTickMark val="none"/>
        <c:tickLblPos val="none"/>
        <c:crossAx val="111798912"/>
        <c:crosses val="autoZero"/>
        <c:auto val="1"/>
        <c:lblOffset val="100"/>
        <c:baseTimeUnit val="years"/>
      </c:dateAx>
      <c:valAx>
        <c:axId val="1117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96.69</c:v>
                </c:pt>
                <c:pt idx="1">
                  <c:v>96.34</c:v>
                </c:pt>
                <c:pt idx="2">
                  <c:v>97.15</c:v>
                </c:pt>
                <c:pt idx="3">
                  <c:v>97.2</c:v>
                </c:pt>
                <c:pt idx="4">
                  <c:v>97.37</c:v>
                </c:pt>
              </c:numCache>
            </c:numRef>
          </c:val>
          <c:extLst>
            <c:ext xmlns:c16="http://schemas.microsoft.com/office/drawing/2014/chart" uri="{C3380CC4-5D6E-409C-BE32-E72D297353CC}">
              <c16:uniqueId val="{00000000-AE81-47A7-BF4A-6CA968EF82A1}"/>
            </c:ext>
          </c:extLst>
        </c:ser>
        <c:dLbls>
          <c:showLegendKey val="0"/>
          <c:showVal val="0"/>
          <c:showCatName val="0"/>
          <c:showSerName val="0"/>
          <c:showPercent val="0"/>
          <c:showBubbleSize val="0"/>
        </c:dLbls>
        <c:gapWidth val="150"/>
        <c:axId val="111830144"/>
        <c:axId val="11183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86.63</c:v>
                </c:pt>
              </c:numCache>
            </c:numRef>
          </c:val>
          <c:smooth val="0"/>
          <c:extLst>
            <c:ext xmlns:c16="http://schemas.microsoft.com/office/drawing/2014/chart" uri="{C3380CC4-5D6E-409C-BE32-E72D297353CC}">
              <c16:uniqueId val="{00000001-AE81-47A7-BF4A-6CA968EF82A1}"/>
            </c:ext>
          </c:extLst>
        </c:ser>
        <c:dLbls>
          <c:showLegendKey val="0"/>
          <c:showVal val="0"/>
          <c:showCatName val="0"/>
          <c:showSerName val="0"/>
          <c:showPercent val="0"/>
          <c:showBubbleSize val="0"/>
        </c:dLbls>
        <c:marker val="1"/>
        <c:smooth val="0"/>
        <c:axId val="111830144"/>
        <c:axId val="111832064"/>
      </c:lineChart>
      <c:dateAx>
        <c:axId val="111830144"/>
        <c:scaling>
          <c:orientation val="minMax"/>
        </c:scaling>
        <c:delete val="1"/>
        <c:axPos val="b"/>
        <c:numFmt formatCode="ge" sourceLinked="1"/>
        <c:majorTickMark val="none"/>
        <c:minorTickMark val="none"/>
        <c:tickLblPos val="none"/>
        <c:crossAx val="111832064"/>
        <c:crosses val="autoZero"/>
        <c:auto val="1"/>
        <c:lblOffset val="100"/>
        <c:baseTimeUnit val="years"/>
      </c:dateAx>
      <c:valAx>
        <c:axId val="1118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139.03</c:v>
                </c:pt>
                <c:pt idx="1">
                  <c:v>129.19</c:v>
                </c:pt>
                <c:pt idx="2">
                  <c:v>122.09</c:v>
                </c:pt>
                <c:pt idx="3">
                  <c:v>122.47</c:v>
                </c:pt>
                <c:pt idx="4">
                  <c:v>118.02</c:v>
                </c:pt>
              </c:numCache>
            </c:numRef>
          </c:val>
          <c:extLst>
            <c:ext xmlns:c16="http://schemas.microsoft.com/office/drawing/2014/chart" uri="{C3380CC4-5D6E-409C-BE32-E72D297353CC}">
              <c16:uniqueId val="{00000000-6105-40E4-8657-EE29FFA71EF4}"/>
            </c:ext>
          </c:extLst>
        </c:ser>
        <c:dLbls>
          <c:showLegendKey val="0"/>
          <c:showVal val="0"/>
          <c:showCatName val="0"/>
          <c:showSerName val="0"/>
          <c:showPercent val="0"/>
          <c:showBubbleSize val="0"/>
        </c:dLbls>
        <c:gapWidth val="150"/>
        <c:axId val="97351168"/>
        <c:axId val="9735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formatCode="#,##0.00;&quot;△&quot;#,##0.00;&quot;-&quot;">
                  <c:v>115.52</c:v>
                </c:pt>
                <c:pt idx="3" formatCode="#,##0.00;&quot;△&quot;#,##0.00;&quot;-&quot;">
                  <c:v>116.5</c:v>
                </c:pt>
                <c:pt idx="4" formatCode="#,##0.00;&quot;△&quot;#,##0.00;&quot;-&quot;">
                  <c:v>121.95</c:v>
                </c:pt>
              </c:numCache>
            </c:numRef>
          </c:val>
          <c:smooth val="0"/>
          <c:extLst>
            <c:ext xmlns:c16="http://schemas.microsoft.com/office/drawing/2014/chart" uri="{C3380CC4-5D6E-409C-BE32-E72D297353CC}">
              <c16:uniqueId val="{00000001-6105-40E4-8657-EE29FFA71EF4}"/>
            </c:ext>
          </c:extLst>
        </c:ser>
        <c:dLbls>
          <c:showLegendKey val="0"/>
          <c:showVal val="0"/>
          <c:showCatName val="0"/>
          <c:showSerName val="0"/>
          <c:showPercent val="0"/>
          <c:showBubbleSize val="0"/>
        </c:dLbls>
        <c:marker val="1"/>
        <c:smooth val="0"/>
        <c:axId val="97351168"/>
        <c:axId val="97353088"/>
      </c:lineChart>
      <c:dateAx>
        <c:axId val="97351168"/>
        <c:scaling>
          <c:orientation val="minMax"/>
        </c:scaling>
        <c:delete val="1"/>
        <c:axPos val="b"/>
        <c:numFmt formatCode="ge" sourceLinked="1"/>
        <c:majorTickMark val="none"/>
        <c:minorTickMark val="none"/>
        <c:tickLblPos val="none"/>
        <c:crossAx val="97353088"/>
        <c:crosses val="autoZero"/>
        <c:auto val="1"/>
        <c:lblOffset val="100"/>
        <c:baseTimeUnit val="years"/>
      </c:dateAx>
      <c:valAx>
        <c:axId val="973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19.670000000000002</c:v>
                </c:pt>
                <c:pt idx="1">
                  <c:v>39.409999999999997</c:v>
                </c:pt>
                <c:pt idx="2">
                  <c:v>41.01</c:v>
                </c:pt>
                <c:pt idx="3">
                  <c:v>43.1</c:v>
                </c:pt>
                <c:pt idx="4">
                  <c:v>45.21</c:v>
                </c:pt>
              </c:numCache>
            </c:numRef>
          </c:val>
          <c:extLst>
            <c:ext xmlns:c16="http://schemas.microsoft.com/office/drawing/2014/chart" uri="{C3380CC4-5D6E-409C-BE32-E72D297353CC}">
              <c16:uniqueId val="{00000000-6201-4101-9CC2-F2595230E62B}"/>
            </c:ext>
          </c:extLst>
        </c:ser>
        <c:dLbls>
          <c:showLegendKey val="0"/>
          <c:showVal val="0"/>
          <c:showCatName val="0"/>
          <c:showSerName val="0"/>
          <c:showPercent val="0"/>
          <c:showBubbleSize val="0"/>
        </c:dLbls>
        <c:gapWidth val="150"/>
        <c:axId val="111429504"/>
        <c:axId val="11143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formatCode="#,##0.00;&quot;△&quot;#,##0.00;&quot;-&quot;">
                  <c:v>33.729999999999997</c:v>
                </c:pt>
                <c:pt idx="3" formatCode="#,##0.00;&quot;△&quot;#,##0.00;&quot;-&quot;">
                  <c:v>36.78</c:v>
                </c:pt>
                <c:pt idx="4" formatCode="#,##0.00;&quot;△&quot;#,##0.00;&quot;-&quot;">
                  <c:v>33.130000000000003</c:v>
                </c:pt>
              </c:numCache>
            </c:numRef>
          </c:val>
          <c:smooth val="0"/>
          <c:extLst>
            <c:ext xmlns:c16="http://schemas.microsoft.com/office/drawing/2014/chart" uri="{C3380CC4-5D6E-409C-BE32-E72D297353CC}">
              <c16:uniqueId val="{00000001-6201-4101-9CC2-F2595230E62B}"/>
            </c:ext>
          </c:extLst>
        </c:ser>
        <c:dLbls>
          <c:showLegendKey val="0"/>
          <c:showVal val="0"/>
          <c:showCatName val="0"/>
          <c:showSerName val="0"/>
          <c:showPercent val="0"/>
          <c:showBubbleSize val="0"/>
        </c:dLbls>
        <c:marker val="1"/>
        <c:smooth val="0"/>
        <c:axId val="111429504"/>
        <c:axId val="111431680"/>
      </c:lineChart>
      <c:dateAx>
        <c:axId val="111429504"/>
        <c:scaling>
          <c:orientation val="minMax"/>
        </c:scaling>
        <c:delete val="1"/>
        <c:axPos val="b"/>
        <c:numFmt formatCode="ge" sourceLinked="1"/>
        <c:majorTickMark val="none"/>
        <c:minorTickMark val="none"/>
        <c:tickLblPos val="none"/>
        <c:crossAx val="111431680"/>
        <c:crosses val="autoZero"/>
        <c:auto val="1"/>
        <c:lblOffset val="100"/>
        <c:baseTimeUnit val="years"/>
      </c:dateAx>
      <c:valAx>
        <c:axId val="1114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0D-4252-9773-60A75FD8F40C}"/>
            </c:ext>
          </c:extLst>
        </c:ser>
        <c:dLbls>
          <c:showLegendKey val="0"/>
          <c:showVal val="0"/>
          <c:showCatName val="0"/>
          <c:showSerName val="0"/>
          <c:showPercent val="0"/>
          <c:showBubbleSize val="0"/>
        </c:dLbls>
        <c:gapWidth val="150"/>
        <c:axId val="111484928"/>
        <c:axId val="11148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0</c:v>
                </c:pt>
                <c:pt idx="3">
                  <c:v>0</c:v>
                </c:pt>
                <c:pt idx="4">
                  <c:v>0</c:v>
                </c:pt>
              </c:numCache>
            </c:numRef>
          </c:val>
          <c:smooth val="0"/>
          <c:extLst>
            <c:ext xmlns:c16="http://schemas.microsoft.com/office/drawing/2014/chart" uri="{C3380CC4-5D6E-409C-BE32-E72D297353CC}">
              <c16:uniqueId val="{00000001-FB0D-4252-9773-60A75FD8F40C}"/>
            </c:ext>
          </c:extLst>
        </c:ser>
        <c:dLbls>
          <c:showLegendKey val="0"/>
          <c:showVal val="0"/>
          <c:showCatName val="0"/>
          <c:showSerName val="0"/>
          <c:showPercent val="0"/>
          <c:showBubbleSize val="0"/>
        </c:dLbls>
        <c:marker val="1"/>
        <c:smooth val="0"/>
        <c:axId val="111484928"/>
        <c:axId val="111486848"/>
      </c:lineChart>
      <c:dateAx>
        <c:axId val="111484928"/>
        <c:scaling>
          <c:orientation val="minMax"/>
        </c:scaling>
        <c:delete val="1"/>
        <c:axPos val="b"/>
        <c:numFmt formatCode="ge" sourceLinked="1"/>
        <c:majorTickMark val="none"/>
        <c:minorTickMark val="none"/>
        <c:tickLblPos val="none"/>
        <c:crossAx val="111486848"/>
        <c:crosses val="autoZero"/>
        <c:auto val="1"/>
        <c:lblOffset val="100"/>
        <c:baseTimeUnit val="years"/>
      </c:dateAx>
      <c:valAx>
        <c:axId val="1114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84-4E30-86A7-24D9006E3C2C}"/>
            </c:ext>
          </c:extLst>
        </c:ser>
        <c:dLbls>
          <c:showLegendKey val="0"/>
          <c:showVal val="0"/>
          <c:showCatName val="0"/>
          <c:showSerName val="0"/>
          <c:showPercent val="0"/>
          <c:showBubbleSize val="0"/>
        </c:dLbls>
        <c:gapWidth val="150"/>
        <c:axId val="111514752"/>
        <c:axId val="11151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0</c:v>
                </c:pt>
                <c:pt idx="3">
                  <c:v>0</c:v>
                </c:pt>
                <c:pt idx="4">
                  <c:v>0</c:v>
                </c:pt>
              </c:numCache>
            </c:numRef>
          </c:val>
          <c:smooth val="0"/>
          <c:extLst>
            <c:ext xmlns:c16="http://schemas.microsoft.com/office/drawing/2014/chart" uri="{C3380CC4-5D6E-409C-BE32-E72D297353CC}">
              <c16:uniqueId val="{00000001-6584-4E30-86A7-24D9006E3C2C}"/>
            </c:ext>
          </c:extLst>
        </c:ser>
        <c:dLbls>
          <c:showLegendKey val="0"/>
          <c:showVal val="0"/>
          <c:showCatName val="0"/>
          <c:showSerName val="0"/>
          <c:showPercent val="0"/>
          <c:showBubbleSize val="0"/>
        </c:dLbls>
        <c:marker val="1"/>
        <c:smooth val="0"/>
        <c:axId val="111514752"/>
        <c:axId val="111516672"/>
      </c:lineChart>
      <c:dateAx>
        <c:axId val="111514752"/>
        <c:scaling>
          <c:orientation val="minMax"/>
        </c:scaling>
        <c:delete val="1"/>
        <c:axPos val="b"/>
        <c:numFmt formatCode="ge" sourceLinked="1"/>
        <c:majorTickMark val="none"/>
        <c:minorTickMark val="none"/>
        <c:tickLblPos val="none"/>
        <c:crossAx val="111516672"/>
        <c:crosses val="autoZero"/>
        <c:auto val="1"/>
        <c:lblOffset val="100"/>
        <c:baseTimeUnit val="years"/>
      </c:dateAx>
      <c:valAx>
        <c:axId val="1115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1572.83</c:v>
                </c:pt>
                <c:pt idx="1">
                  <c:v>110.69</c:v>
                </c:pt>
                <c:pt idx="2">
                  <c:v>107.4</c:v>
                </c:pt>
                <c:pt idx="3">
                  <c:v>106.3</c:v>
                </c:pt>
                <c:pt idx="4">
                  <c:v>110.64</c:v>
                </c:pt>
              </c:numCache>
            </c:numRef>
          </c:val>
          <c:extLst>
            <c:ext xmlns:c16="http://schemas.microsoft.com/office/drawing/2014/chart" uri="{C3380CC4-5D6E-409C-BE32-E72D297353CC}">
              <c16:uniqueId val="{00000000-3788-4A3E-A413-DF505C89B4CD}"/>
            </c:ext>
          </c:extLst>
        </c:ser>
        <c:dLbls>
          <c:showLegendKey val="0"/>
          <c:showVal val="0"/>
          <c:showCatName val="0"/>
          <c:showSerName val="0"/>
          <c:showPercent val="0"/>
          <c:showBubbleSize val="0"/>
        </c:dLbls>
        <c:gapWidth val="150"/>
        <c:axId val="111552000"/>
        <c:axId val="11155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formatCode="#,##0.00;&quot;△&quot;#,##0.00;&quot;-&quot;">
                  <c:v>93.65</c:v>
                </c:pt>
                <c:pt idx="3" formatCode="#,##0.00;&quot;△&quot;#,##0.00;&quot;-&quot;">
                  <c:v>95.51</c:v>
                </c:pt>
                <c:pt idx="4" formatCode="#,##0.00;&quot;△&quot;#,##0.00;&quot;-&quot;">
                  <c:v>91.89</c:v>
                </c:pt>
              </c:numCache>
            </c:numRef>
          </c:val>
          <c:smooth val="0"/>
          <c:extLst>
            <c:ext xmlns:c16="http://schemas.microsoft.com/office/drawing/2014/chart" uri="{C3380CC4-5D6E-409C-BE32-E72D297353CC}">
              <c16:uniqueId val="{00000001-3788-4A3E-A413-DF505C89B4CD}"/>
            </c:ext>
          </c:extLst>
        </c:ser>
        <c:dLbls>
          <c:showLegendKey val="0"/>
          <c:showVal val="0"/>
          <c:showCatName val="0"/>
          <c:showSerName val="0"/>
          <c:showPercent val="0"/>
          <c:showBubbleSize val="0"/>
        </c:dLbls>
        <c:marker val="1"/>
        <c:smooth val="0"/>
        <c:axId val="111552000"/>
        <c:axId val="111553920"/>
      </c:lineChart>
      <c:dateAx>
        <c:axId val="111552000"/>
        <c:scaling>
          <c:orientation val="minMax"/>
        </c:scaling>
        <c:delete val="1"/>
        <c:axPos val="b"/>
        <c:numFmt formatCode="ge" sourceLinked="1"/>
        <c:majorTickMark val="none"/>
        <c:minorTickMark val="none"/>
        <c:tickLblPos val="none"/>
        <c:crossAx val="111553920"/>
        <c:crosses val="autoZero"/>
        <c:auto val="1"/>
        <c:lblOffset val="100"/>
        <c:baseTimeUnit val="years"/>
      </c:dateAx>
      <c:valAx>
        <c:axId val="1115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280.62</c:v>
                </c:pt>
                <c:pt idx="1">
                  <c:v>260.8</c:v>
                </c:pt>
                <c:pt idx="2">
                  <c:v>316.63</c:v>
                </c:pt>
                <c:pt idx="3">
                  <c:v>351.88</c:v>
                </c:pt>
                <c:pt idx="4">
                  <c:v>328.77</c:v>
                </c:pt>
              </c:numCache>
            </c:numRef>
          </c:val>
          <c:extLst>
            <c:ext xmlns:c16="http://schemas.microsoft.com/office/drawing/2014/chart" uri="{C3380CC4-5D6E-409C-BE32-E72D297353CC}">
              <c16:uniqueId val="{00000000-58DA-4A89-84E7-85409CEA776E}"/>
            </c:ext>
          </c:extLst>
        </c:ser>
        <c:dLbls>
          <c:showLegendKey val="0"/>
          <c:showVal val="0"/>
          <c:showCatName val="0"/>
          <c:showSerName val="0"/>
          <c:showPercent val="0"/>
          <c:showBubbleSize val="0"/>
        </c:dLbls>
        <c:gapWidth val="150"/>
        <c:axId val="111589248"/>
        <c:axId val="11159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855.79</c:v>
                </c:pt>
              </c:numCache>
            </c:numRef>
          </c:val>
          <c:smooth val="0"/>
          <c:extLst>
            <c:ext xmlns:c16="http://schemas.microsoft.com/office/drawing/2014/chart" uri="{C3380CC4-5D6E-409C-BE32-E72D297353CC}">
              <c16:uniqueId val="{00000001-58DA-4A89-84E7-85409CEA776E}"/>
            </c:ext>
          </c:extLst>
        </c:ser>
        <c:dLbls>
          <c:showLegendKey val="0"/>
          <c:showVal val="0"/>
          <c:showCatName val="0"/>
          <c:showSerName val="0"/>
          <c:showPercent val="0"/>
          <c:showBubbleSize val="0"/>
        </c:dLbls>
        <c:marker val="1"/>
        <c:smooth val="0"/>
        <c:axId val="111589248"/>
        <c:axId val="111591424"/>
      </c:lineChart>
      <c:dateAx>
        <c:axId val="111589248"/>
        <c:scaling>
          <c:orientation val="minMax"/>
        </c:scaling>
        <c:delete val="1"/>
        <c:axPos val="b"/>
        <c:numFmt formatCode="ge" sourceLinked="1"/>
        <c:majorTickMark val="none"/>
        <c:minorTickMark val="none"/>
        <c:tickLblPos val="none"/>
        <c:crossAx val="111591424"/>
        <c:crosses val="autoZero"/>
        <c:auto val="1"/>
        <c:lblOffset val="100"/>
        <c:baseTimeUnit val="years"/>
      </c:dateAx>
      <c:valAx>
        <c:axId val="1115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189.64</c:v>
                </c:pt>
                <c:pt idx="1">
                  <c:v>185.78</c:v>
                </c:pt>
                <c:pt idx="2">
                  <c:v>158.33000000000001</c:v>
                </c:pt>
                <c:pt idx="3">
                  <c:v>137.4</c:v>
                </c:pt>
                <c:pt idx="4">
                  <c:v>134.27000000000001</c:v>
                </c:pt>
              </c:numCache>
            </c:numRef>
          </c:val>
          <c:extLst>
            <c:ext xmlns:c16="http://schemas.microsoft.com/office/drawing/2014/chart" uri="{C3380CC4-5D6E-409C-BE32-E72D297353CC}">
              <c16:uniqueId val="{00000000-D786-4153-9B43-D0E28847F884}"/>
            </c:ext>
          </c:extLst>
        </c:ser>
        <c:dLbls>
          <c:showLegendKey val="0"/>
          <c:showVal val="0"/>
          <c:showCatName val="0"/>
          <c:showSerName val="0"/>
          <c:showPercent val="0"/>
          <c:showBubbleSize val="0"/>
        </c:dLbls>
        <c:gapWidth val="150"/>
        <c:axId val="111702784"/>
        <c:axId val="1117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82.82</c:v>
                </c:pt>
              </c:numCache>
            </c:numRef>
          </c:val>
          <c:smooth val="0"/>
          <c:extLst>
            <c:ext xmlns:c16="http://schemas.microsoft.com/office/drawing/2014/chart" uri="{C3380CC4-5D6E-409C-BE32-E72D297353CC}">
              <c16:uniqueId val="{00000001-D786-4153-9B43-D0E28847F884}"/>
            </c:ext>
          </c:extLst>
        </c:ser>
        <c:dLbls>
          <c:showLegendKey val="0"/>
          <c:showVal val="0"/>
          <c:showCatName val="0"/>
          <c:showSerName val="0"/>
          <c:showPercent val="0"/>
          <c:showBubbleSize val="0"/>
        </c:dLbls>
        <c:marker val="1"/>
        <c:smooth val="0"/>
        <c:axId val="111702784"/>
        <c:axId val="111704704"/>
      </c:lineChart>
      <c:dateAx>
        <c:axId val="111702784"/>
        <c:scaling>
          <c:orientation val="minMax"/>
        </c:scaling>
        <c:delete val="1"/>
        <c:axPos val="b"/>
        <c:numFmt formatCode="ge" sourceLinked="1"/>
        <c:majorTickMark val="none"/>
        <c:minorTickMark val="none"/>
        <c:tickLblPos val="none"/>
        <c:crossAx val="111704704"/>
        <c:crosses val="autoZero"/>
        <c:auto val="1"/>
        <c:lblOffset val="100"/>
        <c:baseTimeUnit val="years"/>
      </c:dateAx>
      <c:valAx>
        <c:axId val="1117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95.04</c:v>
                </c:pt>
                <c:pt idx="1">
                  <c:v>97.06</c:v>
                </c:pt>
                <c:pt idx="2">
                  <c:v>114.47</c:v>
                </c:pt>
                <c:pt idx="3">
                  <c:v>131.26</c:v>
                </c:pt>
                <c:pt idx="4">
                  <c:v>134.1</c:v>
                </c:pt>
              </c:numCache>
            </c:numRef>
          </c:val>
          <c:extLst>
            <c:ext xmlns:c16="http://schemas.microsoft.com/office/drawing/2014/chart" uri="{C3380CC4-5D6E-409C-BE32-E72D297353CC}">
              <c16:uniqueId val="{00000000-2467-4A25-B08C-C1CD0C39CEF0}"/>
            </c:ext>
          </c:extLst>
        </c:ser>
        <c:dLbls>
          <c:showLegendKey val="0"/>
          <c:showVal val="0"/>
          <c:showCatName val="0"/>
          <c:showSerName val="0"/>
          <c:showPercent val="0"/>
          <c:showBubbleSize val="0"/>
        </c:dLbls>
        <c:gapWidth val="150"/>
        <c:axId val="111739648"/>
        <c:axId val="11174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165.76</c:v>
                </c:pt>
              </c:numCache>
            </c:numRef>
          </c:val>
          <c:smooth val="0"/>
          <c:extLst>
            <c:ext xmlns:c16="http://schemas.microsoft.com/office/drawing/2014/chart" uri="{C3380CC4-5D6E-409C-BE32-E72D297353CC}">
              <c16:uniqueId val="{00000001-2467-4A25-B08C-C1CD0C39CEF0}"/>
            </c:ext>
          </c:extLst>
        </c:ser>
        <c:dLbls>
          <c:showLegendKey val="0"/>
          <c:showVal val="0"/>
          <c:showCatName val="0"/>
          <c:showSerName val="0"/>
          <c:showPercent val="0"/>
          <c:showBubbleSize val="0"/>
        </c:dLbls>
        <c:marker val="1"/>
        <c:smooth val="0"/>
        <c:axId val="111739648"/>
        <c:axId val="111741568"/>
      </c:lineChart>
      <c:dateAx>
        <c:axId val="111739648"/>
        <c:scaling>
          <c:orientation val="minMax"/>
        </c:scaling>
        <c:delete val="1"/>
        <c:axPos val="b"/>
        <c:numFmt formatCode="ge" sourceLinked="1"/>
        <c:majorTickMark val="none"/>
        <c:minorTickMark val="none"/>
        <c:tickLblPos val="none"/>
        <c:crossAx val="111741568"/>
        <c:crosses val="autoZero"/>
        <c:auto val="1"/>
        <c:lblOffset val="100"/>
        <c:baseTimeUnit val="years"/>
      </c:dateAx>
      <c:valAx>
        <c:axId val="1117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長崎県　時津町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49" t="str">
        <f>データ!$M$6</f>
        <v>非設置</v>
      </c>
      <c r="AE8" s="49"/>
      <c r="AF8" s="49"/>
      <c r="AG8" s="49"/>
      <c r="AH8" s="49"/>
      <c r="AI8" s="49"/>
      <c r="AJ8" s="49"/>
      <c r="AK8" s="3"/>
      <c r="AL8" s="50">
        <f>データ!S6</f>
        <v>30243</v>
      </c>
      <c r="AM8" s="50"/>
      <c r="AN8" s="50"/>
      <c r="AO8" s="50"/>
      <c r="AP8" s="50"/>
      <c r="AQ8" s="50"/>
      <c r="AR8" s="50"/>
      <c r="AS8" s="50"/>
      <c r="AT8" s="45">
        <f>データ!T6</f>
        <v>20.94</v>
      </c>
      <c r="AU8" s="45"/>
      <c r="AV8" s="45"/>
      <c r="AW8" s="45"/>
      <c r="AX8" s="45"/>
      <c r="AY8" s="45"/>
      <c r="AZ8" s="45"/>
      <c r="BA8" s="45"/>
      <c r="BB8" s="45">
        <f>データ!U6</f>
        <v>1444.27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70.959999999999994</v>
      </c>
      <c r="J10" s="45"/>
      <c r="K10" s="45"/>
      <c r="L10" s="45"/>
      <c r="M10" s="45"/>
      <c r="N10" s="45"/>
      <c r="O10" s="45"/>
      <c r="P10" s="45">
        <f>データ!P6</f>
        <v>96.61</v>
      </c>
      <c r="Q10" s="45"/>
      <c r="R10" s="45"/>
      <c r="S10" s="45"/>
      <c r="T10" s="45"/>
      <c r="U10" s="45"/>
      <c r="V10" s="45"/>
      <c r="W10" s="45">
        <f>データ!Q6</f>
        <v>90.42</v>
      </c>
      <c r="X10" s="45"/>
      <c r="Y10" s="45"/>
      <c r="Z10" s="45"/>
      <c r="AA10" s="45"/>
      <c r="AB10" s="45"/>
      <c r="AC10" s="45"/>
      <c r="AD10" s="50">
        <f>データ!R6</f>
        <v>3196</v>
      </c>
      <c r="AE10" s="50"/>
      <c r="AF10" s="50"/>
      <c r="AG10" s="50"/>
      <c r="AH10" s="50"/>
      <c r="AI10" s="50"/>
      <c r="AJ10" s="50"/>
      <c r="AK10" s="2"/>
      <c r="AL10" s="50">
        <f>データ!V6</f>
        <v>28830</v>
      </c>
      <c r="AM10" s="50"/>
      <c r="AN10" s="50"/>
      <c r="AO10" s="50"/>
      <c r="AP10" s="50"/>
      <c r="AQ10" s="50"/>
      <c r="AR10" s="50"/>
      <c r="AS10" s="50"/>
      <c r="AT10" s="45">
        <f>データ!W6</f>
        <v>5.18</v>
      </c>
      <c r="AU10" s="45"/>
      <c r="AV10" s="45"/>
      <c r="AW10" s="45"/>
      <c r="AX10" s="45"/>
      <c r="AY10" s="45"/>
      <c r="AZ10" s="45"/>
      <c r="BA10" s="45"/>
      <c r="BB10" s="45">
        <f>データ!X6</f>
        <v>5565.64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UhRhRMJANWxBaLMROtrXyxDmnyIo8KPbbPDc90SPL6i3y42UNAoSJ08ADbrMdJVKjqdfI+z7jcc7JHBqTXKzBw==" saltValue="g89ncF63nQi+Yc8xcH3u9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423084</v>
      </c>
      <c r="D6" s="33">
        <f t="shared" si="3"/>
        <v>46</v>
      </c>
      <c r="E6" s="33">
        <f t="shared" si="3"/>
        <v>17</v>
      </c>
      <c r="F6" s="33">
        <f t="shared" si="3"/>
        <v>1</v>
      </c>
      <c r="G6" s="33">
        <f t="shared" si="3"/>
        <v>0</v>
      </c>
      <c r="H6" s="33" t="str">
        <f t="shared" si="3"/>
        <v>長崎県　時津町</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70.959999999999994</v>
      </c>
      <c r="P6" s="34">
        <f t="shared" si="3"/>
        <v>96.61</v>
      </c>
      <c r="Q6" s="34">
        <f t="shared" si="3"/>
        <v>90.42</v>
      </c>
      <c r="R6" s="34">
        <f t="shared" si="3"/>
        <v>3196</v>
      </c>
      <c r="S6" s="34">
        <f t="shared" si="3"/>
        <v>30243</v>
      </c>
      <c r="T6" s="34">
        <f t="shared" si="3"/>
        <v>20.94</v>
      </c>
      <c r="U6" s="34">
        <f t="shared" si="3"/>
        <v>1444.27</v>
      </c>
      <c r="V6" s="34">
        <f t="shared" si="3"/>
        <v>28830</v>
      </c>
      <c r="W6" s="34">
        <f t="shared" si="3"/>
        <v>5.18</v>
      </c>
      <c r="X6" s="34">
        <f t="shared" si="3"/>
        <v>5565.64</v>
      </c>
      <c r="Y6" s="35">
        <f>IF(Y7="",NA(),Y7)</f>
        <v>139.03</v>
      </c>
      <c r="Z6" s="35">
        <f t="shared" ref="Z6:AH6" si="4">IF(Z7="",NA(),Z7)</f>
        <v>129.19</v>
      </c>
      <c r="AA6" s="35">
        <f t="shared" si="4"/>
        <v>122.09</v>
      </c>
      <c r="AB6" s="35">
        <f t="shared" si="4"/>
        <v>122.47</v>
      </c>
      <c r="AC6" s="35">
        <f t="shared" si="4"/>
        <v>118.02</v>
      </c>
      <c r="AD6" s="34" t="e">
        <f t="shared" si="4"/>
        <v>#N/A</v>
      </c>
      <c r="AE6" s="34" t="e">
        <f t="shared" si="4"/>
        <v>#N/A</v>
      </c>
      <c r="AF6" s="35">
        <f t="shared" si="4"/>
        <v>115.52</v>
      </c>
      <c r="AG6" s="35">
        <f t="shared" si="4"/>
        <v>116.5</v>
      </c>
      <c r="AH6" s="35">
        <f t="shared" si="4"/>
        <v>121.95</v>
      </c>
      <c r="AI6" s="34" t="str">
        <f>IF(AI7="","",IF(AI7="-","【-】","【"&amp;SUBSTITUTE(TEXT(AI7,"#,##0.00"),"-","△")&amp;"】"))</f>
        <v>【108.80】</v>
      </c>
      <c r="AJ6" s="34">
        <f>IF(AJ7="",NA(),AJ7)</f>
        <v>0</v>
      </c>
      <c r="AK6" s="34">
        <f t="shared" ref="AK6:AS6" si="5">IF(AK7="",NA(),AK7)</f>
        <v>0</v>
      </c>
      <c r="AL6" s="34">
        <f t="shared" si="5"/>
        <v>0</v>
      </c>
      <c r="AM6" s="34">
        <f t="shared" si="5"/>
        <v>0</v>
      </c>
      <c r="AN6" s="34">
        <f t="shared" si="5"/>
        <v>0</v>
      </c>
      <c r="AO6" s="34" t="e">
        <f t="shared" si="5"/>
        <v>#N/A</v>
      </c>
      <c r="AP6" s="34" t="e">
        <f t="shared" si="5"/>
        <v>#N/A</v>
      </c>
      <c r="AQ6" s="34">
        <f t="shared" si="5"/>
        <v>0</v>
      </c>
      <c r="AR6" s="34">
        <f t="shared" si="5"/>
        <v>0</v>
      </c>
      <c r="AS6" s="34">
        <f t="shared" si="5"/>
        <v>0</v>
      </c>
      <c r="AT6" s="34" t="str">
        <f>IF(AT7="","",IF(AT7="-","【-】","【"&amp;SUBSTITUTE(TEXT(AT7,"#,##0.00"),"-","△")&amp;"】"))</f>
        <v>【4.27】</v>
      </c>
      <c r="AU6" s="35">
        <f>IF(AU7="",NA(),AU7)</f>
        <v>1572.83</v>
      </c>
      <c r="AV6" s="35">
        <f t="shared" ref="AV6:BD6" si="6">IF(AV7="",NA(),AV7)</f>
        <v>110.69</v>
      </c>
      <c r="AW6" s="35">
        <f t="shared" si="6"/>
        <v>107.4</v>
      </c>
      <c r="AX6" s="35">
        <f t="shared" si="6"/>
        <v>106.3</v>
      </c>
      <c r="AY6" s="35">
        <f t="shared" si="6"/>
        <v>110.64</v>
      </c>
      <c r="AZ6" s="34" t="e">
        <f t="shared" si="6"/>
        <v>#N/A</v>
      </c>
      <c r="BA6" s="34" t="e">
        <f t="shared" si="6"/>
        <v>#N/A</v>
      </c>
      <c r="BB6" s="35">
        <f t="shared" si="6"/>
        <v>93.65</v>
      </c>
      <c r="BC6" s="35">
        <f t="shared" si="6"/>
        <v>95.51</v>
      </c>
      <c r="BD6" s="35">
        <f t="shared" si="6"/>
        <v>91.89</v>
      </c>
      <c r="BE6" s="34" t="str">
        <f>IF(BE7="","",IF(BE7="-","【-】","【"&amp;SUBSTITUTE(TEXT(BE7,"#,##0.00"),"-","△")&amp;"】"))</f>
        <v>【66.41】</v>
      </c>
      <c r="BF6" s="35">
        <f>IF(BF7="",NA(),BF7)</f>
        <v>280.62</v>
      </c>
      <c r="BG6" s="35">
        <f t="shared" ref="BG6:BO6" si="7">IF(BG7="",NA(),BG7)</f>
        <v>260.8</v>
      </c>
      <c r="BH6" s="35">
        <f t="shared" si="7"/>
        <v>316.63</v>
      </c>
      <c r="BI6" s="35">
        <f t="shared" si="7"/>
        <v>351.88</v>
      </c>
      <c r="BJ6" s="35">
        <f t="shared" si="7"/>
        <v>328.77</v>
      </c>
      <c r="BK6" s="35">
        <f t="shared" si="7"/>
        <v>1119.4100000000001</v>
      </c>
      <c r="BL6" s="35">
        <f t="shared" si="7"/>
        <v>1067.74</v>
      </c>
      <c r="BM6" s="35">
        <f t="shared" si="7"/>
        <v>1018.27</v>
      </c>
      <c r="BN6" s="35">
        <f t="shared" si="7"/>
        <v>1120.55</v>
      </c>
      <c r="BO6" s="35">
        <f t="shared" si="7"/>
        <v>855.79</v>
      </c>
      <c r="BP6" s="34" t="str">
        <f>IF(BP7="","",IF(BP7="-","【-】","【"&amp;SUBSTITUTE(TEXT(BP7,"#,##0.00"),"-","△")&amp;"】"))</f>
        <v>【707.33】</v>
      </c>
      <c r="BQ6" s="35">
        <f>IF(BQ7="",NA(),BQ7)</f>
        <v>189.64</v>
      </c>
      <c r="BR6" s="35">
        <f t="shared" ref="BR6:BZ6" si="8">IF(BR7="",NA(),BR7)</f>
        <v>185.78</v>
      </c>
      <c r="BS6" s="35">
        <f t="shared" si="8"/>
        <v>158.33000000000001</v>
      </c>
      <c r="BT6" s="35">
        <f t="shared" si="8"/>
        <v>137.4</v>
      </c>
      <c r="BU6" s="35">
        <f t="shared" si="8"/>
        <v>134.27000000000001</v>
      </c>
      <c r="BV6" s="35">
        <f t="shared" si="8"/>
        <v>71.349999999999994</v>
      </c>
      <c r="BW6" s="35">
        <f t="shared" si="8"/>
        <v>73.569999999999993</v>
      </c>
      <c r="BX6" s="35">
        <f t="shared" si="8"/>
        <v>71.569999999999993</v>
      </c>
      <c r="BY6" s="35">
        <f t="shared" si="8"/>
        <v>73.28</v>
      </c>
      <c r="BZ6" s="35">
        <f t="shared" si="8"/>
        <v>82.82</v>
      </c>
      <c r="CA6" s="34" t="str">
        <f>IF(CA7="","",IF(CA7="-","【-】","【"&amp;SUBSTITUTE(TEXT(CA7,"#,##0.00"),"-","△")&amp;"】"))</f>
        <v>【101.26】</v>
      </c>
      <c r="CB6" s="35">
        <f>IF(CB7="",NA(),CB7)</f>
        <v>95.04</v>
      </c>
      <c r="CC6" s="35">
        <f t="shared" ref="CC6:CK6" si="9">IF(CC7="",NA(),CC7)</f>
        <v>97.06</v>
      </c>
      <c r="CD6" s="35">
        <f t="shared" si="9"/>
        <v>114.47</v>
      </c>
      <c r="CE6" s="35">
        <f t="shared" si="9"/>
        <v>131.26</v>
      </c>
      <c r="CF6" s="35">
        <f t="shared" si="9"/>
        <v>134.1</v>
      </c>
      <c r="CG6" s="35">
        <f t="shared" si="9"/>
        <v>182.55</v>
      </c>
      <c r="CH6" s="35">
        <f t="shared" si="9"/>
        <v>184.87</v>
      </c>
      <c r="CI6" s="35">
        <f t="shared" si="9"/>
        <v>195.88</v>
      </c>
      <c r="CJ6" s="35">
        <f t="shared" si="9"/>
        <v>193.1</v>
      </c>
      <c r="CK6" s="35">
        <f t="shared" si="9"/>
        <v>165.76</v>
      </c>
      <c r="CL6" s="34" t="str">
        <f>IF(CL7="","",IF(CL7="-","【-】","【"&amp;SUBSTITUTE(TEXT(CL7,"#,##0.00"),"-","△")&amp;"】"))</f>
        <v>【136.39】</v>
      </c>
      <c r="CM6" s="35">
        <f>IF(CM7="",NA(),CM7)</f>
        <v>66.599999999999994</v>
      </c>
      <c r="CN6" s="35">
        <f t="shared" ref="CN6:CV6" si="10">IF(CN7="",NA(),CN7)</f>
        <v>65.63</v>
      </c>
      <c r="CO6" s="35">
        <f t="shared" si="10"/>
        <v>65.67</v>
      </c>
      <c r="CP6" s="35">
        <f t="shared" si="10"/>
        <v>67.78</v>
      </c>
      <c r="CQ6" s="35">
        <f t="shared" si="10"/>
        <v>69.33</v>
      </c>
      <c r="CR6" s="35">
        <f t="shared" si="10"/>
        <v>50.27</v>
      </c>
      <c r="CS6" s="35">
        <f t="shared" si="10"/>
        <v>51.08</v>
      </c>
      <c r="CT6" s="35">
        <f t="shared" si="10"/>
        <v>49.75</v>
      </c>
      <c r="CU6" s="35">
        <f t="shared" si="10"/>
        <v>51.05</v>
      </c>
      <c r="CV6" s="35">
        <f t="shared" si="10"/>
        <v>50.12</v>
      </c>
      <c r="CW6" s="34" t="str">
        <f>IF(CW7="","",IF(CW7="-","【-】","【"&amp;SUBSTITUTE(TEXT(CW7,"#,##0.00"),"-","△")&amp;"】"))</f>
        <v>【60.13】</v>
      </c>
      <c r="CX6" s="35">
        <f>IF(CX7="",NA(),CX7)</f>
        <v>96.69</v>
      </c>
      <c r="CY6" s="35">
        <f t="shared" ref="CY6:DG6" si="11">IF(CY7="",NA(),CY7)</f>
        <v>96.34</v>
      </c>
      <c r="CZ6" s="35">
        <f t="shared" si="11"/>
        <v>97.15</v>
      </c>
      <c r="DA6" s="35">
        <f t="shared" si="11"/>
        <v>97.2</v>
      </c>
      <c r="DB6" s="35">
        <f t="shared" si="11"/>
        <v>97.37</v>
      </c>
      <c r="DC6" s="35">
        <f t="shared" si="11"/>
        <v>89.13</v>
      </c>
      <c r="DD6" s="35">
        <f t="shared" si="11"/>
        <v>88.59</v>
      </c>
      <c r="DE6" s="35">
        <f t="shared" si="11"/>
        <v>87.85</v>
      </c>
      <c r="DF6" s="35">
        <f t="shared" si="11"/>
        <v>87.52</v>
      </c>
      <c r="DG6" s="35">
        <f t="shared" si="11"/>
        <v>86.63</v>
      </c>
      <c r="DH6" s="34" t="str">
        <f>IF(DH7="","",IF(DH7="-","【-】","【"&amp;SUBSTITUTE(TEXT(DH7,"#,##0.00"),"-","△")&amp;"】"))</f>
        <v>【95.06】</v>
      </c>
      <c r="DI6" s="35">
        <f>IF(DI7="",NA(),DI7)</f>
        <v>19.670000000000002</v>
      </c>
      <c r="DJ6" s="35">
        <f t="shared" ref="DJ6:DR6" si="12">IF(DJ7="",NA(),DJ7)</f>
        <v>39.409999999999997</v>
      </c>
      <c r="DK6" s="35">
        <f t="shared" si="12"/>
        <v>41.01</v>
      </c>
      <c r="DL6" s="35">
        <f t="shared" si="12"/>
        <v>43.1</v>
      </c>
      <c r="DM6" s="35">
        <f t="shared" si="12"/>
        <v>45.21</v>
      </c>
      <c r="DN6" s="34" t="e">
        <f t="shared" si="12"/>
        <v>#N/A</v>
      </c>
      <c r="DO6" s="34" t="e">
        <f t="shared" si="12"/>
        <v>#N/A</v>
      </c>
      <c r="DP6" s="35">
        <f t="shared" si="12"/>
        <v>33.729999999999997</v>
      </c>
      <c r="DQ6" s="35">
        <f t="shared" si="12"/>
        <v>36.78</v>
      </c>
      <c r="DR6" s="35">
        <f t="shared" si="12"/>
        <v>33.130000000000003</v>
      </c>
      <c r="DS6" s="34" t="str">
        <f>IF(DS7="","",IF(DS7="-","【-】","【"&amp;SUBSTITUTE(TEXT(DS7,"#,##0.00"),"-","△")&amp;"】"))</f>
        <v>【38.13】</v>
      </c>
      <c r="DT6" s="34">
        <f>IF(DT7="",NA(),DT7)</f>
        <v>0</v>
      </c>
      <c r="DU6" s="34">
        <f t="shared" ref="DU6:EC6" si="13">IF(DU7="",NA(),DU7)</f>
        <v>0</v>
      </c>
      <c r="DV6" s="34">
        <f t="shared" si="13"/>
        <v>0</v>
      </c>
      <c r="DW6" s="34">
        <f t="shared" si="13"/>
        <v>0</v>
      </c>
      <c r="DX6" s="34">
        <f t="shared" si="13"/>
        <v>0</v>
      </c>
      <c r="DY6" s="34" t="e">
        <f t="shared" si="13"/>
        <v>#N/A</v>
      </c>
      <c r="DZ6" s="34" t="e">
        <f t="shared" si="13"/>
        <v>#N/A</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5">
        <f t="shared" si="14"/>
        <v>0.1</v>
      </c>
      <c r="EI6" s="35">
        <f t="shared" si="14"/>
        <v>1.04</v>
      </c>
      <c r="EJ6" s="35">
        <f t="shared" si="14"/>
        <v>0.12</v>
      </c>
      <c r="EK6" s="35">
        <f t="shared" si="14"/>
        <v>0.11</v>
      </c>
      <c r="EL6" s="35">
        <f t="shared" si="14"/>
        <v>0.16</v>
      </c>
      <c r="EM6" s="35">
        <f t="shared" si="14"/>
        <v>0.19</v>
      </c>
      <c r="EN6" s="35">
        <f t="shared" si="14"/>
        <v>0.16</v>
      </c>
      <c r="EO6" s="34" t="str">
        <f>IF(EO7="","",IF(EO7="-","【-】","【"&amp;SUBSTITUTE(TEXT(EO7,"#,##0.00"),"-","△")&amp;"】"))</f>
        <v>【0.23】</v>
      </c>
    </row>
    <row r="7" spans="1:148" s="36" customFormat="1" x14ac:dyDescent="0.15">
      <c r="A7" s="28"/>
      <c r="B7" s="37">
        <v>2017</v>
      </c>
      <c r="C7" s="37">
        <v>423084</v>
      </c>
      <c r="D7" s="37">
        <v>46</v>
      </c>
      <c r="E7" s="37">
        <v>17</v>
      </c>
      <c r="F7" s="37">
        <v>1</v>
      </c>
      <c r="G7" s="37">
        <v>0</v>
      </c>
      <c r="H7" s="37" t="s">
        <v>108</v>
      </c>
      <c r="I7" s="37" t="s">
        <v>109</v>
      </c>
      <c r="J7" s="37" t="s">
        <v>110</v>
      </c>
      <c r="K7" s="37" t="s">
        <v>111</v>
      </c>
      <c r="L7" s="37" t="s">
        <v>112</v>
      </c>
      <c r="M7" s="37" t="s">
        <v>113</v>
      </c>
      <c r="N7" s="38" t="s">
        <v>114</v>
      </c>
      <c r="O7" s="38">
        <v>70.959999999999994</v>
      </c>
      <c r="P7" s="38">
        <v>96.61</v>
      </c>
      <c r="Q7" s="38">
        <v>90.42</v>
      </c>
      <c r="R7" s="38">
        <v>3196</v>
      </c>
      <c r="S7" s="38">
        <v>30243</v>
      </c>
      <c r="T7" s="38">
        <v>20.94</v>
      </c>
      <c r="U7" s="38">
        <v>1444.27</v>
      </c>
      <c r="V7" s="38">
        <v>28830</v>
      </c>
      <c r="W7" s="38">
        <v>5.18</v>
      </c>
      <c r="X7" s="38">
        <v>5565.64</v>
      </c>
      <c r="Y7" s="38">
        <v>139.03</v>
      </c>
      <c r="Z7" s="38">
        <v>129.19</v>
      </c>
      <c r="AA7" s="38">
        <v>122.09</v>
      </c>
      <c r="AB7" s="38">
        <v>122.47</v>
      </c>
      <c r="AC7" s="38">
        <v>118.02</v>
      </c>
      <c r="AD7" s="38"/>
      <c r="AE7" s="38"/>
      <c r="AF7" s="38">
        <v>115.52</v>
      </c>
      <c r="AG7" s="38">
        <v>116.5</v>
      </c>
      <c r="AH7" s="38">
        <v>121.95</v>
      </c>
      <c r="AI7" s="38">
        <v>108.8</v>
      </c>
      <c r="AJ7" s="38">
        <v>0</v>
      </c>
      <c r="AK7" s="38">
        <v>0</v>
      </c>
      <c r="AL7" s="38">
        <v>0</v>
      </c>
      <c r="AM7" s="38">
        <v>0</v>
      </c>
      <c r="AN7" s="38">
        <v>0</v>
      </c>
      <c r="AO7" s="38"/>
      <c r="AP7" s="38"/>
      <c r="AQ7" s="38">
        <v>0</v>
      </c>
      <c r="AR7" s="38">
        <v>0</v>
      </c>
      <c r="AS7" s="38">
        <v>0</v>
      </c>
      <c r="AT7" s="38">
        <v>4.2699999999999996</v>
      </c>
      <c r="AU7" s="38">
        <v>1572.83</v>
      </c>
      <c r="AV7" s="38">
        <v>110.69</v>
      </c>
      <c r="AW7" s="38">
        <v>107.4</v>
      </c>
      <c r="AX7" s="38">
        <v>106.3</v>
      </c>
      <c r="AY7" s="38">
        <v>110.64</v>
      </c>
      <c r="AZ7" s="38"/>
      <c r="BA7" s="38"/>
      <c r="BB7" s="38">
        <v>93.65</v>
      </c>
      <c r="BC7" s="38">
        <v>95.51</v>
      </c>
      <c r="BD7" s="38">
        <v>91.89</v>
      </c>
      <c r="BE7" s="38">
        <v>66.41</v>
      </c>
      <c r="BF7" s="38">
        <v>280.62</v>
      </c>
      <c r="BG7" s="38">
        <v>260.8</v>
      </c>
      <c r="BH7" s="38">
        <v>316.63</v>
      </c>
      <c r="BI7" s="38">
        <v>351.88</v>
      </c>
      <c r="BJ7" s="38">
        <v>328.77</v>
      </c>
      <c r="BK7" s="38">
        <v>1119.4100000000001</v>
      </c>
      <c r="BL7" s="38">
        <v>1067.74</v>
      </c>
      <c r="BM7" s="38">
        <v>1018.27</v>
      </c>
      <c r="BN7" s="38">
        <v>1120.55</v>
      </c>
      <c r="BO7" s="38">
        <v>855.79</v>
      </c>
      <c r="BP7" s="38">
        <v>707.33</v>
      </c>
      <c r="BQ7" s="38">
        <v>189.64</v>
      </c>
      <c r="BR7" s="38">
        <v>185.78</v>
      </c>
      <c r="BS7" s="38">
        <v>158.33000000000001</v>
      </c>
      <c r="BT7" s="38">
        <v>137.4</v>
      </c>
      <c r="BU7" s="38">
        <v>134.27000000000001</v>
      </c>
      <c r="BV7" s="38">
        <v>71.349999999999994</v>
      </c>
      <c r="BW7" s="38">
        <v>73.569999999999993</v>
      </c>
      <c r="BX7" s="38">
        <v>71.569999999999993</v>
      </c>
      <c r="BY7" s="38">
        <v>73.28</v>
      </c>
      <c r="BZ7" s="38">
        <v>82.82</v>
      </c>
      <c r="CA7" s="38">
        <v>101.26</v>
      </c>
      <c r="CB7" s="38">
        <v>95.04</v>
      </c>
      <c r="CC7" s="38">
        <v>97.06</v>
      </c>
      <c r="CD7" s="38">
        <v>114.47</v>
      </c>
      <c r="CE7" s="38">
        <v>131.26</v>
      </c>
      <c r="CF7" s="38">
        <v>134.1</v>
      </c>
      <c r="CG7" s="38">
        <v>182.55</v>
      </c>
      <c r="CH7" s="38">
        <v>184.87</v>
      </c>
      <c r="CI7" s="38">
        <v>195.88</v>
      </c>
      <c r="CJ7" s="38">
        <v>193.1</v>
      </c>
      <c r="CK7" s="38">
        <v>165.76</v>
      </c>
      <c r="CL7" s="38">
        <v>136.38999999999999</v>
      </c>
      <c r="CM7" s="38">
        <v>66.599999999999994</v>
      </c>
      <c r="CN7" s="38">
        <v>65.63</v>
      </c>
      <c r="CO7" s="38">
        <v>65.67</v>
      </c>
      <c r="CP7" s="38">
        <v>67.78</v>
      </c>
      <c r="CQ7" s="38">
        <v>69.33</v>
      </c>
      <c r="CR7" s="38">
        <v>50.27</v>
      </c>
      <c r="CS7" s="38">
        <v>51.08</v>
      </c>
      <c r="CT7" s="38">
        <v>49.75</v>
      </c>
      <c r="CU7" s="38">
        <v>51.05</v>
      </c>
      <c r="CV7" s="38">
        <v>50.12</v>
      </c>
      <c r="CW7" s="38">
        <v>60.13</v>
      </c>
      <c r="CX7" s="38">
        <v>96.69</v>
      </c>
      <c r="CY7" s="38">
        <v>96.34</v>
      </c>
      <c r="CZ7" s="38">
        <v>97.15</v>
      </c>
      <c r="DA7" s="38">
        <v>97.2</v>
      </c>
      <c r="DB7" s="38">
        <v>97.37</v>
      </c>
      <c r="DC7" s="38">
        <v>89.13</v>
      </c>
      <c r="DD7" s="38">
        <v>88.59</v>
      </c>
      <c r="DE7" s="38">
        <v>87.85</v>
      </c>
      <c r="DF7" s="38">
        <v>87.52</v>
      </c>
      <c r="DG7" s="38">
        <v>86.63</v>
      </c>
      <c r="DH7" s="38">
        <v>95.06</v>
      </c>
      <c r="DI7" s="38">
        <v>19.670000000000002</v>
      </c>
      <c r="DJ7" s="38">
        <v>39.409999999999997</v>
      </c>
      <c r="DK7" s="38">
        <v>41.01</v>
      </c>
      <c r="DL7" s="38">
        <v>43.1</v>
      </c>
      <c r="DM7" s="38">
        <v>45.21</v>
      </c>
      <c r="DN7" s="38"/>
      <c r="DO7" s="38"/>
      <c r="DP7" s="38">
        <v>33.729999999999997</v>
      </c>
      <c r="DQ7" s="38">
        <v>36.78</v>
      </c>
      <c r="DR7" s="38">
        <v>33.130000000000003</v>
      </c>
      <c r="DS7" s="38">
        <v>38.130000000000003</v>
      </c>
      <c r="DT7" s="38">
        <v>0</v>
      </c>
      <c r="DU7" s="38">
        <v>0</v>
      </c>
      <c r="DV7" s="38">
        <v>0</v>
      </c>
      <c r="DW7" s="38">
        <v>0</v>
      </c>
      <c r="DX7" s="38">
        <v>0</v>
      </c>
      <c r="DY7" s="38"/>
      <c r="DZ7" s="38"/>
      <c r="EA7" s="38">
        <v>0</v>
      </c>
      <c r="EB7" s="38">
        <v>0</v>
      </c>
      <c r="EC7" s="38">
        <v>0</v>
      </c>
      <c r="ED7" s="38">
        <v>5.37</v>
      </c>
      <c r="EE7" s="38">
        <v>0</v>
      </c>
      <c r="EF7" s="38">
        <v>0</v>
      </c>
      <c r="EG7" s="38">
        <v>0</v>
      </c>
      <c r="EH7" s="38">
        <v>0.1</v>
      </c>
      <c r="EI7" s="38">
        <v>1.04</v>
      </c>
      <c r="EJ7" s="38">
        <v>0.12</v>
      </c>
      <c r="EK7" s="38">
        <v>0.11</v>
      </c>
      <c r="EL7" s="38">
        <v>0.16</v>
      </c>
      <c r="EM7" s="38">
        <v>0.19</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2019-02-26T09:39:10Z</cp:lastPrinted>
  <dcterms:created xsi:type="dcterms:W3CDTF">2018-12-03T08:51:40Z</dcterms:created>
  <dcterms:modified xsi:type="dcterms:W3CDTF">2019-02-26T09:39:12Z</dcterms:modified>
  <cp:category/>
</cp:coreProperties>
</file>