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JMXOBWiGViw3s+jfq0caKc7oLK0e4d0UPuNt3z0dlZNtGocAV4YIuoUc52SB+7Dtcr7Za5RTvbZgDWDEwRcq9Q==" workbookSaltValue="wO7CvlhZoentlNQo8xHeWg==" workbookSpinCount="100000" lockStructure="1"/>
  <bookViews>
    <workbookView xWindow="0" yWindow="0" windowWidth="15360" windowHeight="7635"/>
  </bookViews>
  <sheets>
    <sheet name="法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P6" i="5"/>
  <c r="O6" i="5"/>
  <c r="I10" i="4" s="1"/>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AT8" i="4"/>
  <c r="AL8" i="4"/>
  <c r="W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<sst xmlns="http://schemas.openxmlformats.org/spreadsheetml/2006/main" count="235" uniqueCount="122">
  <si>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</si>
  <si>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</si>
  <si>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</si>
  <si>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</si>
  <si>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</si>
  <si>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</si>
  <si>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</si>
  <si>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</si>
  <si>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</si>
  <si>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</si>
  <si>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</si>
  <si>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</si>
  <si>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</si>
  <si>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</si>
  <si>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</si>
  <si>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</si>
  <si>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</si>
  <si>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</si>
  <si>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</si>
  <si>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</si>
  <si>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</si>
  <si>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</si>
  <si>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</si>
  <si>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</si>
  <si>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</si>
  <si>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</si>
  <si>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</si>
  <si>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</si>
  <si>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</si>
  <si>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</si>
  <si>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</si>
  <si>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</si>
  <si>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</si>
  <si>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</si>
  <si>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</si>
  <si>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</si>
  <si>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</si>
  <si>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</si>
  <si>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</si>
  <si>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</si>
  <si>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</si>
  <si>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</si>
  <si>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</si>
  <si>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</si>
  <si>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</si>
  <si>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</si>
  <si>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</si>
  <si>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</si>
  <si>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</si>
  <si>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</si>
  <si>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</si>
  <si>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</si>
  <si>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</si>
  <si>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</si>
  <si>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</si>
  <si>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</si>
  <si>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</si>
  <si>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</si>
  <si>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</si>
  <si>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</si>
  <si>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</si>
  <si>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</si>
  <si>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</si>
  <si>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</si>
  <si>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</si>
  <si>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</si>
  <si>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</si>
  <si>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</si>
  <si>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</si>
  <si>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</si>
  <si>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</si>
  <si>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</si>
  <si>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</si>
  <si>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</si>
  <si>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</si>
  <si>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</si>
  <si>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</si>
  <si>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</si>
  <si>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</si>
  <si>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</si>
  <si>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</si>
  <si>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</si>
  <si>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</si>
  <si>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</si>
  <si>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</si>
  <si>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</si>
  <si>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</si>
  <si>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</si>
  <si>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</si>
  <si>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</si>
  <si>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</si>
  <si>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</si>
  <si>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</si>
  <si>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</si>
  <si>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</si>
  <si>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</si>
  <si>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</si>
  <si>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</si>
  <si>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</si>
  <si>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</si>
  <si>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</si>
  <si>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</si>
  <si>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</si>
  <si>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</si>
  <si>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</si>
  <si>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</si>
  <si>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</si>
  <si>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長与町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</si>
  <si>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</si>
  <si>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</si>
  <si>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</si>
  <si>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</si>
  <si>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</si>
  <si>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</si>
  <si>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</si>
  <si>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</si>
  <si>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</si>
  <si>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</si>
  <si>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</si>
  <si>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法定耐用年数は経過していない為に②管渠老朽化率の数値は載ってきていないものの、①有形固定資産減価償却率の推移の通り、年々減価償却率は上がっており、施設の老朽化は進んでいる。敷設年数の古い管渠、調査により改善する必要がみられた管渠より漸次改築・更新等の対応を行うため、③管渠改善率は上昇していくものと思われる。</t>
    <rPh sb="40" eb="42">
      <t>ユウケイ</t>
    </rPh>
    <rPh sb="42" eb="44">
      <t>コテイ</t>
    </rPh>
    <rPh sb="44" eb="46">
      <t>シサン</t>
    </rPh>
    <rPh sb="46" eb="48">
      <t>ゲンカ</t>
    </rPh>
    <rPh sb="48" eb="50">
      <t>ショウキャク</t>
    </rPh>
    <rPh sb="50" eb="51">
      <t>リツ</t>
    </rPh>
    <rPh sb="52" eb="54">
      <t>スイイ</t>
    </rPh>
    <rPh sb="55" eb="56">
      <t>トオ</t>
    </rPh>
    <rPh sb="58" eb="60">
      <t>ネンネン</t>
    </rPh>
    <rPh sb="60" eb="62">
      <t>ゲンカ</t>
    </rPh>
    <rPh sb="62" eb="64">
      <t>ショウキャク</t>
    </rPh>
    <rPh sb="64" eb="65">
      <t>リツ</t>
    </rPh>
    <rPh sb="66" eb="67">
      <t>ア</t>
    </rPh>
    <rPh sb="73" eb="75">
      <t>シセツ</t>
    </rPh>
    <rPh sb="76" eb="78">
      <t>ロウキュウ</t>
    </rPh>
    <rPh sb="78" eb="79">
      <t>カ</t>
    </rPh>
    <rPh sb="80" eb="81">
      <t>スス</t>
    </rPh>
    <rPh sb="96" eb="98">
      <t>チョウサ</t>
    </rPh>
    <rPh sb="101" eb="103">
      <t>カイゼン</t>
    </rPh>
    <rPh sb="105" eb="107">
      <t>ヒツヨウ</t>
    </rPh>
    <rPh sb="112" eb="114">
      <t>カンキョ</t>
    </rPh>
    <rPh sb="134" eb="136">
      <t>カンキョ</t>
    </rPh>
    <rPh sb="136" eb="138">
      <t>カイゼン</t>
    </rPh>
    <rPh sb="138" eb="139">
      <t>リツ</t>
    </rPh>
    <rPh sb="140" eb="142">
      <t>ジョウショウ</t>
    </rPh>
    <rPh sb="149" eb="150">
      <t>オモ</t>
    </rPh>
    <phoneticPr fontId="4"/>
  </si>
  <si>
    <t>現状の財政力としては一般会計より基準外の繰入を受けることなく、類似団体と比較しても経営状況は比較的良好である。　　　　　　　　　　　　                    　しかし、施設の老朽化により維持管理費用の増加、今後生じる多額の改築更新費用に伴い利益は年々減少していくことが想定される。処理水量の減少による収益の減少が懸念されるなか、今後も安定した下水道事業経営を続けていくためにも財政収支のバランスを常に意識しながら経営に努めていかなければならない。</t>
    <rPh sb="10" eb="12">
      <t>イッパン</t>
    </rPh>
    <rPh sb="12" eb="14">
      <t>カイケイ</t>
    </rPh>
    <rPh sb="16" eb="18">
      <t>キジュン</t>
    </rPh>
    <rPh sb="18" eb="19">
      <t>ガイ</t>
    </rPh>
    <rPh sb="20" eb="22">
      <t>クリイレ</t>
    </rPh>
    <rPh sb="23" eb="24">
      <t>ウ</t>
    </rPh>
    <rPh sb="92" eb="94">
      <t>シセツ</t>
    </rPh>
    <rPh sb="95" eb="98">
      <t>ロウキュウカ</t>
    </rPh>
    <rPh sb="101" eb="103">
      <t>イジ</t>
    </rPh>
    <rPh sb="103" eb="105">
      <t>カンリ</t>
    </rPh>
    <rPh sb="105" eb="107">
      <t>ヒヨウ</t>
    </rPh>
    <rPh sb="108" eb="110">
      <t>ゾウカ</t>
    </rPh>
    <rPh sb="111" eb="113">
      <t>コンゴ</t>
    </rPh>
    <rPh sb="113" eb="114">
      <t>ショウ</t>
    </rPh>
    <rPh sb="116" eb="118">
      <t>タガク</t>
    </rPh>
    <rPh sb="119" eb="121">
      <t>カイチク</t>
    </rPh>
    <rPh sb="121" eb="123">
      <t>コウシン</t>
    </rPh>
    <rPh sb="123" eb="125">
      <t>ヒヨウ</t>
    </rPh>
    <rPh sb="126" eb="127">
      <t>トモナ</t>
    </rPh>
    <rPh sb="128" eb="130">
      <t>リエキ</t>
    </rPh>
    <rPh sb="131" eb="133">
      <t>ネンネン</t>
    </rPh>
    <rPh sb="133" eb="135">
      <t>ゲンショウ</t>
    </rPh>
    <rPh sb="142" eb="144">
      <t>ソウテイ</t>
    </rPh>
    <rPh sb="148" eb="150">
      <t>ショリ</t>
    </rPh>
    <rPh sb="150" eb="152">
      <t>スイリョウ</t>
    </rPh>
    <rPh sb="153" eb="155">
      <t>ゲンショウ</t>
    </rPh>
    <rPh sb="158" eb="160">
      <t>シュウエキ</t>
    </rPh>
    <rPh sb="161" eb="163">
      <t>ゲンショウ</t>
    </rPh>
    <rPh sb="164" eb="166">
      <t>ケネン</t>
    </rPh>
    <rPh sb="172" eb="174">
      <t>コンゴ</t>
    </rPh>
    <rPh sb="175" eb="177">
      <t>アンテイ</t>
    </rPh>
    <rPh sb="179" eb="182">
      <t>ゲスイドウ</t>
    </rPh>
    <rPh sb="182" eb="184">
      <t>ジギョウ</t>
    </rPh>
    <rPh sb="184" eb="186">
      <t>ケイエイ</t>
    </rPh>
    <rPh sb="187" eb="188">
      <t>ツヅ</t>
    </rPh>
    <rPh sb="196" eb="198">
      <t>ザイセイ</t>
    </rPh>
    <rPh sb="198" eb="200">
      <t>シュウシ</t>
    </rPh>
    <rPh sb="206" eb="207">
      <t>ツネ</t>
    </rPh>
    <rPh sb="208" eb="210">
      <t>イシキ</t>
    </rPh>
    <rPh sb="214" eb="216">
      <t>ケイエイ</t>
    </rPh>
    <rPh sb="217" eb="218">
      <t>ツト</t>
    </rPh>
    <phoneticPr fontId="4"/>
  </si>
  <si>
    <t>単年度の収支状況を示す①経常収支比率、支払い能力の高さを示す③流動比率、使用料で回収すべき経費を使用料で賄えているかを判断する⑤経費回収率等の数値において類似団体の平均値よりも高い数値を示しており健全な経営を行うことができている。                               しかし、⑥汚水処理原価において平成２８年度から団体平均を上回り上昇傾向にある。これは維持管理費用の増加によるものであり、この傾向は今後も引き続き生じていくことが懸念される。また、施設の利用状況や適正規模を表す⑦施設利用率が下降傾向にある。これは処理水量の減少が原因であるが、今後も契約世帯の小口化に伴う処理水量の減少は避けられない問題であるため、施設の耐用年数等を踏まえ、適切な施設規模を維持する必要がある。　　　　　　　　　　　　　　　　　　　　　　収入・支出のバランスを考えた際に⑧水洗化率の高い本自治体においては未普及解消により使用料収入を高めていくという方策を取ることができない。よって、今後は通常維持管理費用を抑え、計画的に事業を進めていくことが健全な経営を行う上で求められるであろう。</t>
    <rPh sb="161" eb="163">
      <t>ヘイセイ</t>
    </rPh>
    <rPh sb="165" eb="167">
      <t>ネンド</t>
    </rPh>
    <rPh sb="169" eb="171">
      <t>ダンタイ</t>
    </rPh>
    <rPh sb="171" eb="173">
      <t>ヘイキン</t>
    </rPh>
    <rPh sb="174" eb="176">
      <t>ウワマワ</t>
    </rPh>
    <rPh sb="177" eb="179">
      <t>ジョウショウ</t>
    </rPh>
    <rPh sb="179" eb="181">
      <t>ケイコウ</t>
    </rPh>
    <rPh sb="208" eb="210">
      <t>ケイコウ</t>
    </rPh>
    <rPh sb="211" eb="213">
      <t>コンゴ</t>
    </rPh>
    <rPh sb="214" eb="215">
      <t>ヒ</t>
    </rPh>
    <rPh sb="216" eb="217">
      <t>ツヅ</t>
    </rPh>
    <rPh sb="218" eb="219">
      <t>ショウ</t>
    </rPh>
    <rPh sb="226" eb="228">
      <t>ケネン</t>
    </rPh>
    <rPh sb="235" eb="237">
      <t>シセツ</t>
    </rPh>
    <rPh sb="238" eb="240">
      <t>リヨウ</t>
    </rPh>
    <rPh sb="240" eb="242">
      <t>ジョウキョウ</t>
    </rPh>
    <rPh sb="243" eb="245">
      <t>テキセイ</t>
    </rPh>
    <rPh sb="245" eb="247">
      <t>キボ</t>
    </rPh>
    <rPh sb="248" eb="249">
      <t>アラワ</t>
    </rPh>
    <rPh sb="253" eb="255">
      <t>リヨウ</t>
    </rPh>
    <rPh sb="257" eb="259">
      <t>カコウ</t>
    </rPh>
    <rPh sb="259" eb="261">
      <t>ケイコウ</t>
    </rPh>
    <rPh sb="268" eb="270">
      <t>ショリ</t>
    </rPh>
    <rPh sb="270" eb="272">
      <t>スイリョウ</t>
    </rPh>
    <rPh sb="273" eb="275">
      <t>ゲンショウ</t>
    </rPh>
    <rPh sb="276" eb="278">
      <t>ゲンイン</t>
    </rPh>
    <rPh sb="283" eb="285">
      <t>コンゴ</t>
    </rPh>
    <rPh sb="295" eb="296">
      <t>トモナ</t>
    </rPh>
    <rPh sb="297" eb="299">
      <t>ショリ</t>
    </rPh>
    <rPh sb="299" eb="301">
      <t>スイリョウ</t>
    </rPh>
    <rPh sb="302" eb="304">
      <t>ゲンショウ</t>
    </rPh>
    <rPh sb="305" eb="306">
      <t>サ</t>
    </rPh>
    <rPh sb="311" eb="313">
      <t>モンダイ</t>
    </rPh>
    <rPh sb="319" eb="321">
      <t>シセツ</t>
    </rPh>
    <rPh sb="322" eb="324">
      <t>タイヨウ</t>
    </rPh>
    <rPh sb="324" eb="326">
      <t>ネンスウ</t>
    </rPh>
    <rPh sb="326" eb="327">
      <t>トウ</t>
    </rPh>
    <rPh sb="328" eb="329">
      <t>フ</t>
    </rPh>
    <rPh sb="332" eb="334">
      <t>テキセツ</t>
    </rPh>
    <rPh sb="335" eb="337">
      <t>シセツ</t>
    </rPh>
    <rPh sb="337" eb="339">
      <t>キボ</t>
    </rPh>
    <rPh sb="340" eb="342">
      <t>イジ</t>
    </rPh>
    <rPh sb="344" eb="346">
      <t>ヒツヨウ</t>
    </rPh>
    <rPh sb="372" eb="374">
      <t>シュウニュウ</t>
    </rPh>
    <rPh sb="375" eb="377">
      <t>シシュツ</t>
    </rPh>
    <rPh sb="383" eb="384">
      <t>カンガ</t>
    </rPh>
    <rPh sb="386" eb="387">
      <t>サイ</t>
    </rPh>
    <rPh sb="389" eb="392">
      <t>スイセンカ</t>
    </rPh>
    <rPh sb="392" eb="393">
      <t>リツ</t>
    </rPh>
    <rPh sb="394" eb="395">
      <t>タカ</t>
    </rPh>
    <rPh sb="396" eb="397">
      <t>ホン</t>
    </rPh>
    <rPh sb="397" eb="400">
      <t>ジチタイ</t>
    </rPh>
    <rPh sb="405" eb="408">
      <t>ミフキュウ</t>
    </rPh>
    <rPh sb="408" eb="410">
      <t>カイショウ</t>
    </rPh>
    <rPh sb="413" eb="416">
      <t>シヨウリョウ</t>
    </rPh>
    <rPh sb="416" eb="418">
      <t>シュウニュウ</t>
    </rPh>
    <rPh sb="419" eb="420">
      <t>タカ</t>
    </rPh>
    <rPh sb="427" eb="429">
      <t>ホウサク</t>
    </rPh>
    <rPh sb="430" eb="431">
      <t>ト</t>
    </rPh>
    <rPh sb="444" eb="446">
      <t>コンゴ</t>
    </rPh>
    <rPh sb="447" eb="449">
      <t>ツウジョウ</t>
    </rPh>
    <rPh sb="449" eb="451">
      <t>イジ</t>
    </rPh>
    <rPh sb="451" eb="453">
      <t>カンリ</t>
    </rPh>
    <rPh sb="453" eb="455">
      <t>ヒヨウ</t>
    </rPh>
    <rPh sb="456" eb="457">
      <t>オサ</t>
    </rPh>
    <rPh sb="459" eb="462">
      <t>ケイカクテキ</t>
    </rPh>
    <rPh sb="463" eb="465">
      <t>ジギョウ</t>
    </rPh>
    <rPh sb="466" eb="467">
      <t>スス</t>
    </rPh>
    <rPh sb="474" eb="476">
      <t>ケンゼン</t>
    </rPh>
    <rPh sb="477" eb="479">
      <t>ケイエイ</t>
    </rPh>
    <rPh sb="480" eb="481">
      <t>オコナ</t>
    </rPh>
    <rPh sb="482" eb="483">
      <t>ウエ</t>
    </rPh>
    <rPh sb="484" eb="485">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</si>
</sst>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7.0000000000000007E-2</c:v>
                </c:pt>
                <c:pt idx="3">
                  <c:v>0</c:v>
                </c:pt>
                <c:pt idx="4" formatCode="#,##0.00;&quot;△&quot;#,##0.00;&quot;-&quot;">
                  <c:v>7.0000000000000007E-2</c:v>
                </c:pt>
              </c:numCache>
            </c:numRef>
          </c:val>
          <c:extLst>
            <c:ext xmlns:c16="http://schemas.microsoft.com/office/drawing/2014/chart" uri="{C3380CC4-5D6E-409C-BE32-E72D297353CC}">
              <c16:uniqueId val="{00000000-3BD4-4CED-B904-B8FDEBFE98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c:ext xmlns:c16="http://schemas.microsoft.com/office/drawing/2014/chart" uri="{C3380CC4-5D6E-409C-BE32-E72D297353CC}">
              <c16:uniqueId val="{00000001-3BD4-4CED-B904-B8FDEBFE98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62.17</c:v>
                </c:pt>
                <c:pt idx="1">
                  <c:v>58.76</c:v>
                </c:pt>
                <c:pt idx="2">
                  <c:v>60.06</c:v>
                </c:pt>
                <c:pt idx="3">
                  <c:v>51.86</c:v>
                </c:pt>
                <c:pt idx="4">
                  <c:v>51.18</c:v>
                </c:pt>
              </c:numCache>
            </c:numRef>
          </c:val>
          <c:extLst>
            <c:ext xmlns:c16="http://schemas.microsoft.com/office/drawing/2014/chart" uri="{C3380CC4-5D6E-409C-BE32-E72D297353CC}">
              <c16:uniqueId val="{00000000-AA0A-4D9D-8E47-DD0B7AE7FC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c:ext xmlns:c16="http://schemas.microsoft.com/office/drawing/2014/chart" uri="{C3380CC4-5D6E-409C-BE32-E72D297353CC}">
              <c16:uniqueId val="{00000001-AA0A-4D9D-8E47-DD0B7AE7FC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94.68</c:v>
                </c:pt>
                <c:pt idx="1">
                  <c:v>94.78</c:v>
                </c:pt>
                <c:pt idx="2">
                  <c:v>94.71</c:v>
                </c:pt>
                <c:pt idx="3">
                  <c:v>94.65</c:v>
                </c:pt>
                <c:pt idx="4">
                  <c:v>94.69</c:v>
                </c:pt>
              </c:numCache>
            </c:numRef>
          </c:val>
          <c:extLst>
            <c:ext xmlns:c16="http://schemas.microsoft.com/office/drawing/2014/chart" uri="{C3380CC4-5D6E-409C-BE32-E72D297353CC}">
              <c16:uniqueId val="{00000000-AFBE-4221-BB2E-C6AAA73C98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c:ext xmlns:c16="http://schemas.microsoft.com/office/drawing/2014/chart" uri="{C3380CC4-5D6E-409C-BE32-E72D297353CC}">
              <c16:uniqueId val="{00000001-AFBE-4221-BB2E-C6AAA73C98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139.97999999999999</c:v>
                </c:pt>
                <c:pt idx="1">
                  <c:v>124.78</c:v>
                </c:pt>
                <c:pt idx="2">
                  <c:v>116.96</c:v>
                </c:pt>
                <c:pt idx="3">
                  <c:v>114.21</c:v>
                </c:pt>
                <c:pt idx="4">
                  <c:v>116.28</c:v>
                </c:pt>
              </c:numCache>
            </c:numRef>
          </c:val>
          <c:extLst>
            <c:ext xmlns:c16="http://schemas.microsoft.com/office/drawing/2014/chart" uri="{C3380CC4-5D6E-409C-BE32-E72D297353CC}">
              <c16:uniqueId val="{00000000-B4F5-4996-B0BB-7CE87DE5B5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101.67</c:v>
                </c:pt>
                <c:pt idx="1">
                  <c:v>107.19</c:v>
                </c:pt>
                <c:pt idx="2">
                  <c:v>105.81</c:v>
                </c:pt>
                <c:pt idx="3">
                  <c:v>106.63</c:v>
                </c:pt>
                <c:pt idx="4">
                  <c:v>106.41</c:v>
                </c:pt>
              </c:numCache>
            </c:numRef>
          </c:val>
          <c:smooth val="0"/>
          <c:extLst>
            <c:ext xmlns:c16="http://schemas.microsoft.com/office/drawing/2014/chart" uri="{C3380CC4-5D6E-409C-BE32-E72D297353CC}">
              <c16:uniqueId val="{00000001-B4F5-4996-B0BB-7CE87DE5B5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21.92</c:v>
                </c:pt>
                <c:pt idx="1">
                  <c:v>46.03</c:v>
                </c:pt>
                <c:pt idx="2">
                  <c:v>48.31</c:v>
                </c:pt>
                <c:pt idx="3">
                  <c:v>49.92</c:v>
                </c:pt>
                <c:pt idx="4">
                  <c:v>51.94</c:v>
                </c:pt>
              </c:numCache>
            </c:numRef>
          </c:val>
          <c:extLst>
            <c:ext xmlns:c16="http://schemas.microsoft.com/office/drawing/2014/chart" uri="{C3380CC4-5D6E-409C-BE32-E72D297353CC}">
              <c16:uniqueId val="{00000000-C789-4E6B-9215-A184E5141F0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17.82</c:v>
                </c:pt>
                <c:pt idx="1">
                  <c:v>31.92</c:v>
                </c:pt>
                <c:pt idx="2">
                  <c:v>30.09</c:v>
                </c:pt>
                <c:pt idx="3">
                  <c:v>26.07</c:v>
                </c:pt>
                <c:pt idx="4">
                  <c:v>23.42</c:v>
                </c:pt>
              </c:numCache>
            </c:numRef>
          </c:val>
          <c:smooth val="0"/>
          <c:extLst>
            <c:ext xmlns:c16="http://schemas.microsoft.com/office/drawing/2014/chart" uri="{C3380CC4-5D6E-409C-BE32-E72D297353CC}">
              <c16:uniqueId val="{00000001-C789-4E6B-9215-A184E5141F0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24-404C-9000-90C6CA8DD0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0.18</c:v>
                </c:pt>
                <c:pt idx="2" formatCode="#,##0.00;&quot;△&quot;#,##0.00">
                  <c:v>0</c:v>
                </c:pt>
                <c:pt idx="3">
                  <c:v>0.15</c:v>
                </c:pt>
                <c:pt idx="4">
                  <c:v>0.15</c:v>
                </c:pt>
              </c:numCache>
            </c:numRef>
          </c:val>
          <c:smooth val="0"/>
          <c:extLst>
            <c:ext xmlns:c16="http://schemas.microsoft.com/office/drawing/2014/chart" uri="{C3380CC4-5D6E-409C-BE32-E72D297353CC}">
              <c16:uniqueId val="{00000001-2124-404C-9000-90C6CA8DD0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EB-4E02-ABC9-F5892CEDDB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53.95</c:v>
                </c:pt>
                <c:pt idx="1">
                  <c:v>42.55</c:v>
                </c:pt>
                <c:pt idx="2">
                  <c:v>35.49</c:v>
                </c:pt>
                <c:pt idx="3">
                  <c:v>26.43</c:v>
                </c:pt>
                <c:pt idx="4">
                  <c:v>25.32</c:v>
                </c:pt>
              </c:numCache>
            </c:numRef>
          </c:val>
          <c:smooth val="0"/>
          <c:extLst>
            <c:ext xmlns:c16="http://schemas.microsoft.com/office/drawing/2014/chart" uri="{C3380CC4-5D6E-409C-BE32-E72D297353CC}">
              <c16:uniqueId val="{00000001-9EEB-4E02-ABC9-F5892CEDDB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1367.13</c:v>
                </c:pt>
                <c:pt idx="1">
                  <c:v>382.84</c:v>
                </c:pt>
                <c:pt idx="2">
                  <c:v>401.75</c:v>
                </c:pt>
                <c:pt idx="3">
                  <c:v>429.43</c:v>
                </c:pt>
                <c:pt idx="4">
                  <c:v>432.09</c:v>
                </c:pt>
              </c:numCache>
            </c:numRef>
          </c:val>
          <c:extLst>
            <c:ext xmlns:c16="http://schemas.microsoft.com/office/drawing/2014/chart" uri="{C3380CC4-5D6E-409C-BE32-E72D297353CC}">
              <c16:uniqueId val="{00000000-9C73-4A75-8FC8-30FDA582E22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334.04</c:v>
                </c:pt>
                <c:pt idx="1">
                  <c:v>78.62</c:v>
                </c:pt>
                <c:pt idx="2">
                  <c:v>82.47</c:v>
                </c:pt>
                <c:pt idx="3">
                  <c:v>72.44</c:v>
                </c:pt>
                <c:pt idx="4">
                  <c:v>78.56</c:v>
                </c:pt>
              </c:numCache>
            </c:numRef>
          </c:val>
          <c:smooth val="0"/>
          <c:extLst>
            <c:ext xmlns:c16="http://schemas.microsoft.com/office/drawing/2014/chart" uri="{C3380CC4-5D6E-409C-BE32-E72D297353CC}">
              <c16:uniqueId val="{00000001-9C73-4A75-8FC8-30FDA582E22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224.99</c:v>
                </c:pt>
                <c:pt idx="1">
                  <c:v>225.02</c:v>
                </c:pt>
                <c:pt idx="2">
                  <c:v>446.09</c:v>
                </c:pt>
                <c:pt idx="3">
                  <c:v>230.1</c:v>
                </c:pt>
                <c:pt idx="4">
                  <c:v>395.07</c:v>
                </c:pt>
              </c:numCache>
            </c:numRef>
          </c:val>
          <c:extLst>
            <c:ext xmlns:c16="http://schemas.microsoft.com/office/drawing/2014/chart" uri="{C3380CC4-5D6E-409C-BE32-E72D297353CC}">
              <c16:uniqueId val="{00000000-2DB6-455F-8FEA-2CA16164B5A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c:ext xmlns:c16="http://schemas.microsoft.com/office/drawing/2014/chart" uri="{C3380CC4-5D6E-409C-BE32-E72D297353CC}">
              <c16:uniqueId val="{00000001-2DB6-455F-8FEA-2CA16164B5A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141.53</c:v>
                </c:pt>
                <c:pt idx="1">
                  <c:v>135.13</c:v>
                </c:pt>
                <c:pt idx="2">
                  <c:v>121.57</c:v>
                </c:pt>
                <c:pt idx="3">
                  <c:v>120.25</c:v>
                </c:pt>
                <c:pt idx="4">
                  <c:v>101.57</c:v>
                </c:pt>
              </c:numCache>
            </c:numRef>
          </c:val>
          <c:extLst>
            <c:ext xmlns:c16="http://schemas.microsoft.com/office/drawing/2014/chart" uri="{C3380CC4-5D6E-409C-BE32-E72D297353CC}">
              <c16:uniqueId val="{00000000-91DA-459A-A9AC-D477A35502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c:ext xmlns:c16="http://schemas.microsoft.com/office/drawing/2014/chart" uri="{C3380CC4-5D6E-409C-BE32-E72D297353CC}">
              <c16:uniqueId val="{00000001-91DA-459A-A9AC-D477A35502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122.58</c:v>
                </c:pt>
                <c:pt idx="1">
                  <c:v>128.27000000000001</c:v>
                </c:pt>
                <c:pt idx="2">
                  <c:v>143.84</c:v>
                </c:pt>
                <c:pt idx="3">
                  <c:v>145.72999999999999</c:v>
                </c:pt>
                <c:pt idx="4">
                  <c:v>173.8</c:v>
                </c:pt>
              </c:numCache>
            </c:numRef>
          </c:val>
          <c:extLst>
            <c:ext xmlns:c16="http://schemas.microsoft.com/office/drawing/2014/chart" uri="{C3380CC4-5D6E-409C-BE32-E72D297353CC}">
              <c16:uniqueId val="{00000000-077A-4810-9827-C5CAC8D926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c:ext xmlns:c16="http://schemas.microsoft.com/office/drawing/2014/chart" uri="{C3380CC4-5D6E-409C-BE32-E72D297353CC}">
              <c16:uniqueId val="{00000001-077A-4810-9827-C5CAC8D926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6" zoomScale="85" zoomScaleNormal="85"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長崎県　長与町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7">
        <f>データ!S6</f>
        <v>42339</v>
      </c>
      <c r="AM8" s="67"/>
      <c r="AN8" s="67"/>
      <c r="AO8" s="67"/>
      <c r="AP8" s="67"/>
      <c r="AQ8" s="67"/>
      <c r="AR8" s="67"/>
      <c r="AS8" s="67"/>
      <c r="AT8" s="66">
        <f>データ!T6</f>
        <v>28.73</v>
      </c>
      <c r="AU8" s="66"/>
      <c r="AV8" s="66"/>
      <c r="AW8" s="66"/>
      <c r="AX8" s="66"/>
      <c r="AY8" s="66"/>
      <c r="AZ8" s="66"/>
      <c r="BA8" s="66"/>
      <c r="BB8" s="66">
        <f>データ!U6</f>
        <v>1473.69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76.28</v>
      </c>
      <c r="J10" s="66"/>
      <c r="K10" s="66"/>
      <c r="L10" s="66"/>
      <c r="M10" s="66"/>
      <c r="N10" s="66"/>
      <c r="O10" s="66"/>
      <c r="P10" s="66">
        <f>データ!P6</f>
        <v>88.98</v>
      </c>
      <c r="Q10" s="66"/>
      <c r="R10" s="66"/>
      <c r="S10" s="66"/>
      <c r="T10" s="66"/>
      <c r="U10" s="66"/>
      <c r="V10" s="66"/>
      <c r="W10" s="66">
        <f>データ!Q6</f>
        <v>90.13</v>
      </c>
      <c r="X10" s="66"/>
      <c r="Y10" s="66"/>
      <c r="Z10" s="66"/>
      <c r="AA10" s="66"/>
      <c r="AB10" s="66"/>
      <c r="AC10" s="66"/>
      <c r="AD10" s="67">
        <f>データ!R6</f>
        <v>3196</v>
      </c>
      <c r="AE10" s="67"/>
      <c r="AF10" s="67"/>
      <c r="AG10" s="67"/>
      <c r="AH10" s="67"/>
      <c r="AI10" s="67"/>
      <c r="AJ10" s="67"/>
      <c r="AK10" s="2"/>
      <c r="AL10" s="67">
        <f>データ!V6</f>
        <v>37301</v>
      </c>
      <c r="AM10" s="67"/>
      <c r="AN10" s="67"/>
      <c r="AO10" s="67"/>
      <c r="AP10" s="67"/>
      <c r="AQ10" s="67"/>
      <c r="AR10" s="67"/>
      <c r="AS10" s="67"/>
      <c r="AT10" s="66">
        <f>データ!W6</f>
        <v>6.58</v>
      </c>
      <c r="AU10" s="66"/>
      <c r="AV10" s="66"/>
      <c r="AW10" s="66"/>
      <c r="AX10" s="66"/>
      <c r="AY10" s="66"/>
      <c r="AZ10" s="66"/>
      <c r="BA10" s="66"/>
      <c r="BB10" s="66">
        <f>データ!X6</f>
        <v>5668.84</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119</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jxb4mFRx6OLBnnEBlne7LaSyslvRI6l2lFDq86UlF8LkKJUpv/0BuiRtci380k2TabdgzOxecBRCB0s8bdeG9Q==" saltValue="SW/BeiiCwYVWQWTyDzA6+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423076</v>
      </c>
      <c r="D6" s="33">
        <f t="shared" si="3"/>
        <v>46</v>
      </c>
      <c r="E6" s="33">
        <f t="shared" si="3"/>
        <v>17</v>
      </c>
      <c r="F6" s="33">
        <f t="shared" si="3"/>
        <v>1</v>
      </c>
      <c r="G6" s="33">
        <f t="shared" si="3"/>
        <v>0</v>
      </c>
      <c r="H6" s="33" t="str">
        <f t="shared" si="3"/>
        <v>長崎県　長与町</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76.28</v>
      </c>
      <c r="P6" s="34">
        <f t="shared" si="3"/>
        <v>88.98</v>
      </c>
      <c r="Q6" s="34">
        <f t="shared" si="3"/>
        <v>90.13</v>
      </c>
      <c r="R6" s="34">
        <f t="shared" si="3"/>
        <v>3196</v>
      </c>
      <c r="S6" s="34">
        <f t="shared" si="3"/>
        <v>42339</v>
      </c>
      <c r="T6" s="34">
        <f t="shared" si="3"/>
        <v>28.73</v>
      </c>
      <c r="U6" s="34">
        <f t="shared" si="3"/>
        <v>1473.69</v>
      </c>
      <c r="V6" s="34">
        <f t="shared" si="3"/>
        <v>37301</v>
      </c>
      <c r="W6" s="34">
        <f t="shared" si="3"/>
        <v>6.58</v>
      </c>
      <c r="X6" s="34">
        <f t="shared" si="3"/>
        <v>5668.84</v>
      </c>
      <c r="Y6" s="35">
        <f>IF(Y7="",NA(),Y7)</f>
        <v>139.97999999999999</v>
      </c>
      <c r="Z6" s="35">
        <f t="shared" ref="Z6:AH6" si="4">IF(Z7="",NA(),Z7)</f>
        <v>124.78</v>
      </c>
      <c r="AA6" s="35">
        <f t="shared" si="4"/>
        <v>116.96</v>
      </c>
      <c r="AB6" s="35">
        <f t="shared" si="4"/>
        <v>114.21</v>
      </c>
      <c r="AC6" s="35">
        <f t="shared" si="4"/>
        <v>116.28</v>
      </c>
      <c r="AD6" s="35">
        <f t="shared" si="4"/>
        <v>101.67</v>
      </c>
      <c r="AE6" s="35">
        <f t="shared" si="4"/>
        <v>107.19</v>
      </c>
      <c r="AF6" s="35">
        <f t="shared" si="4"/>
        <v>105.81</v>
      </c>
      <c r="AG6" s="35">
        <f t="shared" si="4"/>
        <v>106.63</v>
      </c>
      <c r="AH6" s="35">
        <f t="shared" si="4"/>
        <v>106.41</v>
      </c>
      <c r="AI6" s="34" t="str">
        <f>IF(AI7="","",IF(AI7="-","【-】","【"&amp;SUBSTITUTE(TEXT(AI7,"#,##0.00"),"-","△")&amp;"】"))</f>
        <v>【108.80】</v>
      </c>
      <c r="AJ6" s="34">
        <f>IF(AJ7="",NA(),AJ7)</f>
        <v>0</v>
      </c>
      <c r="AK6" s="34">
        <f t="shared" ref="AK6:AS6" si="5">IF(AK7="",NA(),AK7)</f>
        <v>0</v>
      </c>
      <c r="AL6" s="34">
        <f t="shared" si="5"/>
        <v>0</v>
      </c>
      <c r="AM6" s="34">
        <f t="shared" si="5"/>
        <v>0</v>
      </c>
      <c r="AN6" s="34">
        <f t="shared" si="5"/>
        <v>0</v>
      </c>
      <c r="AO6" s="35">
        <f t="shared" si="5"/>
        <v>53.95</v>
      </c>
      <c r="AP6" s="35">
        <f t="shared" si="5"/>
        <v>42.55</v>
      </c>
      <c r="AQ6" s="35">
        <f t="shared" si="5"/>
        <v>35.49</v>
      </c>
      <c r="AR6" s="35">
        <f t="shared" si="5"/>
        <v>26.43</v>
      </c>
      <c r="AS6" s="35">
        <f t="shared" si="5"/>
        <v>25.32</v>
      </c>
      <c r="AT6" s="34" t="str">
        <f>IF(AT7="","",IF(AT7="-","【-】","【"&amp;SUBSTITUTE(TEXT(AT7,"#,##0.00"),"-","△")&amp;"】"))</f>
        <v>【4.27】</v>
      </c>
      <c r="AU6" s="35">
        <f>IF(AU7="",NA(),AU7)</f>
        <v>1367.13</v>
      </c>
      <c r="AV6" s="35">
        <f t="shared" ref="AV6:BD6" si="6">IF(AV7="",NA(),AV7)</f>
        <v>382.84</v>
      </c>
      <c r="AW6" s="35">
        <f t="shared" si="6"/>
        <v>401.75</v>
      </c>
      <c r="AX6" s="35">
        <f t="shared" si="6"/>
        <v>429.43</v>
      </c>
      <c r="AY6" s="35">
        <f t="shared" si="6"/>
        <v>432.09</v>
      </c>
      <c r="AZ6" s="35">
        <f t="shared" si="6"/>
        <v>334.04</v>
      </c>
      <c r="BA6" s="35">
        <f t="shared" si="6"/>
        <v>78.62</v>
      </c>
      <c r="BB6" s="35">
        <f t="shared" si="6"/>
        <v>82.47</v>
      </c>
      <c r="BC6" s="35">
        <f t="shared" si="6"/>
        <v>72.44</v>
      </c>
      <c r="BD6" s="35">
        <f t="shared" si="6"/>
        <v>78.56</v>
      </c>
      <c r="BE6" s="34" t="str">
        <f>IF(BE7="","",IF(BE7="-","【-】","【"&amp;SUBSTITUTE(TEXT(BE7,"#,##0.00"),"-","△")&amp;"】"))</f>
        <v>【66.41】</v>
      </c>
      <c r="BF6" s="35">
        <f>IF(BF7="",NA(),BF7)</f>
        <v>224.99</v>
      </c>
      <c r="BG6" s="35">
        <f t="shared" ref="BG6:BO6" si="7">IF(BG7="",NA(),BG7)</f>
        <v>225.02</v>
      </c>
      <c r="BH6" s="35">
        <f t="shared" si="7"/>
        <v>446.09</v>
      </c>
      <c r="BI6" s="35">
        <f t="shared" si="7"/>
        <v>230.1</v>
      </c>
      <c r="BJ6" s="35">
        <f t="shared" si="7"/>
        <v>395.07</v>
      </c>
      <c r="BK6" s="35">
        <f t="shared" si="7"/>
        <v>660.23</v>
      </c>
      <c r="BL6" s="35">
        <f t="shared" si="7"/>
        <v>658.6</v>
      </c>
      <c r="BM6" s="35">
        <f t="shared" si="7"/>
        <v>664.04</v>
      </c>
      <c r="BN6" s="35">
        <f t="shared" si="7"/>
        <v>625.12</v>
      </c>
      <c r="BO6" s="35">
        <f t="shared" si="7"/>
        <v>610.16999999999996</v>
      </c>
      <c r="BP6" s="34" t="str">
        <f>IF(BP7="","",IF(BP7="-","【-】","【"&amp;SUBSTITUTE(TEXT(BP7,"#,##0.00"),"-","△")&amp;"】"))</f>
        <v>【707.33】</v>
      </c>
      <c r="BQ6" s="35">
        <f>IF(BQ7="",NA(),BQ7)</f>
        <v>141.53</v>
      </c>
      <c r="BR6" s="35">
        <f t="shared" ref="BR6:BZ6" si="8">IF(BR7="",NA(),BR7)</f>
        <v>135.13</v>
      </c>
      <c r="BS6" s="35">
        <f t="shared" si="8"/>
        <v>121.57</v>
      </c>
      <c r="BT6" s="35">
        <f t="shared" si="8"/>
        <v>120.25</v>
      </c>
      <c r="BU6" s="35">
        <f t="shared" si="8"/>
        <v>101.57</v>
      </c>
      <c r="BV6" s="35">
        <f t="shared" si="8"/>
        <v>88.7</v>
      </c>
      <c r="BW6" s="35">
        <f t="shared" si="8"/>
        <v>88.44</v>
      </c>
      <c r="BX6" s="35">
        <f t="shared" si="8"/>
        <v>86.2</v>
      </c>
      <c r="BY6" s="35">
        <f t="shared" si="8"/>
        <v>89.74</v>
      </c>
      <c r="BZ6" s="35">
        <f t="shared" si="8"/>
        <v>88.37</v>
      </c>
      <c r="CA6" s="34" t="str">
        <f>IF(CA7="","",IF(CA7="-","【-】","【"&amp;SUBSTITUTE(TEXT(CA7,"#,##0.00"),"-","△")&amp;"】"))</f>
        <v>【101.26】</v>
      </c>
      <c r="CB6" s="35">
        <f>IF(CB7="",NA(),CB7)</f>
        <v>122.58</v>
      </c>
      <c r="CC6" s="35">
        <f t="shared" ref="CC6:CK6" si="9">IF(CC7="",NA(),CC7)</f>
        <v>128.27000000000001</v>
      </c>
      <c r="CD6" s="35">
        <f t="shared" si="9"/>
        <v>143.84</v>
      </c>
      <c r="CE6" s="35">
        <f t="shared" si="9"/>
        <v>145.72999999999999</v>
      </c>
      <c r="CF6" s="35">
        <f t="shared" si="9"/>
        <v>173.8</v>
      </c>
      <c r="CG6" s="35">
        <f t="shared" si="9"/>
        <v>145.05000000000001</v>
      </c>
      <c r="CH6" s="35">
        <f t="shared" si="9"/>
        <v>147.15</v>
      </c>
      <c r="CI6" s="35">
        <f t="shared" si="9"/>
        <v>146.47999999999999</v>
      </c>
      <c r="CJ6" s="35">
        <f t="shared" si="9"/>
        <v>141.24</v>
      </c>
      <c r="CK6" s="35">
        <f t="shared" si="9"/>
        <v>143.05000000000001</v>
      </c>
      <c r="CL6" s="34" t="str">
        <f>IF(CL7="","",IF(CL7="-","【-】","【"&amp;SUBSTITUTE(TEXT(CL7,"#,##0.00"),"-","△")&amp;"】"))</f>
        <v>【136.39】</v>
      </c>
      <c r="CM6" s="35">
        <f>IF(CM7="",NA(),CM7)</f>
        <v>62.17</v>
      </c>
      <c r="CN6" s="35">
        <f t="shared" ref="CN6:CV6" si="10">IF(CN7="",NA(),CN7)</f>
        <v>58.76</v>
      </c>
      <c r="CO6" s="35">
        <f t="shared" si="10"/>
        <v>60.06</v>
      </c>
      <c r="CP6" s="35">
        <f t="shared" si="10"/>
        <v>51.86</v>
      </c>
      <c r="CQ6" s="35">
        <f t="shared" si="10"/>
        <v>51.18</v>
      </c>
      <c r="CR6" s="35">
        <f t="shared" si="10"/>
        <v>62.03</v>
      </c>
      <c r="CS6" s="35">
        <f t="shared" si="10"/>
        <v>59.27</v>
      </c>
      <c r="CT6" s="35">
        <f t="shared" si="10"/>
        <v>62.64</v>
      </c>
      <c r="CU6" s="35">
        <f t="shared" si="10"/>
        <v>58.12</v>
      </c>
      <c r="CV6" s="35">
        <f t="shared" si="10"/>
        <v>58.83</v>
      </c>
      <c r="CW6" s="34" t="str">
        <f>IF(CW7="","",IF(CW7="-","【-】","【"&amp;SUBSTITUTE(TEXT(CW7,"#,##0.00"),"-","△")&amp;"】"))</f>
        <v>【60.13】</v>
      </c>
      <c r="CX6" s="35">
        <f>IF(CX7="",NA(),CX7)</f>
        <v>94.68</v>
      </c>
      <c r="CY6" s="35">
        <f t="shared" ref="CY6:DG6" si="11">IF(CY7="",NA(),CY7)</f>
        <v>94.78</v>
      </c>
      <c r="CZ6" s="35">
        <f t="shared" si="11"/>
        <v>94.71</v>
      </c>
      <c r="DA6" s="35">
        <f t="shared" si="11"/>
        <v>94.65</v>
      </c>
      <c r="DB6" s="35">
        <f t="shared" si="11"/>
        <v>94.69</v>
      </c>
      <c r="DC6" s="35">
        <f t="shared" si="11"/>
        <v>93.53</v>
      </c>
      <c r="DD6" s="35">
        <f t="shared" si="11"/>
        <v>92.82</v>
      </c>
      <c r="DE6" s="35">
        <f t="shared" si="11"/>
        <v>92.98</v>
      </c>
      <c r="DF6" s="35">
        <f t="shared" si="11"/>
        <v>93.07</v>
      </c>
      <c r="DG6" s="35">
        <f t="shared" si="11"/>
        <v>92.9</v>
      </c>
      <c r="DH6" s="34" t="str">
        <f>IF(DH7="","",IF(DH7="-","【-】","【"&amp;SUBSTITUTE(TEXT(DH7,"#,##0.00"),"-","△")&amp;"】"))</f>
        <v>【95.06】</v>
      </c>
      <c r="DI6" s="35">
        <f>IF(DI7="",NA(),DI7)</f>
        <v>21.92</v>
      </c>
      <c r="DJ6" s="35">
        <f t="shared" ref="DJ6:DR6" si="12">IF(DJ7="",NA(),DJ7)</f>
        <v>46.03</v>
      </c>
      <c r="DK6" s="35">
        <f t="shared" si="12"/>
        <v>48.31</v>
      </c>
      <c r="DL6" s="35">
        <f t="shared" si="12"/>
        <v>49.92</v>
      </c>
      <c r="DM6" s="35">
        <f t="shared" si="12"/>
        <v>51.94</v>
      </c>
      <c r="DN6" s="35">
        <f t="shared" si="12"/>
        <v>17.82</v>
      </c>
      <c r="DO6" s="35">
        <f t="shared" si="12"/>
        <v>31.92</v>
      </c>
      <c r="DP6" s="35">
        <f t="shared" si="12"/>
        <v>30.09</v>
      </c>
      <c r="DQ6" s="35">
        <f t="shared" si="12"/>
        <v>26.07</v>
      </c>
      <c r="DR6" s="35">
        <f t="shared" si="12"/>
        <v>23.42</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5">
        <f t="shared" si="13"/>
        <v>0.18</v>
      </c>
      <c r="EA6" s="34">
        <f t="shared" si="13"/>
        <v>0</v>
      </c>
      <c r="EB6" s="35">
        <f t="shared" si="13"/>
        <v>0.15</v>
      </c>
      <c r="EC6" s="35">
        <f t="shared" si="13"/>
        <v>0.15</v>
      </c>
      <c r="ED6" s="34" t="str">
        <f>IF(ED7="","",IF(ED7="-","【-】","【"&amp;SUBSTITUTE(TEXT(ED7,"#,##0.00"),"-","△")&amp;"】"))</f>
        <v>【5.37】</v>
      </c>
      <c r="EE6" s="34">
        <f>IF(EE7="",NA(),EE7)</f>
        <v>0</v>
      </c>
      <c r="EF6" s="34">
        <f t="shared" ref="EF6:EN6" si="14">IF(EF7="",NA(),EF7)</f>
        <v>0</v>
      </c>
      <c r="EG6" s="35">
        <f t="shared" si="14"/>
        <v>7.0000000000000007E-2</v>
      </c>
      <c r="EH6" s="34">
        <f t="shared" si="14"/>
        <v>0</v>
      </c>
      <c r="EI6" s="35">
        <f t="shared" si="14"/>
        <v>7.0000000000000007E-2</v>
      </c>
      <c r="EJ6" s="35">
        <f t="shared" si="14"/>
        <v>0.05</v>
      </c>
      <c r="EK6" s="35">
        <f t="shared" si="14"/>
        <v>7.0000000000000007E-2</v>
      </c>
      <c r="EL6" s="35">
        <f t="shared" si="14"/>
        <v>7.0000000000000007E-2</v>
      </c>
      <c r="EM6" s="35">
        <f t="shared" si="14"/>
        <v>0.1</v>
      </c>
      <c r="EN6" s="35">
        <f t="shared" si="14"/>
        <v>0.14000000000000001</v>
      </c>
      <c r="EO6" s="34" t="str">
        <f>IF(EO7="","",IF(EO7="-","【-】","【"&amp;SUBSTITUTE(TEXT(EO7,"#,##0.00"),"-","△")&amp;"】"))</f>
        <v>【0.23】</v>
      </c>
    </row>
    <row r="7" spans="1:148" s="36" customFormat="1" x14ac:dyDescent="0.15">
      <c r="A7" s="28"/>
      <c r="B7" s="37">
        <v>2017</v>
      </c>
      <c r="C7" s="37">
        <v>423076</v>
      </c>
      <c r="D7" s="37">
        <v>46</v>
      </c>
      <c r="E7" s="37">
        <v>17</v>
      </c>
      <c r="F7" s="37">
        <v>1</v>
      </c>
      <c r="G7" s="37">
        <v>0</v>
      </c>
      <c r="H7" s="37" t="s">
        <v>107</v>
      </c>
      <c r="I7" s="37" t="s">
        <v>108</v>
      </c>
      <c r="J7" s="37" t="s">
        <v>109</v>
      </c>
      <c r="K7" s="37" t="s">
        <v>110</v>
      </c>
      <c r="L7" s="37" t="s">
        <v>111</v>
      </c>
      <c r="M7" s="37" t="s">
        <v>112</v>
      </c>
      <c r="N7" s="38" t="s">
        <v>113</v>
      </c>
      <c r="O7" s="38">
        <v>76.28</v>
      </c>
      <c r="P7" s="38">
        <v>88.98</v>
      </c>
      <c r="Q7" s="38">
        <v>90.13</v>
      </c>
      <c r="R7" s="38">
        <v>3196</v>
      </c>
      <c r="S7" s="38">
        <v>42339</v>
      </c>
      <c r="T7" s="38">
        <v>28.73</v>
      </c>
      <c r="U7" s="38">
        <v>1473.69</v>
      </c>
      <c r="V7" s="38">
        <v>37301</v>
      </c>
      <c r="W7" s="38">
        <v>6.58</v>
      </c>
      <c r="X7" s="38">
        <v>5668.84</v>
      </c>
      <c r="Y7" s="38">
        <v>139.97999999999999</v>
      </c>
      <c r="Z7" s="38">
        <v>124.78</v>
      </c>
      <c r="AA7" s="38">
        <v>116.96</v>
      </c>
      <c r="AB7" s="38">
        <v>114.21</v>
      </c>
      <c r="AC7" s="38">
        <v>116.28</v>
      </c>
      <c r="AD7" s="38">
        <v>101.67</v>
      </c>
      <c r="AE7" s="38">
        <v>107.19</v>
      </c>
      <c r="AF7" s="38">
        <v>105.81</v>
      </c>
      <c r="AG7" s="38">
        <v>106.63</v>
      </c>
      <c r="AH7" s="38">
        <v>106.41</v>
      </c>
      <c r="AI7" s="38">
        <v>108.8</v>
      </c>
      <c r="AJ7" s="38">
        <v>0</v>
      </c>
      <c r="AK7" s="38">
        <v>0</v>
      </c>
      <c r="AL7" s="38">
        <v>0</v>
      </c>
      <c r="AM7" s="38">
        <v>0</v>
      </c>
      <c r="AN7" s="38">
        <v>0</v>
      </c>
      <c r="AO7" s="38">
        <v>53.95</v>
      </c>
      <c r="AP7" s="38">
        <v>42.55</v>
      </c>
      <c r="AQ7" s="38">
        <v>35.49</v>
      </c>
      <c r="AR7" s="38">
        <v>26.43</v>
      </c>
      <c r="AS7" s="38">
        <v>25.32</v>
      </c>
      <c r="AT7" s="38">
        <v>4.2699999999999996</v>
      </c>
      <c r="AU7" s="38">
        <v>1367.13</v>
      </c>
      <c r="AV7" s="38">
        <v>382.84</v>
      </c>
      <c r="AW7" s="38">
        <v>401.75</v>
      </c>
      <c r="AX7" s="38">
        <v>429.43</v>
      </c>
      <c r="AY7" s="38">
        <v>432.09</v>
      </c>
      <c r="AZ7" s="38">
        <v>334.04</v>
      </c>
      <c r="BA7" s="38">
        <v>78.62</v>
      </c>
      <c r="BB7" s="38">
        <v>82.47</v>
      </c>
      <c r="BC7" s="38">
        <v>72.44</v>
      </c>
      <c r="BD7" s="38">
        <v>78.56</v>
      </c>
      <c r="BE7" s="38">
        <v>66.41</v>
      </c>
      <c r="BF7" s="38">
        <v>224.99</v>
      </c>
      <c r="BG7" s="38">
        <v>225.02</v>
      </c>
      <c r="BH7" s="38">
        <v>446.09</v>
      </c>
      <c r="BI7" s="38">
        <v>230.1</v>
      </c>
      <c r="BJ7" s="38">
        <v>395.07</v>
      </c>
      <c r="BK7" s="38">
        <v>660.23</v>
      </c>
      <c r="BL7" s="38">
        <v>658.6</v>
      </c>
      <c r="BM7" s="38">
        <v>664.04</v>
      </c>
      <c r="BN7" s="38">
        <v>625.12</v>
      </c>
      <c r="BO7" s="38">
        <v>610.16999999999996</v>
      </c>
      <c r="BP7" s="38">
        <v>707.33</v>
      </c>
      <c r="BQ7" s="38">
        <v>141.53</v>
      </c>
      <c r="BR7" s="38">
        <v>135.13</v>
      </c>
      <c r="BS7" s="38">
        <v>121.57</v>
      </c>
      <c r="BT7" s="38">
        <v>120.25</v>
      </c>
      <c r="BU7" s="38">
        <v>101.57</v>
      </c>
      <c r="BV7" s="38">
        <v>88.7</v>
      </c>
      <c r="BW7" s="38">
        <v>88.44</v>
      </c>
      <c r="BX7" s="38">
        <v>86.2</v>
      </c>
      <c r="BY7" s="38">
        <v>89.74</v>
      </c>
      <c r="BZ7" s="38">
        <v>88.37</v>
      </c>
      <c r="CA7" s="38">
        <v>101.26</v>
      </c>
      <c r="CB7" s="38">
        <v>122.58</v>
      </c>
      <c r="CC7" s="38">
        <v>128.27000000000001</v>
      </c>
      <c r="CD7" s="38">
        <v>143.84</v>
      </c>
      <c r="CE7" s="38">
        <v>145.72999999999999</v>
      </c>
      <c r="CF7" s="38">
        <v>173.8</v>
      </c>
      <c r="CG7" s="38">
        <v>145.05000000000001</v>
      </c>
      <c r="CH7" s="38">
        <v>147.15</v>
      </c>
      <c r="CI7" s="38">
        <v>146.47999999999999</v>
      </c>
      <c r="CJ7" s="38">
        <v>141.24</v>
      </c>
      <c r="CK7" s="38">
        <v>143.05000000000001</v>
      </c>
      <c r="CL7" s="38">
        <v>136.38999999999999</v>
      </c>
      <c r="CM7" s="38">
        <v>62.17</v>
      </c>
      <c r="CN7" s="38">
        <v>58.76</v>
      </c>
      <c r="CO7" s="38">
        <v>60.06</v>
      </c>
      <c r="CP7" s="38">
        <v>51.86</v>
      </c>
      <c r="CQ7" s="38">
        <v>51.18</v>
      </c>
      <c r="CR7" s="38">
        <v>62.03</v>
      </c>
      <c r="CS7" s="38">
        <v>59.27</v>
      </c>
      <c r="CT7" s="38">
        <v>62.64</v>
      </c>
      <c r="CU7" s="38">
        <v>58.12</v>
      </c>
      <c r="CV7" s="38">
        <v>58.83</v>
      </c>
      <c r="CW7" s="38">
        <v>60.13</v>
      </c>
      <c r="CX7" s="38">
        <v>94.68</v>
      </c>
      <c r="CY7" s="38">
        <v>94.78</v>
      </c>
      <c r="CZ7" s="38">
        <v>94.71</v>
      </c>
      <c r="DA7" s="38">
        <v>94.65</v>
      </c>
      <c r="DB7" s="38">
        <v>94.69</v>
      </c>
      <c r="DC7" s="38">
        <v>93.53</v>
      </c>
      <c r="DD7" s="38">
        <v>92.82</v>
      </c>
      <c r="DE7" s="38">
        <v>92.98</v>
      </c>
      <c r="DF7" s="38">
        <v>93.07</v>
      </c>
      <c r="DG7" s="38">
        <v>92.9</v>
      </c>
      <c r="DH7" s="38">
        <v>95.06</v>
      </c>
      <c r="DI7" s="38">
        <v>21.92</v>
      </c>
      <c r="DJ7" s="38">
        <v>46.03</v>
      </c>
      <c r="DK7" s="38">
        <v>48.31</v>
      </c>
      <c r="DL7" s="38">
        <v>49.92</v>
      </c>
      <c r="DM7" s="38">
        <v>51.94</v>
      </c>
      <c r="DN7" s="38">
        <v>17.82</v>
      </c>
      <c r="DO7" s="38">
        <v>31.92</v>
      </c>
      <c r="DP7" s="38">
        <v>30.09</v>
      </c>
      <c r="DQ7" s="38">
        <v>26.07</v>
      </c>
      <c r="DR7" s="38">
        <v>23.42</v>
      </c>
      <c r="DS7" s="38">
        <v>38.130000000000003</v>
      </c>
      <c r="DT7" s="38">
        <v>0</v>
      </c>
      <c r="DU7" s="38">
        <v>0</v>
      </c>
      <c r="DV7" s="38">
        <v>0</v>
      </c>
      <c r="DW7" s="38">
        <v>0</v>
      </c>
      <c r="DX7" s="38">
        <v>0</v>
      </c>
      <c r="DY7" s="38">
        <v>0</v>
      </c>
      <c r="DZ7" s="38">
        <v>0.18</v>
      </c>
      <c r="EA7" s="38">
        <v>0</v>
      </c>
      <c r="EB7" s="38">
        <v>0.15</v>
      </c>
      <c r="EC7" s="38">
        <v>0.15</v>
      </c>
      <c r="ED7" s="38">
        <v>5.37</v>
      </c>
      <c r="EE7" s="38">
        <v>0</v>
      </c>
      <c r="EF7" s="38">
        <v>0</v>
      </c>
      <c r="EG7" s="38">
        <v>7.0000000000000007E-2</v>
      </c>
      <c r="EH7" s="38">
        <v>0</v>
      </c>
      <c r="EI7" s="38">
        <v>7.0000000000000007E-2</v>
      </c>
      <c r="EJ7" s="38">
        <v>0.05</v>
      </c>
      <c r="EK7" s="38">
        <v>7.0000000000000007E-2</v>
      </c>
      <c r="EL7" s="38">
        <v>7.0000000000000007E-2</v>
      </c>
      <c r="EM7" s="38">
        <v>0.1</v>
      </c>
      <c r="EN7" s="38">
        <v>0.14000000000000001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2019-02-26T09:37:11Z</cp:lastPrinted>
  <dcterms:created xsi:type="dcterms:W3CDTF">2018-12-03T08:51:39Z</dcterms:created>
  <dcterms:modified xsi:type="dcterms:W3CDTF">2019-02-26T09:37:12Z</dcterms:modified>
  <cp:category/>
</cp:coreProperties>
</file>