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下水道課\01下水道管理班\H25からはこれこれ！\49　   経営比較分析表\H30\12 雲仙市\回答\【雲仙市下水道事業】経営比較分析表\"/>
    </mc:Choice>
  </mc:AlternateContent>
  <workbookProtection workbookAlgorithmName="SHA-512" workbookHashValue="iyJKTrD/NANhFdBQ4+Smarqzt5j64dM/rsib92Qr0vzYyqi2KcF34QwT1tcsTLA6DPj1M31Skmy9Ze8eVhhReg==" workbookSaltValue="JEIt3Jyzk37th1cioOeTJ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I8" i="4"/>
  <c r="C10" i="5" l="1"/>
  <c r="D10" i="5"/>
  <c r="E10" i="5"/>
  <c r="B10" i="5"/>
</calcChain>
</file>

<file path=xl/sharedStrings.xml><?xml version="1.0" encoding="utf-8"?>
<sst xmlns="http://schemas.openxmlformats.org/spreadsheetml/2006/main" count="256" uniqueCount="126">
  <si>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</si>
  <si>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</si>
  <si>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</si>
  <si>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</si>
  <si>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</si>
  <si>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</si>
  <si>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</si>
  <si>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</si>
  <si>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</si>
  <si>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</si>
  <si>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</si>
  <si>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</si>
  <si>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</si>
  <si>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</si>
  <si>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</si>
  <si>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</si>
  <si>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</si>
  <si>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</si>
  <si>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</si>
  <si>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</si>
  <si>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</si>
  <si>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</si>
  <si>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</si>
  <si>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</si>
  <si>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</si>
  <si>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</si>
  <si>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</si>
  <si>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</si>
  <si>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</si>
  <si>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</si>
  <si>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</si>
  <si>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</si>
  <si>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</si>
  <si>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</si>
  <si>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</si>
  <si>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</si>
  <si>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</si>
  <si>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</si>
  <si>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</si>
  <si>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</si>
  <si>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</si>
  <si>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</si>
  <si>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</si>
  <si>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</si>
  <si>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</si>
  <si>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</si>
  <si>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</si>
  <si>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</si>
  <si>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</si>
  <si>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</si>
  <si>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</si>
  <si>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</si>
  <si>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</si>
  <si>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</si>
  <si>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</si>
  <si>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</si>
  <si>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</si>
  <si>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</si>
  <si>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</si>
  <si>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</si>
  <si>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</si>
  <si>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</si>
  <si>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</si>
  <si>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</si>
  <si>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</si>
  <si>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</si>
  <si>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</si>
  <si>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</si>
  <si>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</si>
  <si>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</si>
  <si>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</si>
  <si>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</si>
  <si>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</si>
  <si>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</si>
  <si>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</si>
  <si>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</si>
  <si>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</si>
  <si>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</si>
  <si>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</si>
  <si>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</si>
  <si>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</si>
  <si>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</si>
  <si>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</si>
  <si>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</si>
  <si>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</si>
  <si>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</si>
  <si>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</si>
  <si>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</si>
  <si>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</si>
  <si>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</si>
  <si>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</si>
  <si>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</si>
  <si>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</si>
  <si>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</si>
  <si>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</si>
  <si>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</si>
  <si>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</si>
  <si>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</si>
  <si>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</si>
  <si>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</si>
  <si>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</si>
  <si>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</si>
  <si>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</si>
  <si>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</si>
  <si>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</si>
  <si>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</si>
  <si>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</si>
  <si>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</si>
  <si>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</si>
  <si>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</si>
  <si>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</si>
  <si>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</si>
  <si>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</si>
  <si>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</si>
  <si>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</si>
  <si>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</si>
  <si>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</si>
  <si>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</si>
  <si>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</si>
  <si>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</si>
  <si>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</si>
  <si>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</si>
  <si>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</si>
  <si>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特定地域生活排水処理事業は、平成17年から平成26年度までの事業であり、浄化槽の耐用年数を経過していない。</t>
    <phoneticPr fontId="4"/>
  </si>
  <si>
    <r>
      <t xml:space="preserve"> </t>
    </r>
    <r>
      <rPr>
        <sz val="11"/>
        <rFont val="ＭＳ ゴシック"/>
        <family val="3"/>
        <charset val="128"/>
      </rPr>
      <t xml:space="preserve"> 特定地域生活排水処理事業は、分流式下水道に要する経費の算出方法見直しにより汚水処理費用が減少したことに伴い、昨年度と比較すると「経費回収率」の増及び「汚水処理原価」の減となり、また、「収益的収支比率」についても増となっている。</t>
    </r>
    <r>
      <rPr>
        <sz val="11"/>
        <color rgb="FFFF0000"/>
        <rFont val="ＭＳ ゴシック"/>
        <family val="3"/>
        <charset val="128"/>
      </rPr>
      <t xml:space="preserve">
　</t>
    </r>
    <r>
      <rPr>
        <sz val="11"/>
        <rFont val="ＭＳ ゴシック"/>
        <family val="3"/>
        <charset val="128"/>
      </rPr>
      <t>類似団体平均値と比較すると「経営の健全性」に関する経営指標である「経費回収率」は、平均値を上回っているものの、使用料で回収すべき経費の6割弱に留まっている状況である。
　適正な使用料収入の確保や汚水処理費の削減を行うことが必要である。</t>
    </r>
    <r>
      <rPr>
        <sz val="11"/>
        <color rgb="FFFF0000"/>
        <rFont val="ＭＳ ゴシック"/>
        <family val="3"/>
        <charset val="128"/>
      </rPr>
      <t xml:space="preserve">
</t>
    </r>
    <r>
      <rPr>
        <sz val="11"/>
        <rFont val="ＭＳ ゴシック"/>
        <family val="3"/>
        <charset val="128"/>
      </rPr>
      <t>※平成28年度「企業債残高対事業規模比率」については、決算統計24表1行16列（地方債償還資金に係る一般会計の負担額として定めた金額）が未計上のため異常値となっている。</t>
    </r>
    <rPh sb="117" eb="119">
      <t>ルイジ</t>
    </rPh>
    <rPh sb="119" eb="121">
      <t>ダンタイ</t>
    </rPh>
    <rPh sb="121" eb="123">
      <t>ヘイキン</t>
    </rPh>
    <rPh sb="123" eb="124">
      <t>チ</t>
    </rPh>
    <rPh sb="125" eb="127">
      <t>ヒカク</t>
    </rPh>
    <rPh sb="158" eb="160">
      <t>ヘイキン</t>
    </rPh>
    <rPh sb="160" eb="161">
      <t>チ</t>
    </rPh>
    <rPh sb="162" eb="164">
      <t>ウワマワ</t>
    </rPh>
    <rPh sb="172" eb="175">
      <t>シヨウリョウ</t>
    </rPh>
    <rPh sb="176" eb="178">
      <t>カイシュウ</t>
    </rPh>
    <rPh sb="181" eb="183">
      <t>ケイヒ</t>
    </rPh>
    <rPh sb="185" eb="186">
      <t>ワリ</t>
    </rPh>
    <rPh sb="186" eb="187">
      <t>ジャク</t>
    </rPh>
    <rPh sb="188" eb="189">
      <t>トド</t>
    </rPh>
    <rPh sb="194" eb="196">
      <t>ジョウキョウ</t>
    </rPh>
    <rPh sb="223" eb="224">
      <t>オコナ</t>
    </rPh>
    <phoneticPr fontId="4"/>
  </si>
  <si>
    <r>
      <t>　</t>
    </r>
    <r>
      <rPr>
        <sz val="11"/>
        <rFont val="ＭＳ ゴシック"/>
        <family val="3"/>
        <charset val="128"/>
      </rPr>
      <t>特定地域生活排水処理事業は平成26年度に事業が終了している。</t>
    </r>
    <r>
      <rPr>
        <sz val="11"/>
        <color rgb="FFFF0000"/>
        <rFont val="ＭＳ ゴシック"/>
        <family val="3"/>
        <charset val="128"/>
      </rPr>
      <t xml:space="preserve">
　</t>
    </r>
    <r>
      <rPr>
        <sz val="11"/>
        <rFont val="ＭＳ ゴシック"/>
        <family val="3"/>
        <charset val="128"/>
      </rPr>
      <t>水洗化率は、高い値であるが、経費回収率は低い値となっているため、適正な使用料収入の確保、将来的には料金見直しの検討を行い、今後の施設更新に備えることが必要となってくる。
　また、平成28年度から平成31年度までの4年間の予定で公営企業へ移行するための事業を実施している。
　経営改善のため、汚水処理費の削減を行い、資産を把握し、経営状況や浄化槽の耐用年数を考慮しながら改修を行う必要がある。</t>
    </r>
    <rPh sb="33" eb="36">
      <t>スイセンカ</t>
    </rPh>
    <rPh sb="36" eb="37">
      <t>リツ</t>
    </rPh>
    <rPh sb="39" eb="40">
      <t>タカ</t>
    </rPh>
    <rPh sb="41" eb="42">
      <t>アタイ</t>
    </rPh>
    <rPh sb="47" eb="49">
      <t>ケイヒ</t>
    </rPh>
    <rPh sb="49" eb="51">
      <t>カイシュウ</t>
    </rPh>
    <rPh sb="51" eb="52">
      <t>リツ</t>
    </rPh>
    <rPh sb="53" eb="54">
      <t>ヒク</t>
    </rPh>
    <rPh sb="55" eb="56">
      <t>アタイ</t>
    </rPh>
    <rPh sb="65" eb="67">
      <t>テキセイ</t>
    </rPh>
    <rPh sb="68" eb="71">
      <t>シヨウリョウ</t>
    </rPh>
    <rPh sb="71" eb="73">
      <t>シュウニュウ</t>
    </rPh>
    <rPh sb="74" eb="76">
      <t>カクホ</t>
    </rPh>
    <rPh sb="77" eb="80">
      <t>ショウライテキ</t>
    </rPh>
    <rPh sb="82" eb="84">
      <t>リョウキン</t>
    </rPh>
    <rPh sb="84" eb="86">
      <t>ミナオ</t>
    </rPh>
    <rPh sb="88" eb="90">
      <t>ケントウ</t>
    </rPh>
    <rPh sb="91" eb="92">
      <t>オコナ</t>
    </rPh>
    <rPh sb="94" eb="96">
      <t>コンゴ</t>
    </rPh>
    <rPh sb="97" eb="99">
      <t>シセツ</t>
    </rPh>
    <rPh sb="99" eb="101">
      <t>コウシン</t>
    </rPh>
    <rPh sb="102" eb="103">
      <t>ソナ</t>
    </rPh>
    <rPh sb="108" eb="110">
      <t>ヒツヨウ</t>
    </rPh>
    <rPh sb="170" eb="172">
      <t>ケイエイ</t>
    </rPh>
    <rPh sb="172" eb="174">
      <t>カイゼン</t>
    </rPh>
    <rPh sb="190" eb="192">
      <t>シサン</t>
    </rPh>
    <rPh sb="193" eb="195">
      <t>ハアク</t>
    </rPh>
    <rPh sb="217" eb="219">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</si>
</sst>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C-4EF1-89B5-48040EAFF90E}"/>
            </c:ext>
          </c:extLst>
        </c:ser>
        <c:dLbls>
          <c:showLegendKey val="0"/>
          <c:showVal val="0"/>
          <c:showCatName val="0"/>
          <c:showSerName val="0"/>
          <c:showPercent val="0"/>
          <c:showBubbleSize val="0"/>
        </c:dLbls>
        <c:gapWidth val="150"/>
        <c:axId val="87370368"/>
        <c:axId val="873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DC-4EF1-89B5-48040EAFF90E}"/>
            </c:ext>
          </c:extLst>
        </c:ser>
        <c:dLbls>
          <c:showLegendKey val="0"/>
          <c:showVal val="0"/>
          <c:showCatName val="0"/>
          <c:showSerName val="0"/>
          <c:showPercent val="0"/>
          <c:showBubbleSize val="0"/>
        </c:dLbls>
        <c:marker val="1"/>
        <c:smooth val="0"/>
        <c:axId val="87370368"/>
        <c:axId val="87377024"/>
      </c:lineChart>
      <c:dateAx>
        <c:axId val="87370368"/>
        <c:scaling>
          <c:orientation val="minMax"/>
        </c:scaling>
        <c:delete val="1"/>
        <c:axPos val="b"/>
        <c:numFmt formatCode="ge" sourceLinked="1"/>
        <c:majorTickMark val="none"/>
        <c:minorTickMark val="none"/>
        <c:tickLblPos val="none"/>
        <c:crossAx val="87377024"/>
        <c:crosses val="autoZero"/>
        <c:auto val="1"/>
        <c:lblOffset val="100"/>
        <c:baseTimeUnit val="years"/>
      </c:dateAx>
      <c:valAx>
        <c:axId val="87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64.58</c:v>
                </c:pt>
                <c:pt idx="1">
                  <c:v>60.71</c:v>
                </c:pt>
                <c:pt idx="2">
                  <c:v>59.11</c:v>
                </c:pt>
                <c:pt idx="3">
                  <c:v>59.8</c:v>
                </c:pt>
                <c:pt idx="4">
                  <c:v>75.98</c:v>
                </c:pt>
              </c:numCache>
            </c:numRef>
          </c:val>
          <c:extLst>
            <c:ext xmlns:c16="http://schemas.microsoft.com/office/drawing/2014/chart" uri="{C3380CC4-5D6E-409C-BE32-E72D297353CC}">
              <c16:uniqueId val="{00000000-F177-430C-94A4-5E3F3BCBAC8B}"/>
            </c:ext>
          </c:extLst>
        </c:ser>
        <c:dLbls>
          <c:showLegendKey val="0"/>
          <c:showVal val="0"/>
          <c:showCatName val="0"/>
          <c:showSerName val="0"/>
          <c:showPercent val="0"/>
          <c:showBubbleSize val="0"/>
        </c:dLbls>
        <c:gapWidth val="150"/>
        <c:axId val="88595072"/>
        <c:axId val="916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7-430C-94A4-5E3F3BCBAC8B}"/>
            </c:ext>
          </c:extLst>
        </c:ser>
        <c:dLbls>
          <c:showLegendKey val="0"/>
          <c:showVal val="0"/>
          <c:showCatName val="0"/>
          <c:showSerName val="0"/>
          <c:showPercent val="0"/>
          <c:showBubbleSize val="0"/>
        </c:dLbls>
        <c:marker val="1"/>
        <c:smooth val="0"/>
        <c:axId val="88595072"/>
        <c:axId val="91624192"/>
      </c:lineChart>
      <c:dateAx>
        <c:axId val="88595072"/>
        <c:scaling>
          <c:orientation val="minMax"/>
        </c:scaling>
        <c:delete val="1"/>
        <c:axPos val="b"/>
        <c:numFmt formatCode="ge" sourceLinked="1"/>
        <c:majorTickMark val="none"/>
        <c:minorTickMark val="none"/>
        <c:tickLblPos val="none"/>
        <c:crossAx val="91624192"/>
        <c:crosses val="autoZero"/>
        <c:auto val="1"/>
        <c:lblOffset val="100"/>
        <c:baseTimeUnit val="years"/>
      </c:dateAx>
      <c:valAx>
        <c:axId val="916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1-40FD-B251-DE62F90D0566}"/>
            </c:ext>
          </c:extLst>
        </c:ser>
        <c:dLbls>
          <c:showLegendKey val="0"/>
          <c:showVal val="0"/>
          <c:showCatName val="0"/>
          <c:showSerName val="0"/>
          <c:showPercent val="0"/>
          <c:showBubbleSize val="0"/>
        </c:dLbls>
        <c:gapWidth val="150"/>
        <c:axId val="107651840"/>
        <c:axId val="1076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1-40FD-B251-DE62F90D0566}"/>
            </c:ext>
          </c:extLst>
        </c:ser>
        <c:dLbls>
          <c:showLegendKey val="0"/>
          <c:showVal val="0"/>
          <c:showCatName val="0"/>
          <c:showSerName val="0"/>
          <c:showPercent val="0"/>
          <c:showBubbleSize val="0"/>
        </c:dLbls>
        <c:marker val="1"/>
        <c:smooth val="0"/>
        <c:axId val="107651840"/>
        <c:axId val="107653760"/>
      </c:lineChart>
      <c:dateAx>
        <c:axId val="107651840"/>
        <c:scaling>
          <c:orientation val="minMax"/>
        </c:scaling>
        <c:delete val="1"/>
        <c:axPos val="b"/>
        <c:numFmt formatCode="ge" sourceLinked="1"/>
        <c:majorTickMark val="none"/>
        <c:minorTickMark val="none"/>
        <c:tickLblPos val="none"/>
        <c:crossAx val="107653760"/>
        <c:crosses val="autoZero"/>
        <c:auto val="1"/>
        <c:lblOffset val="100"/>
        <c:baseTimeUnit val="years"/>
      </c:dateAx>
      <c:valAx>
        <c:axId val="107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22-4C54-8BFE-1753A670E518}"/>
            </c:ext>
          </c:extLst>
        </c:ser>
        <c:dLbls>
          <c:showLegendKey val="0"/>
          <c:showVal val="0"/>
          <c:showCatName val="0"/>
          <c:showSerName val="0"/>
          <c:showPercent val="0"/>
          <c:showBubbleSize val="0"/>
        </c:dLbls>
        <c:gapWidth val="150"/>
        <c:axId val="107817216"/>
        <c:axId val="1078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22-4C54-8BFE-1753A670E518}"/>
            </c:ext>
          </c:extLst>
        </c:ser>
        <c:dLbls>
          <c:showLegendKey val="0"/>
          <c:showVal val="0"/>
          <c:showCatName val="0"/>
          <c:showSerName val="0"/>
          <c:showPercent val="0"/>
          <c:showBubbleSize val="0"/>
        </c:dLbls>
        <c:marker val="1"/>
        <c:smooth val="0"/>
        <c:axId val="107817216"/>
        <c:axId val="107827968"/>
      </c:lineChart>
      <c:dateAx>
        <c:axId val="107817216"/>
        <c:scaling>
          <c:orientation val="minMax"/>
        </c:scaling>
        <c:delete val="1"/>
        <c:axPos val="b"/>
        <c:numFmt formatCode="ge" sourceLinked="1"/>
        <c:majorTickMark val="none"/>
        <c:minorTickMark val="none"/>
        <c:tickLblPos val="none"/>
        <c:crossAx val="107827968"/>
        <c:crosses val="autoZero"/>
        <c:auto val="1"/>
        <c:lblOffset val="100"/>
        <c:baseTimeUnit val="years"/>
      </c:dateAx>
      <c:valAx>
        <c:axId val="1078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E-470C-9245-A639249C8A9B}"/>
            </c:ext>
          </c:extLst>
        </c:ser>
        <c:dLbls>
          <c:showLegendKey val="0"/>
          <c:showVal val="0"/>
          <c:showCatName val="0"/>
          <c:showSerName val="0"/>
          <c:showPercent val="0"/>
          <c:showBubbleSize val="0"/>
        </c:dLbls>
        <c:gapWidth val="150"/>
        <c:axId val="108022016"/>
        <c:axId val="110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E-470C-9245-A639249C8A9B}"/>
            </c:ext>
          </c:extLst>
        </c:ser>
        <c:dLbls>
          <c:showLegendKey val="0"/>
          <c:showVal val="0"/>
          <c:showCatName val="0"/>
          <c:showSerName val="0"/>
          <c:showPercent val="0"/>
          <c:showBubbleSize val="0"/>
        </c:dLbls>
        <c:marker val="1"/>
        <c:smooth val="0"/>
        <c:axId val="108022016"/>
        <c:axId val="110581248"/>
      </c:lineChart>
      <c:dateAx>
        <c:axId val="108022016"/>
        <c:scaling>
          <c:orientation val="minMax"/>
        </c:scaling>
        <c:delete val="1"/>
        <c:axPos val="b"/>
        <c:numFmt formatCode="ge" sourceLinked="1"/>
        <c:majorTickMark val="none"/>
        <c:minorTickMark val="none"/>
        <c:tickLblPos val="none"/>
        <c:crossAx val="110581248"/>
        <c:crosses val="autoZero"/>
        <c:auto val="1"/>
        <c:lblOffset val="100"/>
        <c:baseTimeUnit val="years"/>
      </c:dateAx>
      <c:valAx>
        <c:axId val="1105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7-4CA3-9A53-02277F09E59B}"/>
            </c:ext>
          </c:extLst>
        </c:ser>
        <c:dLbls>
          <c:showLegendKey val="0"/>
          <c:showVal val="0"/>
          <c:showCatName val="0"/>
          <c:showSerName val="0"/>
          <c:showPercent val="0"/>
          <c:showBubbleSize val="0"/>
        </c:dLbls>
        <c:gapWidth val="150"/>
        <c:axId val="110999808"/>
        <c:axId val="1110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7-4CA3-9A53-02277F09E59B}"/>
            </c:ext>
          </c:extLst>
        </c:ser>
        <c:dLbls>
          <c:showLegendKey val="0"/>
          <c:showVal val="0"/>
          <c:showCatName val="0"/>
          <c:showSerName val="0"/>
          <c:showPercent val="0"/>
          <c:showBubbleSize val="0"/>
        </c:dLbls>
        <c:marker val="1"/>
        <c:smooth val="0"/>
        <c:axId val="110999808"/>
        <c:axId val="111067520"/>
      </c:lineChart>
      <c:dateAx>
        <c:axId val="110999808"/>
        <c:scaling>
          <c:orientation val="minMax"/>
        </c:scaling>
        <c:delete val="1"/>
        <c:axPos val="b"/>
        <c:numFmt formatCode="ge" sourceLinked="1"/>
        <c:majorTickMark val="none"/>
        <c:minorTickMark val="none"/>
        <c:tickLblPos val="none"/>
        <c:crossAx val="111067520"/>
        <c:crosses val="autoZero"/>
        <c:auto val="1"/>
        <c:lblOffset val="100"/>
        <c:baseTimeUnit val="years"/>
      </c:dateAx>
      <c:valAx>
        <c:axId val="1110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648.89</c:v>
                </c:pt>
                <c:pt idx="1">
                  <c:v>514.42999999999995</c:v>
                </c:pt>
                <c:pt idx="2">
                  <c:v>459.17</c:v>
                </c:pt>
                <c:pt idx="3">
                  <c:v>1080.96</c:v>
                </c:pt>
                <c:pt idx="4">
                  <c:v>12.75</c:v>
                </c:pt>
              </c:numCache>
            </c:numRef>
          </c:val>
          <c:extLst>
            <c:ext xmlns:c16="http://schemas.microsoft.com/office/drawing/2014/chart" uri="{C3380CC4-5D6E-409C-BE32-E72D297353CC}">
              <c16:uniqueId val="{00000000-6360-4D1A-96EF-10EB5B8C09CE}"/>
            </c:ext>
          </c:extLst>
        </c:ser>
        <c:dLbls>
          <c:showLegendKey val="0"/>
          <c:showVal val="0"/>
          <c:showCatName val="0"/>
          <c:showSerName val="0"/>
          <c:showPercent val="0"/>
          <c:showBubbleSize val="0"/>
        </c:dLbls>
        <c:gapWidth val="150"/>
        <c:axId val="170511360"/>
        <c:axId val="1706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6360-4D1A-96EF-10EB5B8C09CE}"/>
            </c:ext>
          </c:extLst>
        </c:ser>
        <c:dLbls>
          <c:showLegendKey val="0"/>
          <c:showVal val="0"/>
          <c:showCatName val="0"/>
          <c:showSerName val="0"/>
          <c:showPercent val="0"/>
          <c:showBubbleSize val="0"/>
        </c:dLbls>
        <c:marker val="1"/>
        <c:smooth val="0"/>
        <c:axId val="170511360"/>
        <c:axId val="170698240"/>
      </c:lineChart>
      <c:dateAx>
        <c:axId val="170511360"/>
        <c:scaling>
          <c:orientation val="minMax"/>
        </c:scaling>
        <c:delete val="1"/>
        <c:axPos val="b"/>
        <c:numFmt formatCode="ge" sourceLinked="1"/>
        <c:majorTickMark val="none"/>
        <c:minorTickMark val="none"/>
        <c:tickLblPos val="none"/>
        <c:crossAx val="170698240"/>
        <c:crosses val="autoZero"/>
        <c:auto val="1"/>
        <c:lblOffset val="100"/>
        <c:baseTimeUnit val="years"/>
      </c:dateAx>
      <c:valAx>
        <c:axId val="170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55.05</c:v>
                </c:pt>
                <c:pt idx="1">
                  <c:v>50.16</c:v>
                </c:pt>
                <c:pt idx="2">
                  <c:v>47.45</c:v>
                </c:pt>
                <c:pt idx="3">
                  <c:v>48.31</c:v>
                </c:pt>
                <c:pt idx="4">
                  <c:v>59.19</c:v>
                </c:pt>
              </c:numCache>
            </c:numRef>
          </c:val>
          <c:extLst>
            <c:ext xmlns:c16="http://schemas.microsoft.com/office/drawing/2014/chart" uri="{C3380CC4-5D6E-409C-BE32-E72D297353CC}">
              <c16:uniqueId val="{00000000-191F-432E-B6BC-86C8EB75365F}"/>
            </c:ext>
          </c:extLst>
        </c:ser>
        <c:dLbls>
          <c:showLegendKey val="0"/>
          <c:showVal val="0"/>
          <c:showCatName val="0"/>
          <c:showSerName val="0"/>
          <c:showPercent val="0"/>
          <c:showBubbleSize val="0"/>
        </c:dLbls>
        <c:gapWidth val="150"/>
        <c:axId val="170835328"/>
        <c:axId val="1708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191F-432E-B6BC-86C8EB75365F}"/>
            </c:ext>
          </c:extLst>
        </c:ser>
        <c:dLbls>
          <c:showLegendKey val="0"/>
          <c:showVal val="0"/>
          <c:showCatName val="0"/>
          <c:showSerName val="0"/>
          <c:showPercent val="0"/>
          <c:showBubbleSize val="0"/>
        </c:dLbls>
        <c:marker val="1"/>
        <c:smooth val="0"/>
        <c:axId val="170835328"/>
        <c:axId val="170847232"/>
      </c:lineChart>
      <c:dateAx>
        <c:axId val="170835328"/>
        <c:scaling>
          <c:orientation val="minMax"/>
        </c:scaling>
        <c:delete val="1"/>
        <c:axPos val="b"/>
        <c:numFmt formatCode="ge" sourceLinked="1"/>
        <c:majorTickMark val="none"/>
        <c:minorTickMark val="none"/>
        <c:tickLblPos val="none"/>
        <c:crossAx val="170847232"/>
        <c:crosses val="autoZero"/>
        <c:auto val="1"/>
        <c:lblOffset val="100"/>
        <c:baseTimeUnit val="years"/>
      </c:dateAx>
      <c:valAx>
        <c:axId val="170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186.84</c:v>
                </c:pt>
                <c:pt idx="1">
                  <c:v>208.75</c:v>
                </c:pt>
                <c:pt idx="2">
                  <c:v>221.08</c:v>
                </c:pt>
                <c:pt idx="3">
                  <c:v>219.74</c:v>
                </c:pt>
                <c:pt idx="4">
                  <c:v>179.13</c:v>
                </c:pt>
              </c:numCache>
            </c:numRef>
          </c:val>
          <c:extLst>
            <c:ext xmlns:c16="http://schemas.microsoft.com/office/drawing/2014/chart" uri="{C3380CC4-5D6E-409C-BE32-E72D297353CC}">
              <c16:uniqueId val="{00000000-A527-4955-B1C4-680BD2A20684}"/>
            </c:ext>
          </c:extLst>
        </c:ser>
        <c:dLbls>
          <c:showLegendKey val="0"/>
          <c:showVal val="0"/>
          <c:showCatName val="0"/>
          <c:showSerName val="0"/>
          <c:showPercent val="0"/>
          <c:showBubbleSize val="0"/>
        </c:dLbls>
        <c:gapWidth val="150"/>
        <c:axId val="171616128"/>
        <c:axId val="1716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A527-4955-B1C4-680BD2A20684}"/>
            </c:ext>
          </c:extLst>
        </c:ser>
        <c:dLbls>
          <c:showLegendKey val="0"/>
          <c:showVal val="0"/>
          <c:showCatName val="0"/>
          <c:showSerName val="0"/>
          <c:showPercent val="0"/>
          <c:showBubbleSize val="0"/>
        </c:dLbls>
        <c:marker val="1"/>
        <c:smooth val="0"/>
        <c:axId val="171616128"/>
        <c:axId val="171635456"/>
      </c:lineChart>
      <c:dateAx>
        <c:axId val="171616128"/>
        <c:scaling>
          <c:orientation val="minMax"/>
        </c:scaling>
        <c:delete val="1"/>
        <c:axPos val="b"/>
        <c:numFmt formatCode="ge" sourceLinked="1"/>
        <c:majorTickMark val="none"/>
        <c:minorTickMark val="none"/>
        <c:tickLblPos val="none"/>
        <c:crossAx val="171635456"/>
        <c:crosses val="autoZero"/>
        <c:auto val="1"/>
        <c:lblOffset val="100"/>
        <c:baseTimeUnit val="years"/>
      </c:dateAx>
      <c:valAx>
        <c:axId val="171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D-4444-852A-E29798F4FA95}"/>
            </c:ext>
          </c:extLst>
        </c:ser>
        <c:dLbls>
          <c:showLegendKey val="0"/>
          <c:showVal val="0"/>
          <c:showCatName val="0"/>
          <c:showSerName val="0"/>
          <c:showPercent val="0"/>
          <c:showBubbleSize val="0"/>
        </c:dLbls>
        <c:gapWidth val="150"/>
        <c:axId val="171730432"/>
        <c:axId val="1717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F24D-4444-852A-E29798F4FA95}"/>
            </c:ext>
          </c:extLst>
        </c:ser>
        <c:dLbls>
          <c:showLegendKey val="0"/>
          <c:showVal val="0"/>
          <c:showCatName val="0"/>
          <c:showSerName val="0"/>
          <c:showPercent val="0"/>
          <c:showBubbleSize val="0"/>
        </c:dLbls>
        <c:marker val="1"/>
        <c:smooth val="0"/>
        <c:axId val="171730432"/>
        <c:axId val="171734528"/>
      </c:lineChart>
      <c:dateAx>
        <c:axId val="171730432"/>
        <c:scaling>
          <c:orientation val="minMax"/>
        </c:scaling>
        <c:delete val="1"/>
        <c:axPos val="b"/>
        <c:numFmt formatCode="ge" sourceLinked="1"/>
        <c:majorTickMark val="none"/>
        <c:minorTickMark val="none"/>
        <c:tickLblPos val="none"/>
        <c:crossAx val="171734528"/>
        <c:crosses val="autoZero"/>
        <c:auto val="1"/>
        <c:lblOffset val="100"/>
        <c:baseTimeUnit val="years"/>
      </c:dateAx>
      <c:valAx>
        <c:axId val="171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97.95</c:v>
                </c:pt>
                <c:pt idx="1">
                  <c:v>97.58</c:v>
                </c:pt>
                <c:pt idx="2">
                  <c:v>98.34</c:v>
                </c:pt>
                <c:pt idx="3">
                  <c:v>98.31</c:v>
                </c:pt>
                <c:pt idx="4">
                  <c:v>98.27</c:v>
                </c:pt>
              </c:numCache>
            </c:numRef>
          </c:val>
          <c:extLst>
            <c:ext xmlns:c16="http://schemas.microsoft.com/office/drawing/2014/chart" uri="{C3380CC4-5D6E-409C-BE32-E72D297353CC}">
              <c16:uniqueId val="{00000000-C5E5-43F1-BD0A-3A76A1E7C628}"/>
            </c:ext>
          </c:extLst>
        </c:ser>
        <c:dLbls>
          <c:showLegendKey val="0"/>
          <c:showVal val="0"/>
          <c:showCatName val="0"/>
          <c:showSerName val="0"/>
          <c:showPercent val="0"/>
          <c:showBubbleSize val="0"/>
        </c:dLbls>
        <c:gapWidth val="150"/>
        <c:axId val="171870080"/>
        <c:axId val="1721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C5E5-43F1-BD0A-3A76A1E7C628}"/>
            </c:ext>
          </c:extLst>
        </c:ser>
        <c:dLbls>
          <c:showLegendKey val="0"/>
          <c:showVal val="0"/>
          <c:showCatName val="0"/>
          <c:showSerName val="0"/>
          <c:showPercent val="0"/>
          <c:showBubbleSize val="0"/>
        </c:dLbls>
        <c:marker val="1"/>
        <c:smooth val="0"/>
        <c:axId val="171870080"/>
        <c:axId val="172173952"/>
      </c:lineChart>
      <c:dateAx>
        <c:axId val="171870080"/>
        <c:scaling>
          <c:orientation val="minMax"/>
        </c:scaling>
        <c:delete val="1"/>
        <c:axPos val="b"/>
        <c:numFmt formatCode="ge" sourceLinked="1"/>
        <c:majorTickMark val="none"/>
        <c:minorTickMark val="none"/>
        <c:tickLblPos val="none"/>
        <c:crossAx val="172173952"/>
        <c:crosses val="autoZero"/>
        <c:auto val="1"/>
        <c:lblOffset val="100"/>
        <c:baseTimeUnit val="years"/>
      </c:dateAx>
      <c:valAx>
        <c:axId val="172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50" zoomScale="90" zoomScaleNormal="9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長崎県　雲仙市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2">
        <f>データ!S6</f>
        <v>44629</v>
      </c>
      <c r="AM8" s="72"/>
      <c r="AN8" s="72"/>
      <c r="AO8" s="72"/>
      <c r="AP8" s="72"/>
      <c r="AQ8" s="72"/>
      <c r="AR8" s="72"/>
      <c r="AS8" s="72"/>
      <c r="AT8" s="71">
        <f>データ!T6</f>
        <v>214.31</v>
      </c>
      <c r="AU8" s="71"/>
      <c r="AV8" s="71"/>
      <c r="AW8" s="71"/>
      <c r="AX8" s="71"/>
      <c r="AY8" s="71"/>
      <c r="AZ8" s="71"/>
      <c r="BA8" s="71"/>
      <c r="BB8" s="71">
        <f>データ!U6</f>
        <v>208.25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1.43</v>
      </c>
      <c r="Q10" s="71"/>
      <c r="R10" s="71"/>
      <c r="S10" s="71"/>
      <c r="T10" s="71"/>
      <c r="U10" s="71"/>
      <c r="V10" s="71"/>
      <c r="W10" s="71">
        <f>データ!Q6</f>
        <v>100</v>
      </c>
      <c r="X10" s="71"/>
      <c r="Y10" s="71"/>
      <c r="Z10" s="71"/>
      <c r="AA10" s="71"/>
      <c r="AB10" s="71"/>
      <c r="AC10" s="71"/>
      <c r="AD10" s="72">
        <f>データ!R6</f>
        <v>1940</v>
      </c>
      <c r="AE10" s="72"/>
      <c r="AF10" s="72"/>
      <c r="AG10" s="72"/>
      <c r="AH10" s="72"/>
      <c r="AI10" s="72"/>
      <c r="AJ10" s="72"/>
      <c r="AK10" s="2"/>
      <c r="AL10" s="72">
        <f>データ!V6</f>
        <v>635</v>
      </c>
      <c r="AM10" s="72"/>
      <c r="AN10" s="72"/>
      <c r="AO10" s="72"/>
      <c r="AP10" s="72"/>
      <c r="AQ10" s="72"/>
      <c r="AR10" s="72"/>
      <c r="AS10" s="72"/>
      <c r="AT10" s="71">
        <f>データ!W6</f>
        <v>0.3</v>
      </c>
      <c r="AU10" s="71"/>
      <c r="AV10" s="71"/>
      <c r="AW10" s="71"/>
      <c r="AX10" s="71"/>
      <c r="AY10" s="71"/>
      <c r="AZ10" s="71"/>
      <c r="BA10" s="71"/>
      <c r="BB10" s="71">
        <f>データ!X6</f>
        <v>2116.67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9htcLFhqtasKpkSBY8zp034dsXfl8Yookhs+BJ2VHY/B1t5BCgKCxBN+/ZXfuiRfe5kZajB7QNuhTcLt/o7wwA==" saltValue="yuhS9PcZUYJDzbqa2rZJ3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422134</v>
      </c>
      <c r="D6" s="32">
        <f t="shared" si="3"/>
        <v>47</v>
      </c>
      <c r="E6" s="32">
        <f t="shared" si="3"/>
        <v>18</v>
      </c>
      <c r="F6" s="32">
        <f t="shared" si="3"/>
        <v>0</v>
      </c>
      <c r="G6" s="32">
        <f t="shared" si="3"/>
        <v>0</v>
      </c>
      <c r="H6" s="32" t="str">
        <f t="shared" si="3"/>
        <v>長崎県　雲仙市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1.43</v>
      </c>
      <c r="Q6" s="33">
        <f t="shared" si="3"/>
        <v>100</v>
      </c>
      <c r="R6" s="33">
        <f t="shared" si="3"/>
        <v>1940</v>
      </c>
      <c r="S6" s="33">
        <f t="shared" si="3"/>
        <v>44629</v>
      </c>
      <c r="T6" s="33">
        <f t="shared" si="3"/>
        <v>214.31</v>
      </c>
      <c r="U6" s="33">
        <f t="shared" si="3"/>
        <v>208.25</v>
      </c>
      <c r="V6" s="33">
        <f t="shared" si="3"/>
        <v>635</v>
      </c>
      <c r="W6" s="33">
        <f t="shared" si="3"/>
        <v>0.3</v>
      </c>
      <c r="X6" s="33">
        <f t="shared" si="3"/>
        <v>2116.67</v>
      </c>
      <c r="Y6" s="34">
        <f>IF(Y7="",NA(),Y7)</f>
        <v>64.58</v>
      </c>
      <c r="Z6" s="34">
        <f t="shared" ref="Z6:AH6" si="4">IF(Z7="",NA(),Z7)</f>
        <v>60.71</v>
      </c>
      <c r="AA6" s="34">
        <f t="shared" si="4"/>
        <v>59.11</v>
      </c>
      <c r="AB6" s="34">
        <f t="shared" si="4"/>
        <v>59.8</v>
      </c>
      <c r="AC6" s="34">
        <f t="shared" si="4"/>
        <v>75.98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648.89</v>
      </c>
      <c r="BG6" s="34">
        <f t="shared" ref="BG6:BO6" si="7">IF(BG7="",NA(),BG7)</f>
        <v>514.42999999999995</v>
      </c>
      <c r="BH6" s="34">
        <f t="shared" si="7"/>
        <v>459.17</v>
      </c>
      <c r="BI6" s="34">
        <f t="shared" si="7"/>
        <v>1080.96</v>
      </c>
      <c r="BJ6" s="34">
        <f t="shared" si="7"/>
        <v>12.75</v>
      </c>
      <c r="BK6" s="34">
        <f t="shared" si="7"/>
        <v>446.63</v>
      </c>
      <c r="BL6" s="34">
        <f t="shared" si="7"/>
        <v>416.91</v>
      </c>
      <c r="BM6" s="34">
        <f t="shared" si="7"/>
        <v>392.19</v>
      </c>
      <c r="BN6" s="34">
        <f t="shared" si="7"/>
        <v>413.5</v>
      </c>
      <c r="BO6" s="34">
        <f t="shared" si="7"/>
        <v>407.42</v>
      </c>
      <c r="BP6" s="33" t="str">
        <f>IF(BP7="","",IF(BP7="-","【-】","【"&amp;SUBSTITUTE(TEXT(BP7,"#,##0.00"),"-","△")&amp;"】"))</f>
        <v>【329.28】</v>
      </c>
      <c r="BQ6" s="34">
        <f>IF(BQ7="",NA(),BQ7)</f>
        <v>55.05</v>
      </c>
      <c r="BR6" s="34">
        <f t="shared" ref="BR6:BZ6" si="8">IF(BR7="",NA(),BR7)</f>
        <v>50.16</v>
      </c>
      <c r="BS6" s="34">
        <f t="shared" si="8"/>
        <v>47.45</v>
      </c>
      <c r="BT6" s="34">
        <f t="shared" si="8"/>
        <v>48.31</v>
      </c>
      <c r="BU6" s="34">
        <f t="shared" si="8"/>
        <v>59.19</v>
      </c>
      <c r="BV6" s="34">
        <f t="shared" si="8"/>
        <v>58.53</v>
      </c>
      <c r="BW6" s="34">
        <f t="shared" si="8"/>
        <v>57.93</v>
      </c>
      <c r="BX6" s="34">
        <f t="shared" si="8"/>
        <v>57.03</v>
      </c>
      <c r="BY6" s="34">
        <f t="shared" si="8"/>
        <v>55.84</v>
      </c>
      <c r="BZ6" s="34">
        <f t="shared" si="8"/>
        <v>57.08</v>
      </c>
      <c r="CA6" s="33" t="str">
        <f>IF(CA7="","",IF(CA7="-","【-】","【"&amp;SUBSTITUTE(TEXT(CA7,"#,##0.00"),"-","△")&amp;"】"))</f>
        <v>【60.55】</v>
      </c>
      <c r="CB6" s="34">
        <f>IF(CB7="",NA(),CB7)</f>
        <v>186.84</v>
      </c>
      <c r="CC6" s="34">
        <f t="shared" ref="CC6:CK6" si="9">IF(CC7="",NA(),CC7)</f>
        <v>208.75</v>
      </c>
      <c r="CD6" s="34">
        <f t="shared" si="9"/>
        <v>221.08</v>
      </c>
      <c r="CE6" s="34">
        <f t="shared" si="9"/>
        <v>219.74</v>
      </c>
      <c r="CF6" s="34">
        <f t="shared" si="9"/>
        <v>179.13</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97.95</v>
      </c>
      <c r="CY6" s="34">
        <f t="shared" ref="CY6:DG6" si="11">IF(CY7="",NA(),CY7)</f>
        <v>97.58</v>
      </c>
      <c r="CZ6" s="34">
        <f t="shared" si="11"/>
        <v>98.34</v>
      </c>
      <c r="DA6" s="34">
        <f t="shared" si="11"/>
        <v>98.31</v>
      </c>
      <c r="DB6" s="34">
        <f t="shared" si="11"/>
        <v>98.27</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2">
      <c r="A7" s="27"/>
      <c r="B7" s="36">
        <v>2017</v>
      </c>
      <c r="C7" s="36">
        <v>422134</v>
      </c>
      <c r="D7" s="36">
        <v>47</v>
      </c>
      <c r="E7" s="36">
        <v>18</v>
      </c>
      <c r="F7" s="36">
        <v>0</v>
      </c>
      <c r="G7" s="36">
        <v>0</v>
      </c>
      <c r="H7" s="36" t="s">
        <v>110</v>
      </c>
      <c r="I7" s="36" t="s">
        <v>111</v>
      </c>
      <c r="J7" s="36" t="s">
        <v>112</v>
      </c>
      <c r="K7" s="36" t="s">
        <v>113</v>
      </c>
      <c r="L7" s="36" t="s">
        <v>114</v>
      </c>
      <c r="M7" s="36" t="s">
        <v>115</v>
      </c>
      <c r="N7" s="37" t="s">
        <v>116</v>
      </c>
      <c r="O7" s="37" t="s">
        <v>117</v>
      </c>
      <c r="P7" s="37">
        <v>1.43</v>
      </c>
      <c r="Q7" s="37">
        <v>100</v>
      </c>
      <c r="R7" s="37">
        <v>1940</v>
      </c>
      <c r="S7" s="37">
        <v>44629</v>
      </c>
      <c r="T7" s="37">
        <v>214.31</v>
      </c>
      <c r="U7" s="37">
        <v>208.25</v>
      </c>
      <c r="V7" s="37">
        <v>635</v>
      </c>
      <c r="W7" s="37">
        <v>0.3</v>
      </c>
      <c r="X7" s="37">
        <v>2116.67</v>
      </c>
      <c r="Y7" s="37">
        <v>64.58</v>
      </c>
      <c r="Z7" s="37">
        <v>60.71</v>
      </c>
      <c r="AA7" s="37">
        <v>59.11</v>
      </c>
      <c r="AB7" s="37">
        <v>59.8</v>
      </c>
      <c r="AC7" s="37">
        <v>75.98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648.89</v>
      </c>
      <c r="BG7" s="37">
        <v>514.42999999999995</v>
      </c>
      <c r="BH7" s="37">
        <v>459.17</v>
      </c>
      <c r="BI7" s="37">
        <v>1080.96</v>
      </c>
      <c r="BJ7" s="37">
        <v>12.75</v>
      </c>
      <c r="BK7" s="37">
        <v>446.63</v>
      </c>
      <c r="BL7" s="37">
        <v>416.91</v>
      </c>
      <c r="BM7" s="37">
        <v>392.19</v>
      </c>
      <c r="BN7" s="37">
        <v>413.5</v>
      </c>
      <c r="BO7" s="37">
        <v>407.42</v>
      </c>
      <c r="BP7" s="37">
        <v>329.28</v>
      </c>
      <c r="BQ7" s="37">
        <v>55.05</v>
      </c>
      <c r="BR7" s="37">
        <v>50.16</v>
      </c>
      <c r="BS7" s="37">
        <v>47.45</v>
      </c>
      <c r="BT7" s="37">
        <v>48.31</v>
      </c>
      <c r="BU7" s="37">
        <v>59.19</v>
      </c>
      <c r="BV7" s="37">
        <v>58.53</v>
      </c>
      <c r="BW7" s="37">
        <v>57.93</v>
      </c>
      <c r="BX7" s="37">
        <v>57.03</v>
      </c>
      <c r="BY7" s="37">
        <v>55.84</v>
      </c>
      <c r="BZ7" s="37">
        <v>57.08</v>
      </c>
      <c r="CA7" s="37">
        <v>60.55</v>
      </c>
      <c r="CB7" s="37">
        <v>186.84</v>
      </c>
      <c r="CC7" s="37">
        <v>208.75</v>
      </c>
      <c r="CD7" s="37">
        <v>221.08</v>
      </c>
      <c r="CE7" s="37">
        <v>219.74</v>
      </c>
      <c r="CF7" s="37">
        <v>179.13</v>
      </c>
      <c r="CG7" s="37">
        <v>266.57</v>
      </c>
      <c r="CH7" s="37">
        <v>276.93</v>
      </c>
      <c r="CI7" s="37">
        <v>283.73</v>
      </c>
      <c r="CJ7" s="37">
        <v>287.57</v>
      </c>
      <c r="CK7" s="37">
        <v>286.86</v>
      </c>
      <c r="CL7" s="37">
        <v>269.12</v>
      </c>
      <c r="CM7" s="37" t="s">
        <v>116</v>
      </c>
      <c r="CN7" s="37" t="s">
        <v>116</v>
      </c>
      <c r="CO7" s="37" t="s">
        <v>116</v>
      </c>
      <c r="CP7" s="37" t="s">
        <v>116</v>
      </c>
      <c r="CQ7" s="37" t="s">
        <v>116</v>
      </c>
      <c r="CR7" s="37">
        <v>58.06</v>
      </c>
      <c r="CS7" s="37">
        <v>59.08</v>
      </c>
      <c r="CT7" s="37">
        <v>58.25</v>
      </c>
      <c r="CU7" s="37">
        <v>61.55</v>
      </c>
      <c r="CV7" s="37">
        <v>57.22</v>
      </c>
      <c r="CW7" s="37">
        <v>59.35</v>
      </c>
      <c r="CX7" s="37">
        <v>97.95</v>
      </c>
      <c r="CY7" s="37">
        <v>97.58</v>
      </c>
      <c r="CZ7" s="37">
        <v>98.34</v>
      </c>
      <c r="DA7" s="37">
        <v>98.31</v>
      </c>
      <c r="DB7" s="37">
        <v>98.27</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2019-02-28T07:29:59Z</cp:lastPrinted>
  <dcterms:created xsi:type="dcterms:W3CDTF">2018-12-03T09:41:35Z</dcterms:created>
  <dcterms:modified xsi:type="dcterms:W3CDTF">2019-02-28T07:30:02Z</dcterms:modified>
  <cp:category/>
</cp:coreProperties>
</file>