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下水道課\01下水道管理班\H25からはこれこれ！\49　   経営比較分析表\H30\12 雲仙市\回答\【雲仙市下水道事業】経営比較分析表\"/>
    </mc:Choice>
  </mc:AlternateContent>
  <workbookProtection workbookAlgorithmName="SHA-512" workbookHashValue="NQTkp0wPhoKd7dHg0ebRFwZ0vSsJ/RpuhiVLtWVcThNCJjrmNEtYYM6WoOBzEQjvpZnAMkP9A2cZMAbVniov7Q==" workbookSaltValue="O2H5XdJJNal9ouspMz7N8Q==" workbookSpinCount="100000" lockStructure="1"/>
  <bookViews>
    <workbookView xWindow="0" yWindow="-96" windowWidth="28788" windowHeight="6468"/>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<sst xmlns="http://schemas.openxmlformats.org/spreadsheetml/2006/main" count="240" uniqueCount="126">
  <si>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</si>
  <si>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</si>
  <si>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</si>
  <si>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</si>
  <si>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</si>
  <si>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</si>
  <si>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</si>
  <si>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</si>
  <si>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</si>
  <si>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</si>
  <si>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</si>
  <si>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</si>
  <si>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</si>
  <si>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</si>
  <si>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</si>
  <si>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</si>
  <si>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</si>
  <si>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</si>
  <si>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</si>
  <si>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</si>
  <si>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</si>
  <si>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</si>
  <si>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</si>
  <si>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</si>
  <si>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</si>
  <si>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</si>
  <si>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</si>
  <si>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</si>
  <si>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</si>
  <si>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</si>
  <si>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</si>
  <si>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</si>
  <si>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</si>
  <si>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</si>
  <si>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</si>
  <si>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</si>
  <si>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</si>
  <si>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</si>
  <si>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</si>
  <si>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</si>
  <si>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</si>
  <si>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</si>
  <si>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</si>
  <si>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</si>
  <si>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</si>
  <si>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</si>
  <si>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</si>
  <si>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</si>
  <si>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</si>
  <si>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</si>
  <si>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</si>
  <si>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</si>
  <si>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</si>
  <si>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</si>
  <si>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</si>
  <si>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</si>
  <si>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</si>
  <si>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</si>
  <si>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</si>
  <si>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</si>
  <si>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</si>
  <si>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</si>
  <si>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</si>
  <si>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</si>
  <si>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</si>
  <si>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</si>
  <si>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</si>
  <si>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</si>
  <si>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</si>
  <si>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</si>
  <si>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</si>
  <si>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</si>
  <si>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</si>
  <si>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</si>
  <si>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</si>
  <si>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</si>
  <si>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</si>
  <si>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</si>
  <si>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</si>
  <si>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</si>
  <si>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</si>
  <si>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</si>
  <si>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</si>
  <si>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</si>
  <si>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</si>
  <si>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</si>
  <si>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</si>
  <si>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</si>
  <si>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</si>
  <si>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</si>
  <si>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</si>
  <si>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</si>
  <si>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</si>
  <si>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</si>
  <si>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</si>
  <si>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</si>
  <si>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</si>
  <si>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</si>
  <si>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</si>
  <si>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</si>
  <si>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</si>
  <si>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</si>
  <si>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</si>
  <si>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</si>
  <si>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</si>
  <si>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</si>
  <si>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</si>
  <si>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</si>
  <si>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</si>
  <si>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</si>
  <si>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</si>
  <si>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</si>
  <si>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</si>
  <si>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</si>
  <si>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</si>
  <si>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</si>
  <si>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</si>
  <si>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</si>
  <si>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</si>
  <si>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</si>
  <si>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</si>
  <si>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</si>
  <si>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</si>
  <si>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小規模集合排水処理事業は、平成15年から着手しており整備は終了している。処理場施設や電気設備等及び管渠の耐用年数を経過していない。</t>
    <phoneticPr fontId="4"/>
  </si>
  <si>
    <t>　小規模集合排水処理事業は、分流式下水道に要する経費の算出方法見直しにより汚水処理費用が減少したことに伴い、昨年度と比較すると「経費回収率」の増及び「汚水処理原価」の減となり、また、「収益的収支比率」についても増となっているが、水洗化率、施設利用率が低いため、類似団体平均値と比較すると経費回収率は低い値となってい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
※平成28年度「企業債残高対事業規模比率」については、決算統計24表1行16列（地方債償還資金に係る一般会計の負担額として定めた金額）が未計上のため異常値となっている。</t>
    <rPh sb="54" eb="57">
      <t>サクネンド</t>
    </rPh>
    <rPh sb="58" eb="60">
      <t>ヒカク</t>
    </rPh>
    <rPh sb="105" eb="106">
      <t>ゾウ</t>
    </rPh>
    <rPh sb="114" eb="117">
      <t>スイセンカ</t>
    </rPh>
    <rPh sb="117" eb="118">
      <t>リツ</t>
    </rPh>
    <rPh sb="119" eb="121">
      <t>シセツ</t>
    </rPh>
    <rPh sb="121" eb="124">
      <t>リヨウリツ</t>
    </rPh>
    <rPh sb="125" eb="126">
      <t>ヒク</t>
    </rPh>
    <rPh sb="130" eb="132">
      <t>ルイジ</t>
    </rPh>
    <rPh sb="132" eb="134">
      <t>ダンタイ</t>
    </rPh>
    <rPh sb="134" eb="136">
      <t>ヘイキン</t>
    </rPh>
    <rPh sb="136" eb="137">
      <t>チ</t>
    </rPh>
    <rPh sb="138" eb="140">
      <t>ヒカク</t>
    </rPh>
    <rPh sb="143" eb="145">
      <t>ケイヒ</t>
    </rPh>
    <rPh sb="145" eb="147">
      <t>カイシュウ</t>
    </rPh>
    <rPh sb="147" eb="148">
      <t>リツ</t>
    </rPh>
    <rPh sb="149" eb="150">
      <t>ヒク</t>
    </rPh>
    <rPh sb="151" eb="152">
      <t>アタイ</t>
    </rPh>
    <rPh sb="161" eb="163">
      <t>イッポウ</t>
    </rPh>
    <rPh sb="164" eb="167">
      <t>コテイテキ</t>
    </rPh>
    <rPh sb="168" eb="170">
      <t>ケイヒ</t>
    </rPh>
    <rPh sb="171" eb="172">
      <t>フク</t>
    </rPh>
    <rPh sb="173" eb="175">
      <t>オスイ</t>
    </rPh>
    <rPh sb="175" eb="177">
      <t>ショリ</t>
    </rPh>
    <rPh sb="177" eb="179">
      <t>ゲンカ</t>
    </rPh>
    <rPh sb="181" eb="183">
      <t>ルイジ</t>
    </rPh>
    <rPh sb="183" eb="185">
      <t>ダンタイ</t>
    </rPh>
    <rPh sb="185" eb="188">
      <t>ヘイキンチ</t>
    </rPh>
    <rPh sb="191" eb="192">
      <t>タカ</t>
    </rPh>
    <rPh sb="193" eb="195">
      <t>スウチ</t>
    </rPh>
    <rPh sb="271" eb="273">
      <t>ヒツヨウ</t>
    </rPh>
    <phoneticPr fontId="4"/>
  </si>
  <si>
    <t>　小規模集合排水処理事業は平成16年度に供用開始している。
　経営改善のために、汚水処理費の削減と戸別訪問等による水洗化率及び有収水量の増加を図る。
　また、平成28年度から平成31年度までの4年間の予定で公営企業へ移行するための事業を実施している。
　資産の把握、適正な使用料収入の確保、将来的には料金見直しの検討を行い、今後の施設更新に備えることが必要となってくる。</t>
    <rPh sb="49" eb="51">
      <t>コベツ</t>
    </rPh>
    <rPh sb="51" eb="53">
      <t>ホウモン</t>
    </rPh>
    <rPh sb="53" eb="54">
      <t>ナド</t>
    </rPh>
    <rPh sb="79" eb="81">
      <t>ヘイセイ</t>
    </rPh>
    <rPh sb="127" eb="129">
      <t>シサン</t>
    </rPh>
    <rPh sb="130" eb="132">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</si>
</sst>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A-4D54-A663-14E416CA3162}"/>
            </c:ext>
          </c:extLst>
        </c:ser>
        <c:dLbls>
          <c:showLegendKey val="0"/>
          <c:showVal val="0"/>
          <c:showCatName val="0"/>
          <c:showSerName val="0"/>
          <c:showPercent val="0"/>
          <c:showBubbleSize val="0"/>
        </c:dLbls>
        <c:gapWidth val="150"/>
        <c:axId val="43764736"/>
        <c:axId val="438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c:ext xmlns:c16="http://schemas.microsoft.com/office/drawing/2014/chart" uri="{C3380CC4-5D6E-409C-BE32-E72D297353CC}">
              <c16:uniqueId val="{00000001-4DCA-4D54-A663-14E416CA3162}"/>
            </c:ext>
          </c:extLst>
        </c:ser>
        <c:dLbls>
          <c:showLegendKey val="0"/>
          <c:showVal val="0"/>
          <c:showCatName val="0"/>
          <c:showSerName val="0"/>
          <c:showPercent val="0"/>
          <c:showBubbleSize val="0"/>
        </c:dLbls>
        <c:marker val="1"/>
        <c:smooth val="0"/>
        <c:axId val="43764736"/>
        <c:axId val="43849216"/>
      </c:lineChart>
      <c:dateAx>
        <c:axId val="43764736"/>
        <c:scaling>
          <c:orientation val="minMax"/>
        </c:scaling>
        <c:delete val="1"/>
        <c:axPos val="b"/>
        <c:numFmt formatCode="ge" sourceLinked="1"/>
        <c:majorTickMark val="none"/>
        <c:minorTickMark val="none"/>
        <c:tickLblPos val="none"/>
        <c:crossAx val="43849216"/>
        <c:crosses val="autoZero"/>
        <c:auto val="1"/>
        <c:lblOffset val="100"/>
        <c:baseTimeUnit val="years"/>
      </c:dateAx>
      <c:valAx>
        <c:axId val="438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10.29</c:v>
                </c:pt>
                <c:pt idx="1">
                  <c:v>10.29</c:v>
                </c:pt>
                <c:pt idx="2">
                  <c:v>8.82</c:v>
                </c:pt>
                <c:pt idx="3">
                  <c:v>8.82</c:v>
                </c:pt>
                <c:pt idx="4">
                  <c:v>7.35</c:v>
                </c:pt>
              </c:numCache>
            </c:numRef>
          </c:val>
          <c:extLst>
            <c:ext xmlns:c16="http://schemas.microsoft.com/office/drawing/2014/chart" uri="{C3380CC4-5D6E-409C-BE32-E72D297353CC}">
              <c16:uniqueId val="{00000000-539F-40BA-B00C-97B9970B118D}"/>
            </c:ext>
          </c:extLst>
        </c:ser>
        <c:dLbls>
          <c:showLegendKey val="0"/>
          <c:showVal val="0"/>
          <c:showCatName val="0"/>
          <c:showSerName val="0"/>
          <c:showPercent val="0"/>
          <c:showBubbleSize val="0"/>
        </c:dLbls>
        <c:gapWidth val="150"/>
        <c:axId val="171869696"/>
        <c:axId val="1721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c:ext xmlns:c16="http://schemas.microsoft.com/office/drawing/2014/chart" uri="{C3380CC4-5D6E-409C-BE32-E72D297353CC}">
              <c16:uniqueId val="{00000001-539F-40BA-B00C-97B9970B118D}"/>
            </c:ext>
          </c:extLst>
        </c:ser>
        <c:dLbls>
          <c:showLegendKey val="0"/>
          <c:showVal val="0"/>
          <c:showCatName val="0"/>
          <c:showSerName val="0"/>
          <c:showPercent val="0"/>
          <c:showBubbleSize val="0"/>
        </c:dLbls>
        <c:marker val="1"/>
        <c:smooth val="0"/>
        <c:axId val="171869696"/>
        <c:axId val="172171648"/>
      </c:lineChart>
      <c:dateAx>
        <c:axId val="171869696"/>
        <c:scaling>
          <c:orientation val="minMax"/>
        </c:scaling>
        <c:delete val="1"/>
        <c:axPos val="b"/>
        <c:numFmt formatCode="ge" sourceLinked="1"/>
        <c:majorTickMark val="none"/>
        <c:minorTickMark val="none"/>
        <c:tickLblPos val="none"/>
        <c:crossAx val="172171648"/>
        <c:crosses val="autoZero"/>
        <c:auto val="1"/>
        <c:lblOffset val="100"/>
        <c:baseTimeUnit val="years"/>
      </c:dateAx>
      <c:valAx>
        <c:axId val="1721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64.55</c:v>
                </c:pt>
                <c:pt idx="1">
                  <c:v>63.39</c:v>
                </c:pt>
                <c:pt idx="2">
                  <c:v>62.26</c:v>
                </c:pt>
                <c:pt idx="3">
                  <c:v>70.09</c:v>
                </c:pt>
                <c:pt idx="4">
                  <c:v>69.900000000000006</c:v>
                </c:pt>
              </c:numCache>
            </c:numRef>
          </c:val>
          <c:extLst>
            <c:ext xmlns:c16="http://schemas.microsoft.com/office/drawing/2014/chart" uri="{C3380CC4-5D6E-409C-BE32-E72D297353CC}">
              <c16:uniqueId val="{00000000-CD5C-44AF-A58F-99CAE15ED8AE}"/>
            </c:ext>
          </c:extLst>
        </c:ser>
        <c:dLbls>
          <c:showLegendKey val="0"/>
          <c:showVal val="0"/>
          <c:showCatName val="0"/>
          <c:showSerName val="0"/>
          <c:showPercent val="0"/>
          <c:showBubbleSize val="0"/>
        </c:dLbls>
        <c:gapWidth val="150"/>
        <c:axId val="172571648"/>
        <c:axId val="1727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c:ext xmlns:c16="http://schemas.microsoft.com/office/drawing/2014/chart" uri="{C3380CC4-5D6E-409C-BE32-E72D297353CC}">
              <c16:uniqueId val="{00000001-CD5C-44AF-A58F-99CAE15ED8AE}"/>
            </c:ext>
          </c:extLst>
        </c:ser>
        <c:dLbls>
          <c:showLegendKey val="0"/>
          <c:showVal val="0"/>
          <c:showCatName val="0"/>
          <c:showSerName val="0"/>
          <c:showPercent val="0"/>
          <c:showBubbleSize val="0"/>
        </c:dLbls>
        <c:marker val="1"/>
        <c:smooth val="0"/>
        <c:axId val="172571648"/>
        <c:axId val="172796544"/>
      </c:lineChart>
      <c:dateAx>
        <c:axId val="172571648"/>
        <c:scaling>
          <c:orientation val="minMax"/>
        </c:scaling>
        <c:delete val="1"/>
        <c:axPos val="b"/>
        <c:numFmt formatCode="ge" sourceLinked="1"/>
        <c:majorTickMark val="none"/>
        <c:minorTickMark val="none"/>
        <c:tickLblPos val="none"/>
        <c:crossAx val="172796544"/>
        <c:crosses val="autoZero"/>
        <c:auto val="1"/>
        <c:lblOffset val="100"/>
        <c:baseTimeUnit val="years"/>
      </c:dateAx>
      <c:valAx>
        <c:axId val="1727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50.5</c:v>
                </c:pt>
                <c:pt idx="1">
                  <c:v>47.57</c:v>
                </c:pt>
                <c:pt idx="2">
                  <c:v>45.95</c:v>
                </c:pt>
                <c:pt idx="3">
                  <c:v>45.95</c:v>
                </c:pt>
                <c:pt idx="4">
                  <c:v>61.84</c:v>
                </c:pt>
              </c:numCache>
            </c:numRef>
          </c:val>
          <c:extLst>
            <c:ext xmlns:c16="http://schemas.microsoft.com/office/drawing/2014/chart" uri="{C3380CC4-5D6E-409C-BE32-E72D297353CC}">
              <c16:uniqueId val="{00000000-4B91-4ED4-B33C-AFD3C65CC353}"/>
            </c:ext>
          </c:extLst>
        </c:ser>
        <c:dLbls>
          <c:showLegendKey val="0"/>
          <c:showVal val="0"/>
          <c:showCatName val="0"/>
          <c:showSerName val="0"/>
          <c:showPercent val="0"/>
          <c:showBubbleSize val="0"/>
        </c:dLbls>
        <c:gapWidth val="150"/>
        <c:axId val="68457600"/>
        <c:axId val="684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1-4ED4-B33C-AFD3C65CC353}"/>
            </c:ext>
          </c:extLst>
        </c:ser>
        <c:dLbls>
          <c:showLegendKey val="0"/>
          <c:showVal val="0"/>
          <c:showCatName val="0"/>
          <c:showSerName val="0"/>
          <c:showPercent val="0"/>
          <c:showBubbleSize val="0"/>
        </c:dLbls>
        <c:marker val="1"/>
        <c:smooth val="0"/>
        <c:axId val="68457600"/>
        <c:axId val="68459520"/>
      </c:lineChart>
      <c:dateAx>
        <c:axId val="68457600"/>
        <c:scaling>
          <c:orientation val="minMax"/>
        </c:scaling>
        <c:delete val="1"/>
        <c:axPos val="b"/>
        <c:numFmt formatCode="ge" sourceLinked="1"/>
        <c:majorTickMark val="none"/>
        <c:minorTickMark val="none"/>
        <c:tickLblPos val="none"/>
        <c:crossAx val="68459520"/>
        <c:crosses val="autoZero"/>
        <c:auto val="1"/>
        <c:lblOffset val="100"/>
        <c:baseTimeUnit val="years"/>
      </c:dateAx>
      <c:valAx>
        <c:axId val="684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A-4FA3-9EBC-322A91B3A186}"/>
            </c:ext>
          </c:extLst>
        </c:ser>
        <c:dLbls>
          <c:showLegendKey val="0"/>
          <c:showVal val="0"/>
          <c:showCatName val="0"/>
          <c:showSerName val="0"/>
          <c:showPercent val="0"/>
          <c:showBubbleSize val="0"/>
        </c:dLbls>
        <c:gapWidth val="150"/>
        <c:axId val="68638976"/>
        <c:axId val="68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A-4FA3-9EBC-322A91B3A186}"/>
            </c:ext>
          </c:extLst>
        </c:ser>
        <c:dLbls>
          <c:showLegendKey val="0"/>
          <c:showVal val="0"/>
          <c:showCatName val="0"/>
          <c:showSerName val="0"/>
          <c:showPercent val="0"/>
          <c:showBubbleSize val="0"/>
        </c:dLbls>
        <c:marker val="1"/>
        <c:smooth val="0"/>
        <c:axId val="68638976"/>
        <c:axId val="68645248"/>
      </c:lineChart>
      <c:dateAx>
        <c:axId val="68638976"/>
        <c:scaling>
          <c:orientation val="minMax"/>
        </c:scaling>
        <c:delete val="1"/>
        <c:axPos val="b"/>
        <c:numFmt formatCode="ge" sourceLinked="1"/>
        <c:majorTickMark val="none"/>
        <c:minorTickMark val="none"/>
        <c:tickLblPos val="none"/>
        <c:crossAx val="68645248"/>
        <c:crosses val="autoZero"/>
        <c:auto val="1"/>
        <c:lblOffset val="100"/>
        <c:baseTimeUnit val="years"/>
      </c:dateAx>
      <c:valAx>
        <c:axId val="68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5-40BB-AB78-A4BDB9879401}"/>
            </c:ext>
          </c:extLst>
        </c:ser>
        <c:dLbls>
          <c:showLegendKey val="0"/>
          <c:showVal val="0"/>
          <c:showCatName val="0"/>
          <c:showSerName val="0"/>
          <c:showPercent val="0"/>
          <c:showBubbleSize val="0"/>
        </c:dLbls>
        <c:gapWidth val="150"/>
        <c:axId val="68836736"/>
        <c:axId val="688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5-40BB-AB78-A4BDB9879401}"/>
            </c:ext>
          </c:extLst>
        </c:ser>
        <c:dLbls>
          <c:showLegendKey val="0"/>
          <c:showVal val="0"/>
          <c:showCatName val="0"/>
          <c:showSerName val="0"/>
          <c:showPercent val="0"/>
          <c:showBubbleSize val="0"/>
        </c:dLbls>
        <c:marker val="1"/>
        <c:smooth val="0"/>
        <c:axId val="68836736"/>
        <c:axId val="68843392"/>
      </c:lineChart>
      <c:dateAx>
        <c:axId val="68836736"/>
        <c:scaling>
          <c:orientation val="minMax"/>
        </c:scaling>
        <c:delete val="1"/>
        <c:axPos val="b"/>
        <c:numFmt formatCode="ge" sourceLinked="1"/>
        <c:majorTickMark val="none"/>
        <c:minorTickMark val="none"/>
        <c:tickLblPos val="none"/>
        <c:crossAx val="68843392"/>
        <c:crosses val="autoZero"/>
        <c:auto val="1"/>
        <c:lblOffset val="100"/>
        <c:baseTimeUnit val="years"/>
      </c:dateAx>
      <c:valAx>
        <c:axId val="688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2-4472-807A-C98B69EBB1EF}"/>
            </c:ext>
          </c:extLst>
        </c:ser>
        <c:dLbls>
          <c:showLegendKey val="0"/>
          <c:showVal val="0"/>
          <c:showCatName val="0"/>
          <c:showSerName val="0"/>
          <c:showPercent val="0"/>
          <c:showBubbleSize val="0"/>
        </c:dLbls>
        <c:gapWidth val="150"/>
        <c:axId val="80558336"/>
        <c:axId val="805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2-4472-807A-C98B69EBB1EF}"/>
            </c:ext>
          </c:extLst>
        </c:ser>
        <c:dLbls>
          <c:showLegendKey val="0"/>
          <c:showVal val="0"/>
          <c:showCatName val="0"/>
          <c:showSerName val="0"/>
          <c:showPercent val="0"/>
          <c:showBubbleSize val="0"/>
        </c:dLbls>
        <c:marker val="1"/>
        <c:smooth val="0"/>
        <c:axId val="80558336"/>
        <c:axId val="80564608"/>
      </c:lineChart>
      <c:dateAx>
        <c:axId val="80558336"/>
        <c:scaling>
          <c:orientation val="minMax"/>
        </c:scaling>
        <c:delete val="1"/>
        <c:axPos val="b"/>
        <c:numFmt formatCode="ge" sourceLinked="1"/>
        <c:majorTickMark val="none"/>
        <c:minorTickMark val="none"/>
        <c:tickLblPos val="none"/>
        <c:crossAx val="80564608"/>
        <c:crosses val="autoZero"/>
        <c:auto val="1"/>
        <c:lblOffset val="100"/>
        <c:baseTimeUnit val="years"/>
      </c:dateAx>
      <c:valAx>
        <c:axId val="805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9-48F0-BF87-6AC1748767A8}"/>
            </c:ext>
          </c:extLst>
        </c:ser>
        <c:dLbls>
          <c:showLegendKey val="0"/>
          <c:showVal val="0"/>
          <c:showCatName val="0"/>
          <c:showSerName val="0"/>
          <c:showPercent val="0"/>
          <c:showBubbleSize val="0"/>
        </c:dLbls>
        <c:gapWidth val="150"/>
        <c:axId val="82839424"/>
        <c:axId val="830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9-48F0-BF87-6AC1748767A8}"/>
            </c:ext>
          </c:extLst>
        </c:ser>
        <c:dLbls>
          <c:showLegendKey val="0"/>
          <c:showVal val="0"/>
          <c:showCatName val="0"/>
          <c:showSerName val="0"/>
          <c:showPercent val="0"/>
          <c:showBubbleSize val="0"/>
        </c:dLbls>
        <c:marker val="1"/>
        <c:smooth val="0"/>
        <c:axId val="82839424"/>
        <c:axId val="83006208"/>
      </c:lineChart>
      <c:dateAx>
        <c:axId val="82839424"/>
        <c:scaling>
          <c:orientation val="minMax"/>
        </c:scaling>
        <c:delete val="1"/>
        <c:axPos val="b"/>
        <c:numFmt formatCode="ge" sourceLinked="1"/>
        <c:majorTickMark val="none"/>
        <c:minorTickMark val="none"/>
        <c:tickLblPos val="none"/>
        <c:crossAx val="83006208"/>
        <c:crosses val="autoZero"/>
        <c:auto val="1"/>
        <c:lblOffset val="100"/>
        <c:baseTimeUnit val="years"/>
      </c:dateAx>
      <c:valAx>
        <c:axId val="830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15162.86</c:v>
                </c:pt>
                <c:pt idx="1">
                  <c:v>7528.2</c:v>
                </c:pt>
                <c:pt idx="2">
                  <c:v>7271.71</c:v>
                </c:pt>
                <c:pt idx="3">
                  <c:v>32334.22</c:v>
                </c:pt>
                <c:pt idx="4">
                  <c:v>211.79</c:v>
                </c:pt>
              </c:numCache>
            </c:numRef>
          </c:val>
          <c:extLst>
            <c:ext xmlns:c16="http://schemas.microsoft.com/office/drawing/2014/chart" uri="{C3380CC4-5D6E-409C-BE32-E72D297353CC}">
              <c16:uniqueId val="{00000000-833D-4A67-B082-BDF5AA154478}"/>
            </c:ext>
          </c:extLst>
        </c:ser>
        <c:dLbls>
          <c:showLegendKey val="0"/>
          <c:showVal val="0"/>
          <c:showCatName val="0"/>
          <c:showSerName val="0"/>
          <c:showPercent val="0"/>
          <c:showBubbleSize val="0"/>
        </c:dLbls>
        <c:gapWidth val="150"/>
        <c:axId val="91632768"/>
        <c:axId val="1028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c:ext xmlns:c16="http://schemas.microsoft.com/office/drawing/2014/chart" uri="{C3380CC4-5D6E-409C-BE32-E72D297353CC}">
              <c16:uniqueId val="{00000001-833D-4A67-B082-BDF5AA154478}"/>
            </c:ext>
          </c:extLst>
        </c:ser>
        <c:dLbls>
          <c:showLegendKey val="0"/>
          <c:showVal val="0"/>
          <c:showCatName val="0"/>
          <c:showSerName val="0"/>
          <c:showPercent val="0"/>
          <c:showBubbleSize val="0"/>
        </c:dLbls>
        <c:marker val="1"/>
        <c:smooth val="0"/>
        <c:axId val="91632768"/>
        <c:axId val="102864000"/>
      </c:lineChart>
      <c:dateAx>
        <c:axId val="91632768"/>
        <c:scaling>
          <c:orientation val="minMax"/>
        </c:scaling>
        <c:delete val="1"/>
        <c:axPos val="b"/>
        <c:numFmt formatCode="ge" sourceLinked="1"/>
        <c:majorTickMark val="none"/>
        <c:minorTickMark val="none"/>
        <c:tickLblPos val="none"/>
        <c:crossAx val="102864000"/>
        <c:crosses val="autoZero"/>
        <c:auto val="1"/>
        <c:lblOffset val="100"/>
        <c:baseTimeUnit val="years"/>
      </c:dateAx>
      <c:valAx>
        <c:axId val="10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6.36</c:v>
                </c:pt>
                <c:pt idx="1">
                  <c:v>10.64</c:v>
                </c:pt>
                <c:pt idx="2">
                  <c:v>9.77</c:v>
                </c:pt>
                <c:pt idx="3">
                  <c:v>9.66</c:v>
                </c:pt>
                <c:pt idx="4">
                  <c:v>18.13</c:v>
                </c:pt>
              </c:numCache>
            </c:numRef>
          </c:val>
          <c:extLst>
            <c:ext xmlns:c16="http://schemas.microsoft.com/office/drawing/2014/chart" uri="{C3380CC4-5D6E-409C-BE32-E72D297353CC}">
              <c16:uniqueId val="{00000000-7346-4EA4-BE4B-FF2B207E47A0}"/>
            </c:ext>
          </c:extLst>
        </c:ser>
        <c:dLbls>
          <c:showLegendKey val="0"/>
          <c:showVal val="0"/>
          <c:showCatName val="0"/>
          <c:showSerName val="0"/>
          <c:showPercent val="0"/>
          <c:showBubbleSize val="0"/>
        </c:dLbls>
        <c:gapWidth val="150"/>
        <c:axId val="170844160"/>
        <c:axId val="1715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c:ext xmlns:c16="http://schemas.microsoft.com/office/drawing/2014/chart" uri="{C3380CC4-5D6E-409C-BE32-E72D297353CC}">
              <c16:uniqueId val="{00000001-7346-4EA4-BE4B-FF2B207E47A0}"/>
            </c:ext>
          </c:extLst>
        </c:ser>
        <c:dLbls>
          <c:showLegendKey val="0"/>
          <c:showVal val="0"/>
          <c:showCatName val="0"/>
          <c:showSerName val="0"/>
          <c:showPercent val="0"/>
          <c:showBubbleSize val="0"/>
        </c:dLbls>
        <c:marker val="1"/>
        <c:smooth val="0"/>
        <c:axId val="170844160"/>
        <c:axId val="171598208"/>
      </c:lineChart>
      <c:dateAx>
        <c:axId val="170844160"/>
        <c:scaling>
          <c:orientation val="minMax"/>
        </c:scaling>
        <c:delete val="1"/>
        <c:axPos val="b"/>
        <c:numFmt formatCode="ge" sourceLinked="1"/>
        <c:majorTickMark val="none"/>
        <c:minorTickMark val="none"/>
        <c:tickLblPos val="none"/>
        <c:crossAx val="171598208"/>
        <c:crosses val="autoZero"/>
        <c:auto val="1"/>
        <c:lblOffset val="100"/>
        <c:baseTimeUnit val="years"/>
      </c:dateAx>
      <c:valAx>
        <c:axId val="1715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1818.64</c:v>
                </c:pt>
                <c:pt idx="1">
                  <c:v>1157.73</c:v>
                </c:pt>
                <c:pt idx="2">
                  <c:v>1239.24</c:v>
                </c:pt>
                <c:pt idx="3">
                  <c:v>1199.07</c:v>
                </c:pt>
                <c:pt idx="4">
                  <c:v>688.05</c:v>
                </c:pt>
              </c:numCache>
            </c:numRef>
          </c:val>
          <c:extLst>
            <c:ext xmlns:c16="http://schemas.microsoft.com/office/drawing/2014/chart" uri="{C3380CC4-5D6E-409C-BE32-E72D297353CC}">
              <c16:uniqueId val="{00000000-68A7-4B02-B85E-0757E7C6D693}"/>
            </c:ext>
          </c:extLst>
        </c:ser>
        <c:dLbls>
          <c:showLegendKey val="0"/>
          <c:showVal val="0"/>
          <c:showCatName val="0"/>
          <c:showSerName val="0"/>
          <c:showPercent val="0"/>
          <c:showBubbleSize val="0"/>
        </c:dLbls>
        <c:gapWidth val="150"/>
        <c:axId val="171819776"/>
        <c:axId val="1718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c:ext xmlns:c16="http://schemas.microsoft.com/office/drawing/2014/chart" uri="{C3380CC4-5D6E-409C-BE32-E72D297353CC}">
              <c16:uniqueId val="{00000001-68A7-4B02-B85E-0757E7C6D693}"/>
            </c:ext>
          </c:extLst>
        </c:ser>
        <c:dLbls>
          <c:showLegendKey val="0"/>
          <c:showVal val="0"/>
          <c:showCatName val="0"/>
          <c:showSerName val="0"/>
          <c:showPercent val="0"/>
          <c:showBubbleSize val="0"/>
        </c:dLbls>
        <c:marker val="1"/>
        <c:smooth val="0"/>
        <c:axId val="171819776"/>
        <c:axId val="171833216"/>
      </c:lineChart>
      <c:dateAx>
        <c:axId val="171819776"/>
        <c:scaling>
          <c:orientation val="minMax"/>
        </c:scaling>
        <c:delete val="1"/>
        <c:axPos val="b"/>
        <c:numFmt formatCode="ge" sourceLinked="1"/>
        <c:majorTickMark val="none"/>
        <c:minorTickMark val="none"/>
        <c:tickLblPos val="none"/>
        <c:crossAx val="171833216"/>
        <c:crosses val="autoZero"/>
        <c:auto val="1"/>
        <c:lblOffset val="100"/>
        <c:baseTimeUnit val="years"/>
      </c:dateAx>
      <c:valAx>
        <c:axId val="171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61" zoomScale="90" zoomScaleNormal="9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長崎県　雲仙市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44629</v>
      </c>
      <c r="AM8" s="49"/>
      <c r="AN8" s="49"/>
      <c r="AO8" s="49"/>
      <c r="AP8" s="49"/>
      <c r="AQ8" s="49"/>
      <c r="AR8" s="49"/>
      <c r="AS8" s="49"/>
      <c r="AT8" s="44">
        <f>データ!T6</f>
        <v>214.31</v>
      </c>
      <c r="AU8" s="44"/>
      <c r="AV8" s="44"/>
      <c r="AW8" s="44"/>
      <c r="AX8" s="44"/>
      <c r="AY8" s="44"/>
      <c r="AZ8" s="44"/>
      <c r="BA8" s="44"/>
      <c r="BB8" s="44">
        <f>データ!U6</f>
        <v>208.25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0.23</v>
      </c>
      <c r="Q10" s="44"/>
      <c r="R10" s="44"/>
      <c r="S10" s="44"/>
      <c r="T10" s="44"/>
      <c r="U10" s="44"/>
      <c r="V10" s="44"/>
      <c r="W10" s="44">
        <f>データ!Q6</f>
        <v>100</v>
      </c>
      <c r="X10" s="44"/>
      <c r="Y10" s="44"/>
      <c r="Z10" s="44"/>
      <c r="AA10" s="44"/>
      <c r="AB10" s="44"/>
      <c r="AC10" s="44"/>
      <c r="AD10" s="49">
        <f>データ!R6</f>
        <v>2250</v>
      </c>
      <c r="AE10" s="49"/>
      <c r="AF10" s="49"/>
      <c r="AG10" s="49"/>
      <c r="AH10" s="49"/>
      <c r="AI10" s="49"/>
      <c r="AJ10" s="49"/>
      <c r="AK10" s="2"/>
      <c r="AL10" s="49">
        <f>データ!V6</f>
        <v>103</v>
      </c>
      <c r="AM10" s="49"/>
      <c r="AN10" s="49"/>
      <c r="AO10" s="49"/>
      <c r="AP10" s="49"/>
      <c r="AQ10" s="49"/>
      <c r="AR10" s="49"/>
      <c r="AS10" s="49"/>
      <c r="AT10" s="44">
        <f>データ!W6</f>
        <v>0.28999999999999998</v>
      </c>
      <c r="AU10" s="44"/>
      <c r="AV10" s="44"/>
      <c r="AW10" s="44"/>
      <c r="AX10" s="44"/>
      <c r="AY10" s="44"/>
      <c r="AZ10" s="44"/>
      <c r="BA10" s="44"/>
      <c r="BB10" s="44">
        <f>データ!X6</f>
        <v>355.17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55</v>
      </c>
      <c r="N86" s="25" t="s">
        <v>55</v>
      </c>
      <c r="O86" s="25" t="str">
        <f>データ!EO6</f>
        <v>【0.00】</v>
      </c>
    </row>
  </sheetData>
  <sheetProtection algorithmName="SHA-512" hashValue="nxupxsJJkX3va5kXiwiFqObQxBptsIYHPba+RtyzmGf57RIBKGtxt7zJWS6Sa/i66znVZV6QeG1O0ppfdSHtMA==" saltValue="iKV3lJ0aZiEdOMKN6S+X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422134</v>
      </c>
      <c r="D6" s="32">
        <f t="shared" si="3"/>
        <v>47</v>
      </c>
      <c r="E6" s="32">
        <f t="shared" si="3"/>
        <v>17</v>
      </c>
      <c r="F6" s="32">
        <f t="shared" si="3"/>
        <v>9</v>
      </c>
      <c r="G6" s="32">
        <f t="shared" si="3"/>
        <v>0</v>
      </c>
      <c r="H6" s="32" t="str">
        <f t="shared" si="3"/>
        <v>長崎県　雲仙市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0.23</v>
      </c>
      <c r="Q6" s="33">
        <f t="shared" si="3"/>
        <v>100</v>
      </c>
      <c r="R6" s="33">
        <f t="shared" si="3"/>
        <v>2250</v>
      </c>
      <c r="S6" s="33">
        <f t="shared" si="3"/>
        <v>44629</v>
      </c>
      <c r="T6" s="33">
        <f t="shared" si="3"/>
        <v>214.31</v>
      </c>
      <c r="U6" s="33">
        <f t="shared" si="3"/>
        <v>208.25</v>
      </c>
      <c r="V6" s="33">
        <f t="shared" si="3"/>
        <v>103</v>
      </c>
      <c r="W6" s="33">
        <f t="shared" si="3"/>
        <v>0.28999999999999998</v>
      </c>
      <c r="X6" s="33">
        <f t="shared" si="3"/>
        <v>355.17</v>
      </c>
      <c r="Y6" s="34">
        <f>IF(Y7="",NA(),Y7)</f>
        <v>50.5</v>
      </c>
      <c r="Z6" s="34">
        <f t="shared" ref="Z6:AH6" si="4">IF(Z7="",NA(),Z7)</f>
        <v>47.57</v>
      </c>
      <c r="AA6" s="34">
        <f t="shared" si="4"/>
        <v>45.95</v>
      </c>
      <c r="AB6" s="34">
        <f t="shared" si="4"/>
        <v>45.95</v>
      </c>
      <c r="AC6" s="34">
        <f t="shared" si="4"/>
        <v>61.84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15162.86</v>
      </c>
      <c r="BG6" s="34">
        <f t="shared" ref="BG6:BO6" si="7">IF(BG7="",NA(),BG7)</f>
        <v>7528.2</v>
      </c>
      <c r="BH6" s="34">
        <f t="shared" si="7"/>
        <v>7271.71</v>
      </c>
      <c r="BI6" s="34">
        <f t="shared" si="7"/>
        <v>32334.22</v>
      </c>
      <c r="BJ6" s="34">
        <f t="shared" si="7"/>
        <v>211.79</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6.36</v>
      </c>
      <c r="BR6" s="34">
        <f t="shared" ref="BR6:BZ6" si="8">IF(BR7="",NA(),BR7)</f>
        <v>10.64</v>
      </c>
      <c r="BS6" s="34">
        <f t="shared" si="8"/>
        <v>9.77</v>
      </c>
      <c r="BT6" s="34">
        <f t="shared" si="8"/>
        <v>9.66</v>
      </c>
      <c r="BU6" s="34">
        <f t="shared" si="8"/>
        <v>18.13</v>
      </c>
      <c r="BV6" s="34">
        <f t="shared" si="8"/>
        <v>31.04</v>
      </c>
      <c r="BW6" s="34">
        <f t="shared" si="8"/>
        <v>29.21</v>
      </c>
      <c r="BX6" s="34">
        <f t="shared" si="8"/>
        <v>26.47</v>
      </c>
      <c r="BY6" s="34">
        <f t="shared" si="8"/>
        <v>32.14</v>
      </c>
      <c r="BZ6" s="34">
        <f t="shared" si="8"/>
        <v>37.82</v>
      </c>
      <c r="CA6" s="33" t="str">
        <f>IF(CA7="","",IF(CA7="-","【-】","【"&amp;SUBSTITUTE(TEXT(CA7,"#,##0.00"),"-","△")&amp;"】"))</f>
        <v>【37.34】</v>
      </c>
      <c r="CB6" s="34">
        <f>IF(CB7="",NA(),CB7)</f>
        <v>1818.64</v>
      </c>
      <c r="CC6" s="34">
        <f t="shared" ref="CC6:CK6" si="9">IF(CC7="",NA(),CC7)</f>
        <v>1157.73</v>
      </c>
      <c r="CD6" s="34">
        <f t="shared" si="9"/>
        <v>1239.24</v>
      </c>
      <c r="CE6" s="34">
        <f t="shared" si="9"/>
        <v>1199.07</v>
      </c>
      <c r="CF6" s="34">
        <f t="shared" si="9"/>
        <v>688.05</v>
      </c>
      <c r="CG6" s="34">
        <f t="shared" si="9"/>
        <v>589.39</v>
      </c>
      <c r="CH6" s="34">
        <f t="shared" si="9"/>
        <v>620.01</v>
      </c>
      <c r="CI6" s="34">
        <f t="shared" si="9"/>
        <v>688.46</v>
      </c>
      <c r="CJ6" s="34">
        <f t="shared" si="9"/>
        <v>562.9</v>
      </c>
      <c r="CK6" s="34">
        <f t="shared" si="9"/>
        <v>482.51</v>
      </c>
      <c r="CL6" s="33" t="str">
        <f>IF(CL7="","",IF(CL7="-","【-】","【"&amp;SUBSTITUTE(TEXT(CL7,"#,##0.00"),"-","△")&amp;"】"))</f>
        <v>【502.45】</v>
      </c>
      <c r="CM6" s="34">
        <f>IF(CM7="",NA(),CM7)</f>
        <v>10.29</v>
      </c>
      <c r="CN6" s="34">
        <f t="shared" ref="CN6:CV6" si="10">IF(CN7="",NA(),CN7)</f>
        <v>10.29</v>
      </c>
      <c r="CO6" s="34">
        <f t="shared" si="10"/>
        <v>8.82</v>
      </c>
      <c r="CP6" s="34">
        <f t="shared" si="10"/>
        <v>8.82</v>
      </c>
      <c r="CQ6" s="34">
        <f t="shared" si="10"/>
        <v>7.35</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64.55</v>
      </c>
      <c r="CY6" s="34">
        <f t="shared" ref="CY6:DG6" si="11">IF(CY7="",NA(),CY7)</f>
        <v>63.39</v>
      </c>
      <c r="CZ6" s="34">
        <f t="shared" si="11"/>
        <v>62.26</v>
      </c>
      <c r="DA6" s="34">
        <f t="shared" si="11"/>
        <v>70.09</v>
      </c>
      <c r="DB6" s="34">
        <f t="shared" si="11"/>
        <v>69.900000000000006</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2">
      <c r="A7" s="27"/>
      <c r="B7" s="36">
        <v>2017</v>
      </c>
      <c r="C7" s="36">
        <v>422134</v>
      </c>
      <c r="D7" s="36">
        <v>47</v>
      </c>
      <c r="E7" s="36">
        <v>17</v>
      </c>
      <c r="F7" s="36">
        <v>9</v>
      </c>
      <c r="G7" s="36">
        <v>0</v>
      </c>
      <c r="H7" s="36" t="s">
        <v>110</v>
      </c>
      <c r="I7" s="36" t="s">
        <v>111</v>
      </c>
      <c r="J7" s="36" t="s">
        <v>112</v>
      </c>
      <c r="K7" s="36" t="s">
        <v>113</v>
      </c>
      <c r="L7" s="36" t="s">
        <v>114</v>
      </c>
      <c r="M7" s="36" t="s">
        <v>115</v>
      </c>
      <c r="N7" s="37" t="s">
        <v>116</v>
      </c>
      <c r="O7" s="37" t="s">
        <v>117</v>
      </c>
      <c r="P7" s="37">
        <v>0.23</v>
      </c>
      <c r="Q7" s="37">
        <v>100</v>
      </c>
      <c r="R7" s="37">
        <v>2250</v>
      </c>
      <c r="S7" s="37">
        <v>44629</v>
      </c>
      <c r="T7" s="37">
        <v>214.31</v>
      </c>
      <c r="U7" s="37">
        <v>208.25</v>
      </c>
      <c r="V7" s="37">
        <v>103</v>
      </c>
      <c r="W7" s="37">
        <v>0.28999999999999998</v>
      </c>
      <c r="X7" s="37">
        <v>355.17</v>
      </c>
      <c r="Y7" s="37">
        <v>50.5</v>
      </c>
      <c r="Z7" s="37">
        <v>47.57</v>
      </c>
      <c r="AA7" s="37">
        <v>45.95</v>
      </c>
      <c r="AB7" s="37">
        <v>45.95</v>
      </c>
      <c r="AC7" s="37">
        <v>61.84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15162.86</v>
      </c>
      <c r="BG7" s="37">
        <v>7528.2</v>
      </c>
      <c r="BH7" s="37">
        <v>7271.71</v>
      </c>
      <c r="BI7" s="37">
        <v>32334.22</v>
      </c>
      <c r="BJ7" s="37">
        <v>211.79</v>
      </c>
      <c r="BK7" s="37">
        <v>2574.4699999999998</v>
      </c>
      <c r="BL7" s="37">
        <v>2784</v>
      </c>
      <c r="BM7" s="37">
        <v>3188.44</v>
      </c>
      <c r="BN7" s="37">
        <v>4170.3999999999996</v>
      </c>
      <c r="BO7" s="37">
        <v>2559.94</v>
      </c>
      <c r="BP7" s="37">
        <v>1943.9</v>
      </c>
      <c r="BQ7" s="37">
        <v>6.36</v>
      </c>
      <c r="BR7" s="37">
        <v>10.64</v>
      </c>
      <c r="BS7" s="37">
        <v>9.77</v>
      </c>
      <c r="BT7" s="37">
        <v>9.66</v>
      </c>
      <c r="BU7" s="37">
        <v>18.13</v>
      </c>
      <c r="BV7" s="37">
        <v>31.04</v>
      </c>
      <c r="BW7" s="37">
        <v>29.21</v>
      </c>
      <c r="BX7" s="37">
        <v>26.47</v>
      </c>
      <c r="BY7" s="37">
        <v>32.14</v>
      </c>
      <c r="BZ7" s="37">
        <v>37.82</v>
      </c>
      <c r="CA7" s="37">
        <v>37.340000000000003</v>
      </c>
      <c r="CB7" s="37">
        <v>1818.64</v>
      </c>
      <c r="CC7" s="37">
        <v>1157.73</v>
      </c>
      <c r="CD7" s="37">
        <v>1239.24</v>
      </c>
      <c r="CE7" s="37">
        <v>1199.07</v>
      </c>
      <c r="CF7" s="37">
        <v>688.05</v>
      </c>
      <c r="CG7" s="37">
        <v>589.39</v>
      </c>
      <c r="CH7" s="37">
        <v>620.01</v>
      </c>
      <c r="CI7" s="37">
        <v>688.46</v>
      </c>
      <c r="CJ7" s="37">
        <v>562.9</v>
      </c>
      <c r="CK7" s="37">
        <v>482.51</v>
      </c>
      <c r="CL7" s="37">
        <v>502.45</v>
      </c>
      <c r="CM7" s="37">
        <v>10.29</v>
      </c>
      <c r="CN7" s="37">
        <v>10.29</v>
      </c>
      <c r="CO7" s="37">
        <v>8.82</v>
      </c>
      <c r="CP7" s="37">
        <v>8.82</v>
      </c>
      <c r="CQ7" s="37">
        <v>7.35</v>
      </c>
      <c r="CR7" s="37">
        <v>41.24</v>
      </c>
      <c r="CS7" s="37">
        <v>43.1</v>
      </c>
      <c r="CT7" s="37">
        <v>40.96</v>
      </c>
      <c r="CU7" s="37">
        <v>39.450000000000003</v>
      </c>
      <c r="CV7" s="37">
        <v>39.15</v>
      </c>
      <c r="CW7" s="37">
        <v>35.35</v>
      </c>
      <c r="CX7" s="37">
        <v>64.55</v>
      </c>
      <c r="CY7" s="37">
        <v>63.39</v>
      </c>
      <c r="CZ7" s="37">
        <v>62.26</v>
      </c>
      <c r="DA7" s="37">
        <v>70.09</v>
      </c>
      <c r="DB7" s="37">
        <v>69.900000000000006</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2019-02-28T07:29:07Z</cp:lastPrinted>
  <dcterms:created xsi:type="dcterms:W3CDTF">2018-12-03T09:37:06Z</dcterms:created>
  <dcterms:modified xsi:type="dcterms:W3CDTF">2019-02-28T07:29:09Z</dcterms:modified>
  <cp:category/>
</cp:coreProperties>
</file>